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mc:AlternateContent xmlns:mc="http://schemas.openxmlformats.org/markup-compatibility/2006">
    <mc:Choice Requires="x15">
      <x15ac:absPath xmlns:x15ac="http://schemas.microsoft.com/office/spreadsheetml/2010/11/ac" url="C:\Users\HARIHARAN\OneDrive\Desktop\excel\4-hour-course-xl-files\"/>
    </mc:Choice>
  </mc:AlternateContent>
  <xr:revisionPtr revIDLastSave="0" documentId="13_ncr:1_{6992F236-6BF3-4255-B35C-686713717701}" xr6:coauthVersionLast="47" xr6:coauthVersionMax="47" xr10:uidLastSave="{00000000-0000-0000-0000-000000000000}"/>
  <bookViews>
    <workbookView xWindow="-108" yWindow="-108" windowWidth="23256" windowHeight="13176" activeTab="2" xr2:uid="{26D4546B-D2A1-4444-8EAF-A6228F96F0C1}"/>
  </bookViews>
  <sheets>
    <sheet name="Assets" sheetId="4" r:id="rId1"/>
    <sheet name="Data" sheetId="2" r:id="rId2"/>
    <sheet name="dashboard" sheetId="5" r:id="rId3"/>
    <sheet name="pivot" sheetId="6" r:id="rId4"/>
    <sheet name="Sheet2" sheetId="8" r:id="rId5"/>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ExternalData_1" localSheetId="4" hidden="1">Sheet2!$A$3:$M$59</definedName>
    <definedName name="Slicer_Representative">#N/A</definedName>
  </definedNames>
  <calcPr calcId="191029"/>
  <pivotCaches>
    <pivotCache cacheId="0" r:id="rId6"/>
    <pivotCache cacheId="1" r:id="rId7"/>
    <pivotCache cacheId="2" r:id="rId8"/>
    <pivotCache cacheId="3" r:id="rId9"/>
    <pivotCache cacheId="462" r:id="rId10"/>
    <pivotCache cacheId="465" r:id="rId11"/>
    <pivotCache cacheId="468" r:id="rId12"/>
    <pivotCache cacheId="471" r:id="rId13"/>
    <pivotCache cacheId="474"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7" i="6" l="1"/>
  <c r="O17" i="5" a="1"/>
  <c r="O17" i="5" s="1"/>
  <c r="I26" i="6"/>
  <c r="E30" i="6" a="1"/>
  <c r="E30"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31" i="6" l="1"/>
  <c r="H30" i="6"/>
  <c r="H34" i="6"/>
  <c r="H33" i="6"/>
  <c r="I30" i="6"/>
  <c r="H32" i="6"/>
  <c r="I34" i="6"/>
  <c r="H31" i="6"/>
  <c r="I33" i="6"/>
  <c r="I3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CE05D9-D3B0-4520-B088-9BCC4AA3189A}" keepAlive="1" name="ModelConnection_ExternalData_1" description="Data Model" type="5" refreshedVersion="8" minRefreshableVersion="5" saveData="1">
    <dbPr connection="Data Model Connection" command="DRILLTHROUGH MAXROWS 1000 SELECT FROM [Model] WHERE ((([Measures].[total amount],[customers].[City].&amp;[Cincinnati]),[calls].[Representative].&amp;[R01]))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5A96EC7B-62EB-4815-AE02-D1717602F51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5D0E3BB-585E-4971-9ED4-532B8C1E4CE8}"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4" xr16:uid="{695B32F1-3998-444F-BE1F-E0316933C0C4}"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<sst xmlns="http://schemas.openxmlformats.org/spreadsheetml/2006/main" count="3531" uniqueCount="1096">
  <si>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</si>
  <si>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</si>
  <si>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</si>
  <si>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</si>
  <si>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</si>
  <si>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</si>
  <si>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</si>
  <si>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</si>
  <si>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</si>
  <si>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</si>
  <si>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</si>
  <si>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</si>
  <si>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</si>
  <si>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</si>
  <si>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</si>
  <si>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</si>
  <si>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</si>
  <si>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</si>
  <si>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</si>
  <si>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</si>
  <si>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</si>
  <si>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</si>
  <si>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</si>
  <si>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</si>
  <si>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</si>
  <si>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</si>
  <si>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</si>
  <si>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</si>
  <si>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</si>
  <si>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</si>
  <si>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</si>
  <si>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</si>
  <si>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</si>
  <si>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</si>
  <si>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</si>
  <si>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</si>
  <si>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</si>
  <si>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</si>
  <si>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</si>
  <si>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</si>
  <si>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</si>
  <si>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</si>
  <si>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</si>
  <si>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</si>
  <si>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</si>
  <si>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</si>
  <si>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</si>
  <si>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</si>
  <si>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</si>
  <si>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</si>
  <si>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</si>
  <si>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</si>
  <si>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</si>
  <si>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</si>
  <si>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</si>
  <si>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</si>
  <si>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</si>
  <si>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</si>
  <si>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</si>
  <si>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</si>
  <si>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</si>
  <si>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</si>
  <si>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</si>
  <si>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</si>
  <si>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</si>
  <si>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</si>
  <si>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</si>
  <si>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</si>
  <si>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</si>
  <si>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</si>
  <si>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</si>
  <si>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</si>
  <si>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</si>
  <si>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</si>
  <si>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</si>
  <si>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</si>
  <si>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</si>
  <si>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</si>
  <si>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</si>
  <si>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</si>
  <si>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</si>
  <si>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</si>
  <si>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</si>
  <si>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</si>
  <si>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</si>
  <si>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</si>
  <si>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</si>
  <si>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</si>
  <si>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</si>
  <si>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</si>
  <si>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</si>
  <si>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</si>
  <si>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</si>
  <si>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</si>
  <si>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</si>
  <si>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</si>
  <si>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</si>
  <si>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</si>
  <si>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</si>
  <si>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</si>
  <si>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</si>
  <si>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</si>
  <si>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</si>
  <si>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</si>
  <si>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</si>
  <si>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</si>
  <si>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</si>
  <si>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</si>
  <si>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</si>
  <si>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</si>
  <si>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</si>
  <si>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</si>
  <si>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</si>
  <si>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</si>
  <si>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</si>
  <si>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</si>
  <si>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</si>
  <si>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</si>
  <si>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</si>
  <si>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</si>
  <si>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</si>
  <si>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</si>
  <si>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</si>
  <si>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</si>
  <si>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</si>
  <si>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</si>
  <si>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</si>
  <si>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</si>
  <si>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</si>
  <si>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</si>
  <si>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</si>
  <si>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</si>
  <si>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</si>
  <si>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</si>
  <si>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</si>
  <si>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</si>
  <si>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</si>
  <si>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</si>
  <si>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</si>
  <si>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</si>
  <si>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</si>
  <si>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</si>
  <si>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</si>
  <si>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</si>
  <si>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</si>
  <si>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</si>
  <si>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</si>
  <si>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</si>
  <si>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</si>
  <si>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</si>
  <si>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</si>
  <si>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</si>
  <si>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</si>
  <si>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</si>
  <si>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</si>
  <si>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</si>
  <si>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</si>
  <si>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</si>
  <si>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</si>
  <si>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</si>
  <si>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</si>
  <si>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</si>
  <si>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</si>
  <si>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</si>
  <si>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</si>
  <si>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</si>
  <si>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</si>
  <si>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</si>
  <si>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</si>
  <si>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</si>
  <si>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</si>
  <si>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</si>
  <si>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</si>
  <si>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</si>
  <si>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</si>
  <si>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</si>
  <si>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</si>
  <si>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</si>
  <si>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</si>
  <si>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</si>
  <si>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</si>
  <si>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</si>
  <si>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</si>
  <si>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</si>
  <si>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</si>
  <si>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</si>
  <si>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</si>
  <si>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</si>
  <si>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</si>
  <si>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</si>
  <si>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</si>
  <si>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</si>
  <si>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</si>
  <si>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</si>
  <si>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</si>
  <si>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</si>
  <si>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</si>
  <si>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</si>
  <si>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</si>
  <si>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</si>
  <si>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</si>
  <si>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</si>
  <si>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</si>
  <si>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</si>
  <si>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</si>
  <si>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</si>
  <si>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</si>
  <si>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</si>
  <si>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</si>
  <si>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</si>
  <si>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</si>
  <si>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</si>
  <si>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</si>
  <si>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</si>
  <si>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</si>
  <si>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</si>
  <si>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</si>
  <si>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</si>
  <si>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</si>
  <si>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</si>
  <si>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</si>
  <si>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</si>
  <si>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</si>
  <si>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</si>
  <si>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</si>
  <si>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</si>
  <si>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</si>
  <si>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</si>
  <si>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</si>
  <si>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</si>
  <si>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</si>
  <si>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</si>
  <si>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</si>
  <si>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</si>
  <si>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</si>
  <si>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</si>
  <si>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</si>
  <si>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</si>
  <si>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</si>
  <si>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</si>
  <si>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</si>
  <si>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</si>
  <si>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</si>
  <si>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</si>
  <si>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</si>
  <si>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</si>
  <si>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</si>
  <si>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</si>
  <si>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</si>
  <si>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</si>
  <si>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</si>
  <si>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</si>
  <si>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</si>
  <si>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</si>
  <si>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</si>
  <si>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</si>
  <si>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</si>
  <si>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</si>
  <si>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</si>
  <si>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</si>
  <si>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</si>
  <si>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</si>
  <si>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</si>
  <si>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</si>
  <si>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</si>
  <si>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</si>
  <si>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</si>
  <si>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</si>
  <si>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</si>
  <si>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</si>
  <si>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</si>
  <si>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</si>
  <si>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</si>
  <si>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</si>
  <si>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</si>
  <si>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</si>
  <si>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</si>
  <si>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</si>
  <si>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</si>
  <si>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</si>
  <si>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</si>
  <si>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</si>
  <si>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</si>
  <si>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</si>
  <si>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</si>
  <si>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</si>
  <si>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</si>
  <si>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</si>
  <si>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</si>
  <si>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</si>
  <si>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</si>
  <si>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</si>
  <si>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</si>
  <si>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</si>
  <si>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</si>
  <si>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</si>
  <si>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</si>
  <si>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</si>
  <si>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</si>
  <si>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</si>
  <si>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</si>
  <si>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</si>
  <si>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</si>
  <si>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</si>
  <si>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</si>
  <si>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</si>
  <si>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</si>
  <si>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</si>
  <si>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</si>
  <si>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</si>
  <si>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</si>
  <si>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</si>
  <si>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</si>
  <si>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</si>
  <si>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</si>
  <si>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</si>
  <si>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</si>
  <si>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</si>
  <si>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</si>
  <si>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</si>
  <si>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</si>
  <si>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</si>
  <si>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</si>
  <si>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</si>
  <si>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</si>
  <si>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</si>
  <si>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</si>
  <si>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</si>
  <si>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</si>
  <si>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</si>
  <si>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</si>
  <si>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</si>
  <si>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</si>
  <si>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</si>
  <si>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</si>
  <si>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</si>
  <si>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</si>
  <si>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</si>
  <si>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</si>
  <si>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</si>
  <si>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</si>
  <si>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</si>
  <si>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</si>
  <si>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</si>
  <si>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</si>
  <si>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</si>
  <si>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</si>
  <si>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</si>
  <si>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</si>
  <si>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</si>
  <si>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</si>
  <si>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</si>
  <si>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</si>
  <si>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</si>
  <si>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</si>
  <si>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</si>
  <si>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</si>
  <si>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</si>
  <si>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</si>
  <si>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</si>
  <si>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</si>
  <si>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</si>
  <si>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</si>
  <si>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</si>
  <si>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</si>
  <si>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</si>
  <si>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</si>
  <si>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</si>
  <si>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</si>
  <si>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</si>
  <si>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</si>
  <si>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</si>
  <si>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</si>
  <si>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</si>
  <si>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</si>
  <si>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</si>
  <si>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</si>
  <si>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</si>
  <si>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</si>
  <si>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</si>
  <si>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</si>
  <si>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</si>
  <si>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</si>
  <si>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</si>
  <si>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</si>
  <si>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</si>
  <si>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</si>
  <si>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</si>
  <si>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</si>
  <si>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</si>
  <si>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</si>
  <si>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</si>
  <si>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</si>
  <si>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</si>
  <si>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</si>
  <si>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</si>
  <si>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</si>
  <si>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</si>
  <si>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</si>
  <si>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</si>
  <si>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</si>
  <si>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</si>
  <si>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</si>
  <si>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</si>
  <si>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</si>
  <si>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</si>
  <si>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</si>
  <si>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</si>
  <si>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</si>
  <si>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</si>
  <si>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</si>
  <si>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</si>
  <si>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</si>
  <si>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</si>
  <si>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</si>
  <si>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</si>
  <si>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</si>
  <si>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</si>
  <si>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</si>
  <si>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</si>
  <si>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</si>
  <si>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</si>
  <si>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</si>
  <si>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</si>
  <si>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</si>
  <si>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</si>
  <si>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</si>
  <si>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</si>
  <si>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</si>
  <si>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</si>
  <si>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</si>
  <si>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</si>
  <si>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</si>
  <si>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</si>
  <si>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</si>
  <si>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</si>
  <si>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</si>
  <si>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</si>
  <si>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</si>
  <si>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</si>
  <si>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</si>
  <si>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</si>
  <si>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</si>
  <si>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</si>
  <si>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</si>
  <si>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</si>
  <si>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</si>
  <si>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</si>
  <si>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</si>
  <si>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</si>
  <si>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</si>
  <si>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</si>
  <si>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</si>
  <si>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</si>
  <si>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</si>
  <si>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</si>
  <si>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</si>
  <si>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</si>
  <si>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</si>
  <si>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</si>
  <si>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</si>
  <si>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</si>
  <si>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</si>
  <si>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</si>
  <si>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</si>
  <si>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</si>
  <si>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</si>
  <si>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</si>
  <si>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</si>
  <si>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</si>
  <si>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</si>
  <si>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</si>
  <si>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</si>
  <si>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</si>
  <si>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</si>
  <si>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</si>
  <si>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</si>
  <si>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</si>
  <si>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</si>
  <si>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</si>
  <si>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</si>
  <si>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</si>
  <si>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</si>
  <si>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</si>
  <si>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</si>
  <si>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</si>
  <si>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</si>
  <si>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</si>
  <si>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</si>
  <si>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</si>
  <si>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</si>
  <si>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</si>
  <si>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</si>
  <si>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</si>
  <si>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</si>
  <si>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</si>
  <si>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</si>
  <si>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</si>
  <si>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</si>
  <si>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</si>
  <si>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</si>
  <si>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</si>
  <si>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</si>
  <si>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</si>
  <si>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</si>
  <si>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</si>
  <si>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</si>
  <si>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</si>
  <si>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</si>
  <si>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</si>
  <si>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</si>
  <si>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</si>
  <si>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</si>
  <si>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</si>
  <si>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</si>
  <si>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</si>
  <si>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</si>
  <si>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</si>
  <si>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</si>
  <si>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</si>
  <si>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</si>
  <si>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</si>
  <si>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</si>
  <si>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</si>
  <si>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</si>
  <si>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</si>
  <si>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</si>
  <si>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</si>
  <si>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</si>
  <si>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</si>
  <si>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</si>
  <si>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</si>
  <si>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</si>
  <si>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</si>
  <si>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</si>
  <si>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</si>
  <si>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</si>
  <si>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</si>
  <si>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</si>
  <si>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</si>
  <si>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</si>
  <si>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</si>
  <si>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</si>
  <si>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</si>
  <si>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</si>
  <si>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</si>
  <si>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</si>
  <si>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</si>
  <si>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</si>
  <si>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</si>
  <si>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</si>
  <si>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</si>
  <si>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</si>
  <si>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</si>
  <si>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</si>
  <si>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</si>
  <si>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</si>
  <si>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</si>
  <si>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</si>
  <si>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</si>
  <si>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</si>
  <si>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</si>
  <si>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</si>
  <si>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</si>
  <si>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</si>
  <si>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</si>
  <si>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</si>
  <si>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</si>
  <si>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</si>
  <si>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</si>
  <si>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</si>
  <si>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</si>
  <si>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</si>
  <si>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</si>
  <si>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</si>
  <si>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</si>
  <si>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</si>
  <si>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</si>
  <si>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</si>
  <si>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</si>
  <si>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</si>
  <si>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</si>
  <si>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</si>
  <si>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</si>
  <si>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</si>
  <si>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</si>
  <si>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</si>
  <si>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</si>
  <si>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</si>
  <si>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</si>
  <si>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</si>
  <si>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</si>
  <si>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</si>
  <si>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</si>
  <si>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</si>
  <si>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</si>
  <si>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</si>
  <si>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</si>
  <si>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</si>
  <si>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</si>
  <si>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</si>
  <si>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</si>
  <si>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</si>
  <si>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</si>
  <si>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</si>
  <si>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</si>
  <si>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</si>
  <si>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</si>
  <si>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</si>
  <si>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</si>
  <si>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</si>
  <si>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</si>
  <si>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</si>
  <si>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</si>
  <si>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</si>
  <si>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</si>
  <si>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</si>
  <si>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</si>
  <si>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</si>
  <si>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</si>
  <si>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</si>
  <si>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</si>
  <si>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</si>
  <si>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</si>
  <si>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</si>
  <si>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</si>
  <si>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</si>
  <si>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</si>
  <si>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</si>
  <si>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</si>
  <si>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</si>
  <si>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</si>
  <si>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</si>
  <si>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</si>
  <si>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</si>
  <si>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</si>
  <si>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</si>
  <si>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</si>
  <si>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</si>
  <si>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</si>
  <si>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</si>
  <si>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</si>
  <si>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</si>
  <si>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</si>
  <si>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</si>
  <si>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</si>
  <si>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</si>
  <si>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</si>
  <si>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</si>
  <si>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</si>
  <si>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</si>
  <si>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</si>
  <si>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</si>
  <si>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</si>
  <si>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</si>
  <si>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</si>
  <si>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</si>
  <si>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</si>
  <si>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</si>
  <si>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</si>
  <si>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</si>
  <si>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</si>
  <si>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</si>
  <si>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</si>
  <si>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</si>
  <si>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</si>
  <si>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</si>
  <si>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</si>
  <si>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</si>
  <si>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</si>
  <si>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</si>
  <si>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</si>
  <si>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</si>
  <si>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</si>
  <si>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</si>
  <si>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</si>
  <si>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</si>
  <si>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</si>
  <si>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</si>
  <si>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</si>
  <si>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</si>
  <si>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</si>
  <si>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</si>
  <si>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</si>
  <si>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</si>
  <si>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</si>
  <si>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</si>
  <si>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</si>
  <si>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</si>
  <si>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</si>
  <si>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</si>
  <si>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</si>
  <si>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</si>
  <si>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</si>
  <si>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</si>
  <si>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</si>
  <si>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</si>
  <si>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</si>
  <si>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</si>
  <si>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</si>
  <si>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</si>
  <si>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</si>
  <si>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</si>
  <si>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</si>
  <si>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</si>
  <si>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</si>
  <si>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</si>
  <si>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</si>
  <si>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</si>
  <si>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</si>
  <si>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</si>
  <si>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</si>
  <si>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</si>
  <si>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</si>
  <si>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</si>
  <si>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</si>
  <si>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</si>
  <si>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</si>
  <si>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</si>
  <si>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</si>
  <si>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</si>
  <si>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</si>
  <si>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</si>
  <si>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</si>
  <si>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</si>
  <si>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</si>
  <si>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</si>
  <si>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</si>
  <si>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</si>
  <si>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</si>
  <si>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</si>
  <si>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</si>
  <si>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</si>
  <si>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</si>
  <si>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</si>
  <si>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</si>
  <si>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</si>
  <si>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</si>
  <si>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</si>
  <si>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</si>
  <si>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</si>
  <si>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</si>
  <si>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</si>
  <si>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</si>
  <si>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</si>
  <si>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</si>
  <si>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</si>
  <si>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</si>
  <si>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</si>
  <si>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</si>
  <si>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</si>
  <si>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</si>
  <si>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</si>
  <si>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</si>
  <si>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</si>
  <si>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</si>
  <si>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</si>
  <si>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</si>
  <si>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</si>
  <si>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</si>
  <si>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</si>
  <si>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</si>
  <si>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</si>
  <si>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</si>
  <si>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</si>
  <si>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</si>
  <si>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</si>
  <si>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</si>
  <si>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</si>
  <si>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</si>
  <si>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</si>
  <si>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</si>
  <si>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</si>
  <si>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</si>
  <si>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</si>
  <si>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</si>
  <si>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</si>
  <si>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</si>
  <si>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</si>
  <si>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</si>
  <si>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</si>
  <si>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</si>
  <si>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</si>
  <si>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</si>
  <si>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</si>
  <si>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</si>
  <si>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</si>
  <si>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</si>
  <si>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</si>
  <si>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</si>
  <si>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</si>
  <si>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</si>
  <si>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</si>
  <si>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</si>
  <si>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</si>
  <si>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</si>
  <si>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</si>
  <si>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</si>
  <si>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</si>
  <si>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</si>
  <si>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</si>
  <si>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</si>
  <si>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</si>
  <si>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</si>
  <si>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</si>
  <si>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</si>
  <si>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</si>
  <si>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</si>
  <si>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</si>
  <si>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</si>
  <si>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</si>
  <si>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</si>
  <si>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</si>
  <si>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</si>
  <si>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</si>
  <si>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</si>
  <si>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</si>
  <si>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</si>
  <si>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</si>
  <si>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</si>
  <si>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</si>
  <si>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</si>
  <si>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</si>
  <si>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</si>
  <si>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</si>
  <si>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</si>
  <si>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</si>
  <si>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</si>
  <si>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</si>
  <si>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</si>
  <si>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</si>
  <si>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</si>
  <si>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</si>
  <si>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</si>
  <si>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</si>
  <si>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</si>
  <si>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</si>
  <si>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</si>
  <si>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</si>
  <si>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</si>
  <si>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</si>
  <si>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</si>
  <si>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</si>
  <si>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</si>
  <si>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</si>
  <si>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</si>
  <si>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</si>
  <si>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</si>
  <si>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</si>
  <si>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</si>
  <si>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</si>
  <si>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</si>
  <si>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</si>
  <si>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</si>
  <si>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</si>
  <si>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</si>
  <si>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</si>
  <si>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</si>
  <si>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</si>
  <si>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</si>
  <si>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</si>
  <si>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</si>
  <si>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</si>
  <si>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</si>
  <si>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</si>
  <si>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</si>
  <si>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</si>
  <si>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</si>
  <si>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</si>
  <si>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</si>
  <si>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</si>
  <si>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</si>
  <si>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</si>
  <si>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</si>
  <si>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</si>
  <si>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</si>
  <si>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</si>
  <si>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</si>
  <si>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</si>
  <si>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</si>
  <si>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</si>
  <si>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</si>
  <si>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</si>
  <si>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</si>
  <si>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</si>
  <si>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</si>
  <si>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</si>
  <si>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</si>
  <si>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</si>
  <si>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</si>
  <si>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</si>
  <si>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</si>
  <si>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</si>
  <si>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</si>
  <si>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</si>
  <si>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</si>
  <si>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</si>
  <si>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</si>
  <si>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</si>
  <si>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</si>
  <si>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</si>
  <si>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</si>
  <si>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</si>
  <si>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</si>
  <si>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</si>
  <si>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</si>
  <si>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</si>
  <si>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</si>
  <si>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</si>
  <si>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</si>
  <si>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</si>
  <si>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</si>
  <si>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</si>
  <si>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</si>
  <si>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</si>
  <si>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</si>
  <si>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</si>
  <si>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</si>
  <si>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</si>
  <si>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</si>
  <si>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</si>
  <si>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</si>
  <si>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</si>
  <si>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</si>
  <si>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</si>
  <si>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</si>
  <si>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</si>
  <si>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</si>
  <si>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</si>
  <si>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</si>
  <si>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</si>
  <si>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</si>
  <si>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</si>
  <si>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</si>
  <si>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</si>
  <si>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</si>
  <si>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</si>
  <si>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</si>
  <si>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</si>
  <si>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</si>
  <si>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</si>
  <si>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</si>
  <si>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</si>
  <si>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</si>
  <si>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</si>
  <si>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</si>
  <si>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</si>
  <si>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</si>
  <si>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</si>
  <si>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</si>
  <si>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</si>
  <si>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</si>
  <si>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</si>
  <si>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</si>
  <si>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</si>
  <si>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</si>
  <si>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</si>
  <si>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</si>
  <si>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</si>
  <si>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</si>
  <si>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</si>
  <si>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</si>
  <si>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</si>
  <si>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</si>
  <si>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</si>
  <si>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</si>
  <si>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</si>
  <si>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</si>
  <si>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</si>
  <si>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</si>
  <si>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</si>
  <si>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</si>
  <si>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</si>
  <si>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</si>
  <si>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</si>
  <si>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</si>
  <si>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</si>
  <si>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</si>
  <si>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</si>
  <si>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</si>
  <si>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</si>
  <si>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</si>
  <si>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</si>
  <si>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</si>
  <si>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</si>
  <si>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</si>
  <si>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</si>
  <si>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</si>
  <si>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</si>
  <si>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</si>
  <si>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</si>
  <si>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</si>
  <si>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</si>
  <si>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</si>
  <si>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</si>
  <si>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</si>
  <si>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</si>
  <si>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</si>
  <si>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</si>
  <si>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</si>
  <si>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</si>
  <si>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</si>
  <si>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</si>
  <si>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</si>
  <si>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</si>
  <si>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</si>
  <si>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</si>
  <si>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</si>
  <si>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</si>
  <si>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</si>
  <si>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</si>
  <si>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</si>
  <si>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</si>
  <si>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</si>
  <si>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</si>
  <si>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</si>
  <si>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</si>
  <si>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</si>
  <si>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</si>
  <si>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</si>
  <si>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</si>
  <si>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</si>
  <si>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</si>
  <si>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</si>
  <si>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</si>
  <si>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</si>
  <si>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</si>
  <si>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</si>
  <si>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</si>
  <si>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</si>
  <si>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</si>
  <si>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</si>
  <si>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</si>
  <si>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</si>
  <si>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</si>
  <si>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</si>
  <si>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</si>
  <si>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</si>
  <si>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</si>
  <si>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</si>
  <si>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</si>
  <si>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</si>
  <si>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</si>
  <si>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</si>
  <si>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</si>
  <si>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</si>
  <si>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</si>
  <si>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</si>
  <si>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</si>
  <si>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</si>
  <si>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</si>
  <si>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</si>
  <si>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</si>
  <si>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</si>
  <si>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</si>
  <si>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</si>
  <si>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</si>
  <si>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</si>
  <si>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</si>
  <si>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</si>
  <si>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</si>
  <si>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</si>
  <si>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</si>
  <si>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</si>
  <si>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</si>
  <si>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</si>
  <si>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</si>
  <si>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</si>
  <si>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</si>
  <si>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rep</t>
  </si>
  <si>
    <t>calls</t>
  </si>
  <si>
    <t>amount</t>
  </si>
  <si>
    <t>sel.calls</t>
  </si>
  <si>
    <t>sel.amount</t>
  </si>
  <si>
    <t>selected rep</t>
  </si>
  <si>
    <t>Column Labels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</si>
  <si>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</si>
  <si>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</si>
  <si>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</si>
  <si>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</si>
  <si>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</si>
  <si>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</si>
  <si>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</si>
  <si>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</si>
  <si>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</si>
  <si>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</si>
  <si>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</si>
  <si>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</si>
  <si>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</si>
  <si>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1 to 2 hours</t>
  </si>
  <si>
    <t>30 to 60 mins</t>
  </si>
  <si>
    <t>More than 2 hours</t>
  </si>
  <si>
    <t>TOTAL</t>
  </si>
  <si>
    <t>10 to 30 mins</t>
  </si>
  <si>
    <t>Under 10 mins</t>
  </si>
  <si>
    <t>Data returned for total amount, Cincinnati, R01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</si>
</sst>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quot;₹&quot;\ #,##0;#,##0\ \-&quot;₹&quot;;&quot;₹&quot;\ #,##0"/>
    <numFmt numFmtId="166" formatCode="0.0"/>
    <numFmt numFmtId="167" formatCode="&quot;₹&quot;##.0,&quot;k&quot;"/>
  </numFmts>
  <fonts count="6"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b/>
      <sz val="10"/>
      <color theme="1"/>
      <name val="Bahnschrift"/>
      <family val="2"/>
    </font>
    <font>
      <sz val="10"/>
      <color theme="1"/>
      <name val="Bahnschrift"/>
      <family val="2"/>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1"/>
      </bottom>
      <diagonal/>
    </border>
    <border>
      <left style="thin">
        <color theme="1"/>
      </left>
      <right style="thin">
        <color theme="1"/>
      </right>
      <top style="thin">
        <color theme="1"/>
      </top>
      <bottom style="thin">
        <color theme="1"/>
      </bottom>
      <diagonal/>
    </border>
    <border>
      <left style="thin">
        <color theme="1"/>
      </left>
      <right style="thin">
        <color theme="1"/>
      </right>
      <top/>
      <bottom/>
      <diagonal/>
    </border>
    <border>
      <left style="thin">
        <color theme="1"/>
      </left>
      <right style="thin">
        <color theme="1"/>
      </right>
      <top/>
      <bottom style="thin">
        <color theme="1"/>
      </bottom>
      <diagonal/>
    </border>
    <border>
      <left style="thin">
        <color theme="1"/>
      </left>
      <right style="thin">
        <color indexed="64"/>
      </right>
      <top/>
      <bottom/>
      <diagonal/>
    </border>
    <border>
      <left style="thin">
        <color theme="1"/>
      </left>
      <right style="thin">
        <color indexed="64"/>
      </right>
      <top/>
      <bottom style="thin">
        <color theme="1"/>
      </bottom>
      <diagonal/>
    </border>
    <border>
      <left style="thin">
        <color theme="1"/>
      </left>
      <right style="thin">
        <color indexed="64"/>
      </right>
      <top style="thin">
        <color theme="1"/>
      </top>
      <bottom style="thin">
        <color indexed="64"/>
      </bottom>
      <diagonal/>
    </border>
    <border>
      <left style="thin">
        <color indexed="64"/>
      </left>
      <right/>
      <top style="thin">
        <color theme="1"/>
      </top>
      <bottom style="thin">
        <color indexed="64"/>
      </bottom>
      <diagonal/>
    </border>
    <border>
      <left/>
      <right/>
      <top style="thin">
        <color theme="1"/>
      </top>
      <bottom style="thin">
        <color indexed="64"/>
      </bottom>
      <diagonal/>
    </border>
    <border>
      <left/>
      <right style="thin">
        <color theme="1"/>
      </right>
      <top style="thin">
        <color theme="1"/>
      </top>
      <bottom style="thin">
        <color indexed="64"/>
      </bottom>
      <diagonal/>
    </border>
  </borders>
  <cellStyleXfs count="1">
    <xf numFmtId="0" fontId="0" fillId="0" borderId="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3" borderId="0" xfId="0" applyFill="1" applyAlignment="1">
      <alignment horizontal="center" vertical="center"/>
    </xf>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14" fontId="0" fillId="0" borderId="0" xfId="0" applyNumberFormat="1"/>
    <xf numFmtId="0" fontId="1" fillId="0" borderId="0" xfId="0" applyFont="1" applyAlignment="1">
      <alignment horizontal="left"/>
    </xf>
    <xf numFmtId="0" fontId="5" fillId="5" borderId="0" xfId="0" applyFont="1" applyFill="1"/>
    <xf numFmtId="165" fontId="5" fillId="5" borderId="0" xfId="0" applyNumberFormat="1" applyFont="1" applyFill="1"/>
    <xf numFmtId="165" fontId="5" fillId="5" borderId="10" xfId="0" applyNumberFormat="1" applyFont="1" applyFill="1" applyBorder="1"/>
    <xf numFmtId="0" fontId="5" fillId="5" borderId="12" xfId="0" applyFont="1" applyFill="1" applyBorder="1"/>
    <xf numFmtId="165" fontId="5" fillId="5" borderId="12" xfId="0" applyNumberFormat="1" applyFont="1" applyFill="1" applyBorder="1"/>
    <xf numFmtId="165" fontId="5" fillId="5" borderId="13" xfId="0" applyNumberFormat="1" applyFont="1" applyFill="1" applyBorder="1"/>
    <xf numFmtId="0" fontId="4" fillId="5" borderId="11" xfId="0" applyFont="1" applyFill="1" applyBorder="1"/>
    <xf numFmtId="0" fontId="4" fillId="5" borderId="14" xfId="0" applyFont="1" applyFill="1" applyBorder="1" applyAlignment="1">
      <alignment horizontal="left"/>
    </xf>
    <xf numFmtId="0" fontId="5" fillId="5" borderId="14" xfId="0" applyFont="1" applyFill="1" applyBorder="1" applyAlignment="1">
      <alignment horizontal="left" indent="1"/>
    </xf>
    <xf numFmtId="0" fontId="5" fillId="5" borderId="15" xfId="0" applyFont="1" applyFill="1" applyBorder="1" applyAlignment="1">
      <alignment horizontal="left" indent="1"/>
    </xf>
    <xf numFmtId="0" fontId="4" fillId="5" borderId="16" xfId="0" applyFont="1" applyFill="1" applyBorder="1"/>
    <xf numFmtId="0" fontId="4" fillId="5" borderId="17" xfId="0" applyFont="1" applyFill="1" applyBorder="1"/>
    <xf numFmtId="0" fontId="4" fillId="5" borderId="18" xfId="0" applyFont="1" applyFill="1" applyBorder="1"/>
    <xf numFmtId="0" fontId="4" fillId="5" borderId="19" xfId="0" applyFont="1" applyFill="1" applyBorder="1"/>
  </cellXfs>
  <cellStyles count="1">
    <cellStyle name="Normal" xfId="0" builtinId="0"/>
  </cellStyles>
  <dxfs count="68">
    <dxf>
      <fill>
        <patternFill patternType="solid">
          <bgColor rgb="FFFFFF00"/>
        </patternFill>
      </fill>
    </dxf>
    <dxf>
      <fill>
        <patternFill>
          <bgColor theme="8" tint="0.59999389629810485"/>
        </patternFill>
      </fill>
    </dxf>
    <dxf>
      <fill>
        <patternFill>
          <bgColor theme="9" tint="0.39994506668294322"/>
        </patternFill>
      </fill>
      <border>
        <left style="thin">
          <color theme="0"/>
        </left>
        <right style="thin">
          <color theme="0"/>
        </right>
        <top/>
        <bottom/>
        <vertical/>
        <horizontal/>
      </border>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fill>
        <patternFill patternType="solid">
          <bgColor rgb="FFFFFF00"/>
        </patternFill>
      </fill>
    </dxf>
    <dxf>
      <fill>
        <patternFill>
          <bgColor theme="8" tint="0.59999389629810485"/>
        </patternFill>
      </fill>
    </dxf>
    <dxf>
      <numFmt numFmtId="19" formatCode="m/d/yyyy"/>
    </dxf>
    <dxf>
      <font>
        <b/>
      </font>
    </dxf>
    <dxf>
      <font>
        <b/>
      </font>
    </dxf>
    <dxf>
      <font>
        <b/>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67"/>
    </tableStyle>
    <tableStyle name="SlicerStyleDark5 2" pivot="0" table="0" count="10" xr9:uid="{0659FA6B-853C-45B3-A6D2-5C979EA6BB02}">
      <tableStyleElement type="wholeTable" dxfId="66"/>
      <tableStyleElement type="headerRow" dxfId="6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1"/>
            <name val="Bahnschrift"/>
            <family val="2"/>
            <scheme val="none"/>
          </font>
          <fill>
            <patternFill patternType="solid">
              <fgColor theme="9" tint="-0.24994659260841701"/>
              <bgColor theme="8"/>
            </patternFill>
          </fill>
          <border>
            <left style="thin">
              <color theme="9" tint="-0.24994659260841701"/>
            </left>
            <right style="thin">
              <color theme="9" tint="-0.24994659260841701"/>
            </right>
            <top style="thin">
              <color theme="9" tint="-0.24994659260841701"/>
            </top>
            <bottom style="thin">
              <color theme="9" tint="-0.2499465926084170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name val="Bahnschrift"/>
            <family val="2"/>
            <scheme val="none"/>
          </font>
          <fill>
            <patternFill>
              <fgColor theme="9" tint="0.39991454817346722"/>
              <bgColor theme="9" tint="0.7999816888943144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[project1excel.xlsx]pivot!weekly trend</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pivot!$F$14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pivot!$E$15:$E$22</c:f>
              <c:strCache>
                <c:ptCount val="7"/>
                <c:pt idx="0">
                  <c:v>Saturday</c:v>
                </c:pt>
                <c:pt idx="1">
                  <c:v>Friday</c:v>
                </c:pt>
                <c:pt idx="2">
                  <c:v>Thursday</c:v>
                </c:pt>
                <c:pt idx="3">
                  <c:v>Wednesday</c:v>
                </c:pt>
                <c:pt idx="4">
                  <c:v>Tuesday</c:v>
                </c:pt>
                <c:pt idx="5">
                  <c:v>Monday</c:v>
                </c:pt>
                <c:pt idx="6">
                  <c:v>Sunday</c:v>
                </c:pt>
              </c:strCache>
            </c:strRef>
          </c:cat>
          <c:val>
            <c:numRef>
              <c:f>pivot!$F$15:$F$22</c:f>
              <c:numCache>
                <c:formatCode>#,##0</c:formatCode>
                <c:ptCount val="7"/>
                <c:pt idx="0">
                  <c:v>40</c:v>
                </c:pt>
                <c:pt idx="1">
                  <c:v>24</c:v>
                </c:pt>
                <c:pt idx="2">
                  <c:v>23</c:v>
                </c:pt>
                <c:pt idx="3">
                  <c:v>23</c:v>
                </c:pt>
                <c:pt idx="4">
                  <c:v>13</c:v>
                </c:pt>
                <c:pt idx="5">
                  <c:v>30</c:v>
                </c:pt>
                <c:pt idx="6">
                  <c:v>36</c:v>
                </c:pt>
              </c:numCache>
            </c:numRef>
          </c:val>
          <c:extLst>
            <c:ext xmlns:c16="http://schemas.microsoft.com/office/drawing/2014/chart" uri="{C3380CC4-5D6E-409C-BE32-E72D297353CC}">
              <c16:uniqueId val="{00000000-43EA-4CA6-85AE-F3BF79CE0756}"/>
            </c:ext>
          </c:extLst>
        </c:ser>
        <c:dLbls>
          <c:dLblPos val="outEnd"/>
          <c:showLegendKey val="0"/>
          <c:showVal val="1"/>
          <c:showCatName val="0"/>
          <c:showSerName val="0"/>
          <c:showPercent val="0"/>
          <c:showBubbleSize val="0"/>
        </c:dLbls>
        <c:gapWidth val="25"/>
        <c:axId val="226858784"/>
        <c:axId val="226859264"/>
      </c:barChart>
      <c:catAx>
        <c:axId val="226858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226859264"/>
        <c:crosses val="autoZero"/>
        <c:auto val="1"/>
        <c:lblAlgn val="ctr"/>
        <c:lblOffset val="100"/>
        <c:noMultiLvlLbl val="0"/>
      </c:catAx>
      <c:valAx>
        <c:axId val="226859264"/>
        <c:scaling>
          <c:orientation val="minMax"/>
        </c:scaling>
        <c:delete val="1"/>
        <c:axPos val="b"/>
        <c:numFmt formatCode="#,##0" sourceLinked="1"/>
        <c:majorTickMark val="out"/>
        <c:minorTickMark val="none"/>
        <c:tickLblPos val="nextTo"/>
        <c:crossAx val="22685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[project1excel.xlsx]pivot!monthly trend</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panose="020B0502040204020203" pitchFamily="34" charset="0"/>
                <a:ea typeface="+mn-ea"/>
                <a:cs typeface="+mn-cs"/>
              </a:defRPr>
            </a:pPr>
            <a:r>
              <a:rPr lang="en-IN" b="1">
                <a:solidFill>
                  <a:schemeClr val="accent5">
                    <a:lumMod val="75000"/>
                  </a:schemeClr>
                </a:solidFill>
                <a:latin typeface="Bahnschrift" panose="020B0502040204020203" pitchFamily="34" charset="0"/>
              </a:rPr>
              <a:t>Call Trend</a:t>
            </a:r>
          </a:p>
        </c:rich>
      </c:tx>
      <c:layout>
        <c:manualLayout>
          <c:xMode val="edge"/>
          <c:yMode val="edge"/>
          <c:x val="2.338188976377956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75000"/>
                </a:schemeClr>
              </a:gs>
              <a:gs pos="100000">
                <a:schemeClr val="accent5">
                  <a:lumMod val="60000"/>
                  <a:lumOff val="40000"/>
                  <a:alpha val="6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lumMod val="75000"/>
              </a:schemeClr>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pivot!$C$14</c:f>
              <c:strCache>
                <c:ptCount val="1"/>
                <c:pt idx="0">
                  <c:v>call count2</c:v>
                </c:pt>
              </c:strCache>
            </c:strRef>
          </c:tx>
          <c:spPr>
            <a:gradFill flip="none" rotWithShape="1">
              <a:gsLst>
                <a:gs pos="0">
                  <a:schemeClr val="accent5">
                    <a:lumMod val="75000"/>
                  </a:schemeClr>
                </a:gs>
                <a:gs pos="100000">
                  <a:schemeClr val="accent5">
                    <a:lumMod val="60000"/>
                    <a:lumOff val="40000"/>
                    <a:alpha val="60000"/>
                  </a:schemeClr>
                </a:gs>
              </a:gsLst>
              <a:lin ang="5400000" scaled="1"/>
              <a:tileRect/>
            </a:gradFill>
            <a:ln>
              <a:noFill/>
            </a:ln>
            <a:effectLst/>
          </c:spPr>
          <c:cat>
            <c:strRef>
              <c:f>pivot!$A$15:$A$27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pivot!$C$15:$C$27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6353-4E44-A2A0-A25984431DB1}"/>
            </c:ext>
          </c:extLst>
        </c:ser>
        <c:dLbls>
          <c:showLegendKey val="0"/>
          <c:showVal val="0"/>
          <c:showCatName val="0"/>
          <c:showSerName val="0"/>
          <c:showPercent val="0"/>
          <c:showBubbleSize val="0"/>
        </c:dLbls>
        <c:axId val="107416896"/>
        <c:axId val="107412576"/>
      </c:areaChart>
      <c:lineChart>
        <c:grouping val="standard"/>
        <c:varyColors val="0"/>
        <c:ser>
          <c:idx val="0"/>
          <c:order val="0"/>
          <c:tx>
            <c:strRef>
              <c:f>pivot!$B$14</c:f>
              <c:strCache>
                <c:ptCount val="1"/>
                <c:pt idx="0">
                  <c:v>call count</c:v>
                </c:pt>
              </c:strCache>
            </c:strRef>
          </c:tx>
          <c:spPr>
            <a:ln w="28575" cap="rnd">
              <a:solidFill>
                <a:schemeClr val="accent5">
                  <a:lumMod val="75000"/>
                </a:schemeClr>
              </a:solidFill>
              <a:round/>
            </a:ln>
            <a:effectLst/>
          </c:spPr>
          <c:marker>
            <c:symbol val="circle"/>
            <c:size val="7"/>
            <c:spPr>
              <a:solidFill>
                <a:schemeClr val="bg1"/>
              </a:solidFill>
              <a:ln w="25400">
                <a:solidFill>
                  <a:schemeClr val="tx1"/>
                </a:solidFill>
              </a:ln>
              <a:effectLst/>
            </c:spPr>
          </c:marker>
          <c:cat>
            <c:strRef>
              <c:f>pivot!$A$15:$A$27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pivot!$B$15:$B$27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6353-4E44-A2A0-A25984431DB1}"/>
            </c:ext>
          </c:extLst>
        </c:ser>
        <c:dLbls>
          <c:showLegendKey val="0"/>
          <c:showVal val="0"/>
          <c:showCatName val="0"/>
          <c:showSerName val="0"/>
          <c:showPercent val="0"/>
          <c:showBubbleSize val="0"/>
        </c:dLbls>
        <c:marker val="1"/>
        <c:smooth val="0"/>
        <c:axId val="107416896"/>
        <c:axId val="107412576"/>
      </c:lineChart>
      <c:catAx>
        <c:axId val="10741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12576"/>
        <c:crosses val="autoZero"/>
        <c:auto val="1"/>
        <c:lblAlgn val="ctr"/>
        <c:lblOffset val="100"/>
        <c:noMultiLvlLbl val="0"/>
      </c:catAx>
      <c:valAx>
        <c:axId val="107412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0741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Bahnschrift" panose="020B0502040204020203" pitchFamily="34" charset="0"/>
                <a:ea typeface="+mn-ea"/>
                <a:cs typeface="+mn-cs"/>
              </a:defRPr>
            </a:pPr>
            <a:r>
              <a:rPr lang="en-IN" b="1">
                <a:latin typeface="Bahnschrift" panose="020B0502040204020203" pitchFamily="34" charset="0"/>
              </a:rPr>
              <a:t>Amount</a:t>
            </a:r>
          </a:p>
        </c:rich>
      </c:tx>
      <c:layout>
        <c:manualLayout>
          <c:xMode val="edge"/>
          <c:yMode val="edge"/>
          <c:x val="6.4726115011796814E-2"/>
          <c:y val="4.43918267306608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lotArea>
      <c:layout/>
      <c:barChart>
        <c:barDir val="bar"/>
        <c:grouping val="clustered"/>
        <c:varyColors val="0"/>
        <c:ser>
          <c:idx val="0"/>
          <c:order val="0"/>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pivot!$E$30:$E$34</c:f>
              <c:strCache>
                <c:ptCount val="5"/>
                <c:pt idx="0">
                  <c:v>R01</c:v>
                </c:pt>
                <c:pt idx="1">
                  <c:v>R02</c:v>
                </c:pt>
                <c:pt idx="2">
                  <c:v>R03</c:v>
                </c:pt>
                <c:pt idx="3">
                  <c:v>R04</c:v>
                </c:pt>
                <c:pt idx="4">
                  <c:v>R05</c:v>
                </c:pt>
              </c:strCache>
            </c:strRef>
          </c:cat>
          <c:val>
            <c:numRef>
              <c:f>pivot!$G$30:$G$34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9584-47AF-81D5-234A01BC9E24}"/>
            </c:ext>
          </c:extLst>
        </c:ser>
        <c:ser>
          <c:idx val="1"/>
          <c:order val="1"/>
          <c:tx>
            <c:strRef>
              <c:f>pivot!$I$29</c:f>
              <c:strCache>
                <c:ptCount val="1"/>
                <c:pt idx="0">
                  <c:v>sel.amount</c:v>
                </c:pt>
              </c:strCache>
            </c:strRef>
          </c:tx>
          <c:spPr>
            <a:gradFill>
              <a:gsLst>
                <a:gs pos="0">
                  <a:srgbClr val="AC8864"/>
                </a:gs>
                <a:gs pos="0">
                  <a:schemeClr val="accent6">
                    <a:lumMod val="60000"/>
                    <a:lumOff val="40000"/>
                  </a:schemeClr>
                </a:gs>
                <a:gs pos="100000">
                  <a:schemeClr val="accent6">
                    <a:lumMod val="75000"/>
                  </a:schemeClr>
                </a:gs>
              </a:gsLst>
              <a:lin ang="0" scaled="1"/>
            </a:gradFill>
            <a:ln>
              <a:noFill/>
            </a:ln>
            <a:effectLst/>
          </c:spPr>
          <c:invertIfNegative val="0"/>
          <c:dPt>
            <c:idx val="2"/>
            <c:invertIfNegative val="0"/>
            <c:bubble3D val="0"/>
            <c:spPr>
              <a:gradFill>
                <a:gsLst>
                  <a:gs pos="0">
                    <a:srgbClr val="AC8864"/>
                  </a:gs>
                  <a:gs pos="0">
                    <a:schemeClr val="accent6">
                      <a:lumMod val="60000"/>
                      <a:lumOff val="40000"/>
                    </a:schemeClr>
                  </a:gs>
                  <a:gs pos="100000">
                    <a:schemeClr val="accent6">
                      <a:lumMod val="75000"/>
                    </a:schemeClr>
                  </a:gs>
                </a:gsLst>
                <a:lin ang="0" scaled="1"/>
              </a:gradFill>
              <a:ln>
                <a:noFill/>
              </a:ln>
              <a:effectLst/>
            </c:spPr>
            <c:extLst>
              <c:ext xmlns:c16="http://schemas.microsoft.com/office/drawing/2014/chart" uri="{C3380CC4-5D6E-409C-BE32-E72D297353CC}">
                <c16:uniqueId val="{00000002-9584-47AF-81D5-234A01BC9E24}"/>
              </c:ext>
            </c:extLst>
          </c:dPt>
          <c:dLbls>
            <c:delete val="1"/>
          </c:dLbls>
          <c:val>
            <c:numRef>
              <c:f>pivot!$I$30:$I$34</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3-9584-47AF-81D5-234A01BC9E24}"/>
            </c:ext>
          </c:extLst>
        </c:ser>
        <c:dLbls>
          <c:dLblPos val="outEnd"/>
          <c:showLegendKey val="0"/>
          <c:showVal val="1"/>
          <c:showCatName val="0"/>
          <c:showSerName val="0"/>
          <c:showPercent val="0"/>
          <c:showBubbleSize val="0"/>
        </c:dLbls>
        <c:gapWidth val="25"/>
        <c:overlap val="100"/>
        <c:axId val="922495968"/>
        <c:axId val="922485408"/>
      </c:barChart>
      <c:catAx>
        <c:axId val="922495968"/>
        <c:scaling>
          <c:orientation val="maxMin"/>
        </c:scaling>
        <c:delete val="1"/>
        <c:axPos val="l"/>
        <c:numFmt formatCode="General" sourceLinked="1"/>
        <c:majorTickMark val="none"/>
        <c:minorTickMark val="none"/>
        <c:tickLblPos val="nextTo"/>
        <c:crossAx val="922485408"/>
        <c:crosses val="autoZero"/>
        <c:auto val="1"/>
        <c:lblAlgn val="ctr"/>
        <c:lblOffset val="100"/>
        <c:noMultiLvlLbl val="0"/>
      </c:catAx>
      <c:valAx>
        <c:axId val="922485408"/>
        <c:scaling>
          <c:orientation val="minMax"/>
          <c:min val="0"/>
        </c:scaling>
        <c:delete val="1"/>
        <c:axPos val="t"/>
        <c:numFmt formatCode="&quot;₹&quot;##.0,&quot;k&quot;" sourceLinked="1"/>
        <c:majorTickMark val="none"/>
        <c:minorTickMark val="none"/>
        <c:tickLblPos val="nextTo"/>
        <c:crossAx val="92249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Bahnschrift" panose="020B0502040204020203" pitchFamily="34" charset="0"/>
                <a:ea typeface="+mn-ea"/>
                <a:cs typeface="+mn-cs"/>
              </a:defRPr>
            </a:pPr>
            <a:r>
              <a:rPr lang="en-IN" b="1">
                <a:latin typeface="Bahnschrift" panose="020B0502040204020203" pitchFamily="34" charset="0"/>
              </a:rPr>
              <a:t>Calls</a:t>
            </a:r>
          </a:p>
        </c:rich>
      </c:tx>
      <c:layout>
        <c:manualLayout>
          <c:xMode val="edge"/>
          <c:yMode val="edge"/>
          <c:x val="4.9790319506151086E-2"/>
          <c:y val="3.5273368606701938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lotArea>
      <c:layout/>
      <c:barChart>
        <c:barDir val="bar"/>
        <c:grouping val="clustered"/>
        <c:varyColors val="0"/>
        <c:ser>
          <c:idx val="0"/>
          <c:order val="0"/>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pivot!$E$30:$E$34</c:f>
              <c:strCache>
                <c:ptCount val="5"/>
                <c:pt idx="0">
                  <c:v>R01</c:v>
                </c:pt>
                <c:pt idx="1">
                  <c:v>R02</c:v>
                </c:pt>
                <c:pt idx="2">
                  <c:v>R03</c:v>
                </c:pt>
                <c:pt idx="3">
                  <c:v>R04</c:v>
                </c:pt>
                <c:pt idx="4">
                  <c:v>R05</c:v>
                </c:pt>
              </c:strCache>
            </c:strRef>
          </c:cat>
          <c:val>
            <c:numRef>
              <c:f>pivot!$F$30:$F$34</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600-41E6-8BDA-1439D060944F}"/>
            </c:ext>
          </c:extLst>
        </c:ser>
        <c:ser>
          <c:idx val="1"/>
          <c:order val="1"/>
          <c:tx>
            <c:strRef>
              <c:f>pivot!$H$29</c:f>
              <c:strCache>
                <c:ptCount val="1"/>
                <c:pt idx="0">
                  <c:v>sel.calls</c:v>
                </c:pt>
              </c:strCache>
            </c:strRef>
          </c:tx>
          <c:spPr>
            <a:gradFill>
              <a:gsLst>
                <a:gs pos="0">
                  <a:srgbClr val="AC8864"/>
                </a:gs>
                <a:gs pos="0">
                  <a:schemeClr val="accent6">
                    <a:lumMod val="60000"/>
                    <a:lumOff val="40000"/>
                  </a:schemeClr>
                </a:gs>
                <a:gs pos="100000">
                  <a:schemeClr val="accent6">
                    <a:lumMod val="75000"/>
                  </a:schemeClr>
                </a:gs>
              </a:gsLst>
              <a:lin ang="0" scaled="1"/>
            </a:gradFill>
            <a:ln>
              <a:noFill/>
            </a:ln>
            <a:effectLst/>
          </c:spPr>
          <c:invertIfNegative val="0"/>
          <c:dPt>
            <c:idx val="2"/>
            <c:invertIfNegative val="0"/>
            <c:bubble3D val="0"/>
            <c:spPr>
              <a:gradFill flip="none" rotWithShape="1">
                <a:gsLst>
                  <a:gs pos="0">
                    <a:srgbClr val="AC8864"/>
                  </a:gs>
                  <a:gs pos="0">
                    <a:schemeClr val="accent6">
                      <a:lumMod val="60000"/>
                      <a:lumOff val="40000"/>
                    </a:schemeClr>
                  </a:gs>
                  <a:gs pos="100000">
                    <a:schemeClr val="accent6">
                      <a:lumMod val="75000"/>
                    </a:schemeClr>
                  </a:gs>
                </a:gsLst>
                <a:lin ang="0" scaled="1"/>
                <a:tileRect/>
              </a:gradFill>
              <a:ln>
                <a:noFill/>
              </a:ln>
              <a:effectLst/>
            </c:spPr>
            <c:extLst>
              <c:ext xmlns:c16="http://schemas.microsoft.com/office/drawing/2014/chart" uri="{C3380CC4-5D6E-409C-BE32-E72D297353CC}">
                <c16:uniqueId val="{00000002-E600-41E6-8BDA-1439D060944F}"/>
              </c:ext>
            </c:extLst>
          </c:dPt>
          <c:dLbls>
            <c:delete val="1"/>
          </c:dLbls>
          <c:val>
            <c:numRef>
              <c:f>pivot!$H$30:$H$34</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3-E600-41E6-8BDA-1439D060944F}"/>
            </c:ext>
          </c:extLst>
        </c:ser>
        <c:dLbls>
          <c:dLblPos val="outEnd"/>
          <c:showLegendKey val="0"/>
          <c:showVal val="1"/>
          <c:showCatName val="0"/>
          <c:showSerName val="0"/>
          <c:showPercent val="0"/>
          <c:showBubbleSize val="0"/>
        </c:dLbls>
        <c:gapWidth val="25"/>
        <c:overlap val="100"/>
        <c:axId val="1383642880"/>
        <c:axId val="1383643360"/>
      </c:barChart>
      <c:catAx>
        <c:axId val="13836428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383643360"/>
        <c:crosses val="autoZero"/>
        <c:auto val="1"/>
        <c:lblAlgn val="ctr"/>
        <c:lblOffset val="100"/>
        <c:noMultiLvlLbl val="0"/>
      </c:catAx>
      <c:valAx>
        <c:axId val="1383643360"/>
        <c:scaling>
          <c:orientation val="minMax"/>
        </c:scaling>
        <c:delete val="1"/>
        <c:axPos val="t"/>
        <c:numFmt formatCode="General" sourceLinked="1"/>
        <c:majorTickMark val="none"/>
        <c:minorTickMark val="none"/>
        <c:tickLblPos val="nextTo"/>
        <c:crossAx val="138364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[project1excel.xlsx]pivot!PivotTable3</c:name>
    <c:fmtId val="8"/>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Bahnschrift" panose="020B0502040204020203" pitchFamily="34" charset="0"/>
                <a:ea typeface="+mn-ea"/>
                <a:cs typeface="+mn-cs"/>
              </a:defRPr>
            </a:pPr>
            <a:r>
              <a:rPr lang="en-US" sz="1000" b="1">
                <a:solidFill>
                  <a:schemeClr val="accent6">
                    <a:lumMod val="60000"/>
                    <a:lumOff val="40000"/>
                  </a:schemeClr>
                </a:solidFill>
                <a:latin typeface="Bahnschrift" panose="020B0502040204020203" pitchFamily="34" charset="0"/>
              </a:rPr>
              <a:t>Male</a:t>
            </a:r>
            <a:r>
              <a:rPr lang="en-US" sz="1000" b="1">
                <a:latin typeface="Bahnschrift" panose="020B0502040204020203" pitchFamily="34" charset="0"/>
              </a:rPr>
              <a:t> </a:t>
            </a:r>
            <a:r>
              <a:rPr lang="en-US" sz="1000" b="1">
                <a:solidFill>
                  <a:schemeClr val="tx1"/>
                </a:solidFill>
                <a:latin typeface="Bahnschrift" panose="020B0502040204020203" pitchFamily="34" charset="0"/>
              </a:rPr>
              <a:t>vs. </a:t>
            </a:r>
            <a:r>
              <a:rPr lang="en-US" sz="1000" b="1">
                <a:solidFill>
                  <a:schemeClr val="accent6">
                    <a:lumMod val="50000"/>
                  </a:schemeClr>
                </a:solidFill>
                <a:latin typeface="Bahnschrift" panose="020B0502040204020203" pitchFamily="34" charset="0"/>
              </a:rPr>
              <a:t>Female </a:t>
            </a:r>
            <a:r>
              <a:rPr lang="en-US" sz="1000" b="1">
                <a:solidFill>
                  <a:schemeClr val="tx1"/>
                </a:solidFill>
                <a:latin typeface="Bahnschrift" panose="020B0502040204020203" pitchFamily="34" charset="0"/>
              </a:rPr>
              <a:t>Callers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6">
              <a:lumMod val="60000"/>
              <a:lumOff val="40000"/>
            </a:schemeClr>
          </a:solidFill>
          <a:ln>
            <a:noFill/>
          </a:ln>
          <a:effectLst/>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6">
              <a:lumMod val="75000"/>
            </a:schemeClr>
          </a:solidFill>
          <a:ln>
            <a:noFill/>
          </a:ln>
          <a:effectLst/>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6">
              <a:lumMod val="60000"/>
              <a:lumOff val="40000"/>
            </a:schemeClr>
          </a:solidFill>
          <a:ln>
            <a:noFill/>
          </a:ln>
          <a:effectLst/>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6">
              <a:lumMod val="75000"/>
            </a:schemeClr>
          </a:solidFill>
          <a:ln>
            <a:noFill/>
          </a:ln>
          <a:effectLst/>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6">
              <a:lumMod val="60000"/>
              <a:lumOff val="40000"/>
            </a:schemeClr>
          </a:solidFill>
          <a:ln>
            <a:noFill/>
          </a:ln>
          <a:effectLst/>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pivot!$D$38:$D$39</c:f>
              <c:strCache>
                <c:ptCount val="1"/>
                <c:pt idx="0">
                  <c:v>Female</c:v>
                </c:pt>
              </c:strCache>
            </c:strRef>
          </c:tx>
          <c:spPr>
            <a:solidFill>
              <a:schemeClr val="accent6">
                <a:lumMod val="75000"/>
              </a:schemeClr>
            </a:solidFill>
            <a:ln>
              <a:noFill/>
            </a:ln>
            <a:effectLst/>
          </c:spPr>
          <c:invertIfNegative val="0"/>
          <c:dLbls>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pivot!$C$40:$C$43</c:f>
              <c:strCache>
                <c:ptCount val="3"/>
                <c:pt idx="0">
                  <c:v>Cincinnati</c:v>
                </c:pt>
                <c:pt idx="1">
                  <c:v>Cleveland</c:v>
                </c:pt>
                <c:pt idx="2">
                  <c:v>Columbus</c:v>
                </c:pt>
              </c:strCache>
            </c:strRef>
          </c:cat>
          <c:val>
            <c:numRef>
              <c:f>pivot!$D$40:$D$43</c:f>
              <c:numCache>
                <c:formatCode>#,##0</c:formatCode>
                <c:ptCount val="3"/>
                <c:pt idx="0">
                  <c:v>144</c:v>
                </c:pt>
                <c:pt idx="1">
                  <c:v>326</c:v>
                </c:pt>
                <c:pt idx="2">
                  <c:v>129</c:v>
                </c:pt>
              </c:numCache>
            </c:numRef>
          </c:val>
          <c:extLst>
            <c:ext xmlns:c16="http://schemas.microsoft.com/office/drawing/2014/chart" uri="{C3380CC4-5D6E-409C-BE32-E72D297353CC}">
              <c16:uniqueId val="{00000000-9CA9-45C7-A365-5E130C83B555}"/>
            </c:ext>
          </c:extLst>
        </c:ser>
        <c:ser>
          <c:idx val="1"/>
          <c:order val="1"/>
          <c:tx>
            <c:strRef>
              <c:f>pivot!$E$38:$E$39</c:f>
              <c:strCache>
                <c:ptCount val="1"/>
                <c:pt idx="0">
                  <c:v>Male</c:v>
                </c:pt>
              </c:strCache>
            </c:strRef>
          </c:tx>
          <c:spPr>
            <a:solidFill>
              <a:schemeClr val="accent6">
                <a:lumMod val="60000"/>
                <a:lumOff val="40000"/>
              </a:schemeClr>
            </a:solidFill>
            <a:ln>
              <a:noFill/>
            </a:ln>
            <a:effectLst/>
          </c:spPr>
          <c:invertIfNegative val="0"/>
          <c:dLbls>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pivot!$C$40:$C$43</c:f>
              <c:strCache>
                <c:ptCount val="3"/>
                <c:pt idx="0">
                  <c:v>Cincinnati</c:v>
                </c:pt>
                <c:pt idx="1">
                  <c:v>Cleveland</c:v>
                </c:pt>
                <c:pt idx="2">
                  <c:v>Columbus</c:v>
                </c:pt>
              </c:strCache>
            </c:strRef>
          </c:cat>
          <c:val>
            <c:numRef>
              <c:f>pivot!$E$40:$E$43</c:f>
              <c:numCache>
                <c:formatCode>#,##0</c:formatCode>
                <c:ptCount val="3"/>
                <c:pt idx="0">
                  <c:v>132</c:v>
                </c:pt>
                <c:pt idx="1">
                  <c:v>63</c:v>
                </c:pt>
                <c:pt idx="2">
                  <c:v>206</c:v>
                </c:pt>
              </c:numCache>
            </c:numRef>
          </c:val>
          <c:extLst>
            <c:ext xmlns:c16="http://schemas.microsoft.com/office/drawing/2014/chart" uri="{C3380CC4-5D6E-409C-BE32-E72D297353CC}">
              <c16:uniqueId val="{00000001-9CA9-45C7-A365-5E130C83B555}"/>
            </c:ext>
          </c:extLst>
        </c:ser>
        <c:dLbls>
          <c:showLegendKey val="0"/>
          <c:showVal val="0"/>
          <c:showCatName val="0"/>
          <c:showSerName val="0"/>
          <c:showPercent val="0"/>
          <c:showBubbleSize val="0"/>
        </c:dLbls>
        <c:gapWidth val="25"/>
        <c:overlap val="100"/>
        <c:axId val="816629312"/>
        <c:axId val="816621152"/>
      </c:barChart>
      <c:catAx>
        <c:axId val="81662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621152"/>
        <c:crosses val="autoZero"/>
        <c:auto val="1"/>
        <c:lblAlgn val="ctr"/>
        <c:lblOffset val="100"/>
        <c:noMultiLvlLbl val="0"/>
      </c:catAx>
      <c:valAx>
        <c:axId val="816621152"/>
        <c:scaling>
          <c:orientation val="minMax"/>
        </c:scaling>
        <c:delete val="1"/>
        <c:axPos val="l"/>
        <c:numFmt formatCode="0%" sourceLinked="1"/>
        <c:majorTickMark val="out"/>
        <c:minorTickMark val="none"/>
        <c:tickLblPos val="nextTo"/>
        <c:crossAx val="81662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[project1excel.xlsx]pivot!rep satisfaction</c:name>
    <c:fmtId val="15"/>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Bahnschrift" panose="020B0502040204020203" pitchFamily="34" charset="0"/>
                <a:ea typeface="+mn-ea"/>
                <a:cs typeface="+mn-cs"/>
              </a:defRPr>
            </a:pPr>
            <a:r>
              <a:rPr lang="en-US" sz="1400">
                <a:solidFill>
                  <a:schemeClr val="accent1">
                    <a:lumMod val="50000"/>
                  </a:schemeClr>
                </a:solidFill>
                <a:latin typeface="Bahnschrift" panose="020B0502040204020203" pitchFamily="34" charset="0"/>
              </a:rPr>
              <a:t>Rating</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pivot!$A$48:$A$53</c:f>
              <c:strCache>
                <c:ptCount val="5"/>
                <c:pt idx="0">
                  <c:v>2</c:v>
                </c:pt>
                <c:pt idx="1">
                  <c:v>3</c:v>
                </c:pt>
                <c:pt idx="2">
                  <c:v>4</c:v>
                </c:pt>
                <c:pt idx="3">
                  <c:v>5</c:v>
                </c:pt>
                <c:pt idx="4">
                  <c:v>1</c:v>
                </c:pt>
              </c:strCache>
            </c:strRef>
          </c:cat>
          <c:val>
            <c:numRef>
              <c:f>pivot!$B$48:$B$53</c:f>
              <c:numCache>
                <c:formatCode>#,##0</c:formatCode>
                <c:ptCount val="5"/>
                <c:pt idx="0">
                  <c:v>9</c:v>
                </c:pt>
                <c:pt idx="1">
                  <c:v>31</c:v>
                </c:pt>
                <c:pt idx="2">
                  <c:v>88</c:v>
                </c:pt>
                <c:pt idx="3">
                  <c:v>60</c:v>
                </c:pt>
                <c:pt idx="4">
                  <c:v>1</c:v>
                </c:pt>
              </c:numCache>
            </c:numRef>
          </c:val>
          <c:extLst>
            <c:ext xmlns:c16="http://schemas.microsoft.com/office/drawing/2014/chart" uri="{C3380CC4-5D6E-409C-BE32-E72D297353CC}">
              <c16:uniqueId val="{00000000-27DE-4683-9DD5-7965BE182FB6}"/>
            </c:ext>
          </c:extLst>
        </c:ser>
        <c:dLbls>
          <c:showLegendKey val="0"/>
          <c:showVal val="0"/>
          <c:showCatName val="0"/>
          <c:showSerName val="0"/>
          <c:showPercent val="0"/>
          <c:showBubbleSize val="0"/>
        </c:dLbls>
        <c:gapWidth val="100"/>
        <c:overlap val="-24"/>
        <c:axId val="816695840"/>
        <c:axId val="816707360"/>
      </c:barChart>
      <c:catAx>
        <c:axId val="81669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07360"/>
        <c:crosses val="autoZero"/>
        <c:auto val="1"/>
        <c:lblAlgn val="ctr"/>
        <c:lblOffset val="100"/>
        <c:noMultiLvlLbl val="0"/>
      </c:catAx>
      <c:valAx>
        <c:axId val="816707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69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 Type="http://schemas.openxmlformats.org/officeDocument/2006/relationships/image" Target="../media/image2.sv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3.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2.xml"/><Relationship Id="rId2" Type="http://schemas.openxmlformats.org/officeDocument/2006/relationships/image" Target="../media/image19.svg"/><Relationship Id="rId16" Type="http://schemas.openxmlformats.org/officeDocument/2006/relationships/chart" Target="../charts/chart6.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1.xml"/><Relationship Id="rId5" Type="http://schemas.openxmlformats.org/officeDocument/2006/relationships/image" Target="../media/image22.png"/><Relationship Id="rId15" Type="http://schemas.openxmlformats.org/officeDocument/2006/relationships/chart" Target="../charts/chart5.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1</xdr:row>
      <xdr:rowOff>483206</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184034</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636104</xdr:colOff>
      <xdr:row>2</xdr:row>
      <xdr:rowOff>62805</xdr:rowOff>
    </xdr:from>
    <xdr:to>
      <xdr:col>5</xdr:col>
      <xdr:colOff>940904</xdr:colOff>
      <xdr:row>2</xdr:row>
      <xdr:rowOff>298174</xdr:rowOff>
    </xdr:to>
    <xdr:pic>
      <xdr:nvPicPr>
        <xdr:cNvPr id="9" name="Picture 8" descr="Businessman hands together">
          <a:extLst>
            <a:ext uri="{FF2B5EF4-FFF2-40B4-BE49-F238E27FC236}">
              <a16:creationId xmlns:a16="http://schemas.microsoft.com/office/drawing/2014/main" id="{4A190FE9-A5ED-D22F-3C8D-E885DCFDB656}"/>
            </a:ext>
          </a:extLst>
        </xdr:cNvPr>
        <xdr:cNvPicPr preferRelativeResize="0">
          <a:picLocks/>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 t="-100" r="238" b="72364"/>
        <a:stretch/>
      </xdr:blipFill>
      <xdr:spPr>
        <a:xfrm>
          <a:off x="3829878" y="751918"/>
          <a:ext cx="304800" cy="235369"/>
        </a:xfrm>
        <a:prstGeom prst="ellipse">
          <a:avLst/>
        </a:prstGeom>
      </xdr:spPr>
    </xdr:pic>
    <xdr:clientData/>
  </xdr:twoCellAnchor>
  <xdr:twoCellAnchor>
    <xdr:from>
      <xdr:col>5</xdr:col>
      <xdr:colOff>523462</xdr:colOff>
      <xdr:row>5</xdr:row>
      <xdr:rowOff>18217</xdr:rowOff>
    </xdr:from>
    <xdr:to>
      <xdr:col>5</xdr:col>
      <xdr:colOff>816671</xdr:colOff>
      <xdr:row>5</xdr:row>
      <xdr:rowOff>311425</xdr:rowOff>
    </xdr:to>
    <xdr:pic>
      <xdr:nvPicPr>
        <xdr:cNvPr id="10" name="Picture 9" descr="Businesswoman pointing to side">
          <a:extLst>
            <a:ext uri="{FF2B5EF4-FFF2-40B4-BE49-F238E27FC236}">
              <a16:creationId xmlns:a16="http://schemas.microsoft.com/office/drawing/2014/main" id="{304E1F1F-7135-7ACC-BD4C-61637A8935EF}"/>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670" t="-345" r="-670" b="51169"/>
        <a:stretch/>
      </xdr:blipFill>
      <xdr:spPr>
        <a:xfrm>
          <a:off x="3717236" y="1661487"/>
          <a:ext cx="293209" cy="293208"/>
        </a:xfrm>
        <a:prstGeom prst="rect">
          <a:avLst/>
        </a:prstGeom>
      </xdr:spPr>
    </xdr:pic>
    <xdr:clientData/>
  </xdr:twoCellAnchor>
  <xdr:twoCellAnchor>
    <xdr:from>
      <xdr:col>5</xdr:col>
      <xdr:colOff>613826</xdr:colOff>
      <xdr:row>6</xdr:row>
      <xdr:rowOff>28858</xdr:rowOff>
    </xdr:from>
    <xdr:to>
      <xdr:col>5</xdr:col>
      <xdr:colOff>874643</xdr:colOff>
      <xdr:row>6</xdr:row>
      <xdr:rowOff>289675</xdr:rowOff>
    </xdr:to>
    <xdr:pic>
      <xdr:nvPicPr>
        <xdr:cNvPr id="12" name="Picture 11" descr="Elderly woman with hands on waist smiling">
          <a:extLst>
            <a:ext uri="{FF2B5EF4-FFF2-40B4-BE49-F238E27FC236}">
              <a16:creationId xmlns:a16="http://schemas.microsoft.com/office/drawing/2014/main" id="{0E65C58D-8CB4-EBD1-4188-5BCBBC3A35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463" t="-217" r="463" b="57491"/>
        <a:stretch/>
      </xdr:blipFill>
      <xdr:spPr>
        <a:xfrm>
          <a:off x="3807600" y="1990180"/>
          <a:ext cx="260817" cy="260817"/>
        </a:xfrm>
        <a:prstGeom prst="rect">
          <a:avLst/>
        </a:prstGeom>
      </xdr:spPr>
    </xdr:pic>
    <xdr:clientData/>
  </xdr:twoCellAnchor>
  <xdr:twoCellAnchor>
    <xdr:from>
      <xdr:col>5</xdr:col>
      <xdr:colOff>622853</xdr:colOff>
      <xdr:row>4</xdr:row>
      <xdr:rowOff>5779</xdr:rowOff>
    </xdr:from>
    <xdr:to>
      <xdr:col>5</xdr:col>
      <xdr:colOff>861018</xdr:colOff>
      <xdr:row>5</xdr:row>
      <xdr:rowOff>0</xdr:rowOff>
    </xdr:to>
    <xdr:pic>
      <xdr:nvPicPr>
        <xdr:cNvPr id="14" name="Picture 13" descr="Customer service man talking happily">
          <a:extLst>
            <a:ext uri="{FF2B5EF4-FFF2-40B4-BE49-F238E27FC236}">
              <a16:creationId xmlns:a16="http://schemas.microsoft.com/office/drawing/2014/main" id="{640B62F7-E270-9B86-16D3-306D0B5DADA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732" t="39" b="48129"/>
        <a:stretch/>
      </xdr:blipFill>
      <xdr:spPr>
        <a:xfrm>
          <a:off x="3816627" y="1012944"/>
          <a:ext cx="238165" cy="312273"/>
        </a:xfrm>
        <a:prstGeom prst="rect">
          <a:avLst/>
        </a:prstGeom>
      </xdr:spPr>
    </xdr:pic>
    <xdr:clientData/>
  </xdr:twoCellAnchor>
  <xdr:twoCellAnchor>
    <xdr:from>
      <xdr:col>5</xdr:col>
      <xdr:colOff>642156</xdr:colOff>
      <xdr:row>3</xdr:row>
      <xdr:rowOff>46879</xdr:rowOff>
    </xdr:from>
    <xdr:to>
      <xdr:col>5</xdr:col>
      <xdr:colOff>866947</xdr:colOff>
      <xdr:row>3</xdr:row>
      <xdr:rowOff>271670</xdr:rowOff>
    </xdr:to>
    <xdr:pic>
      <xdr:nvPicPr>
        <xdr:cNvPr id="16" name="Picture 15" descr="Businessman pointing up">
          <a:extLst>
            <a:ext uri="{FF2B5EF4-FFF2-40B4-BE49-F238E27FC236}">
              <a16:creationId xmlns:a16="http://schemas.microsoft.com/office/drawing/2014/main" id="{2AC9A957-B935-3B35-E1C9-064BB375E8B7}"/>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72" t="143" r="-172" b="61539"/>
        <a:stretch/>
      </xdr:blipFill>
      <xdr:spPr>
        <a:xfrm>
          <a:off x="3835930" y="1054044"/>
          <a:ext cx="224791" cy="2247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xdr:colOff>
      <xdr:row>4</xdr:row>
      <xdr:rowOff>71121</xdr:rowOff>
    </xdr:from>
    <xdr:to>
      <xdr:col>2</xdr:col>
      <xdr:colOff>381000</xdr:colOff>
      <xdr:row>9</xdr:row>
      <xdr:rowOff>71121</xdr:rowOff>
    </xdr:to>
    <xdr:sp macro="" textlink="pivot!A4">
      <xdr:nvSpPr>
        <xdr:cNvPr id="2" name="Rectangle 1">
          <a:extLst>
            <a:ext uri="{FF2B5EF4-FFF2-40B4-BE49-F238E27FC236}">
              <a16:creationId xmlns:a16="http://schemas.microsoft.com/office/drawing/2014/main" id="{FEEFB176-C70B-668B-B0A3-E1BDAFF2D4BB}"/>
            </a:ext>
          </a:extLst>
        </xdr:cNvPr>
        <xdr:cNvSpPr/>
      </xdr:nvSpPr>
      <xdr:spPr>
        <a:xfrm>
          <a:off x="358140" y="833121"/>
          <a:ext cx="1326727" cy="931333"/>
        </a:xfrm>
        <a:prstGeom prst="rect">
          <a:avLst/>
        </a:prstGeom>
        <a:solidFill>
          <a:schemeClr val="accent5">
            <a:lumMod val="75000"/>
          </a:schemeClr>
        </a:solidFill>
        <a:ln>
          <a:solidFill>
            <a:schemeClr val="accent1">
              <a:shade val="15000"/>
            </a:schemeClr>
          </a:solid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01DDC89-2460-4ED9-A02C-B60F6972F68F}" type="TxLink">
            <a:rPr lang="en-US" sz="2000" b="1" i="0" u="none" strike="noStrike">
              <a:solidFill>
                <a:schemeClr val="bg1"/>
              </a:solidFill>
              <a:latin typeface="Calibri"/>
              <a:ea typeface="Calibri"/>
              <a:cs typeface="Calibri"/>
            </a:rPr>
            <a:pPr marL="0" indent="0" algn="ctr"/>
            <a:t>1,000</a:t>
          </a:fld>
          <a:endParaRPr lang="en-IN" sz="2000" b="1" i="0" u="none" strike="noStrike">
            <a:solidFill>
              <a:schemeClr val="bg1"/>
            </a:solidFill>
            <a:latin typeface="Calibri"/>
            <a:ea typeface="Calibri"/>
            <a:cs typeface="Calibri"/>
          </a:endParaRPr>
        </a:p>
      </xdr:txBody>
    </xdr:sp>
    <xdr:clientData/>
  </xdr:twoCellAnchor>
  <xdr:twoCellAnchor>
    <xdr:from>
      <xdr:col>1</xdr:col>
      <xdr:colOff>2540</xdr:colOff>
      <xdr:row>4</xdr:row>
      <xdr:rowOff>67734</xdr:rowOff>
    </xdr:from>
    <xdr:to>
      <xdr:col>2</xdr:col>
      <xdr:colOff>389466</xdr:colOff>
      <xdr:row>5</xdr:row>
      <xdr:rowOff>162561</xdr:rowOff>
    </xdr:to>
    <xdr:sp macro="" textlink="">
      <xdr:nvSpPr>
        <xdr:cNvPr id="3" name="TextBox 2">
          <a:extLst>
            <a:ext uri="{FF2B5EF4-FFF2-40B4-BE49-F238E27FC236}">
              <a16:creationId xmlns:a16="http://schemas.microsoft.com/office/drawing/2014/main" id="{72F833B5-62B1-B4B4-6330-621202571983}"/>
            </a:ext>
          </a:extLst>
        </xdr:cNvPr>
        <xdr:cNvSpPr txBox="1"/>
      </xdr:nvSpPr>
      <xdr:spPr>
        <a:xfrm>
          <a:off x="358140" y="829734"/>
          <a:ext cx="1335193" cy="28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Bahnschrift" panose="020B0502040204020203" pitchFamily="34" charset="0"/>
            </a:rPr>
            <a:t>Calls</a:t>
          </a:r>
        </a:p>
      </xdr:txBody>
    </xdr:sp>
    <xdr:clientData/>
  </xdr:twoCellAnchor>
  <xdr:twoCellAnchor editAs="oneCell">
    <xdr:from>
      <xdr:col>1</xdr:col>
      <xdr:colOff>49560</xdr:colOff>
      <xdr:row>4</xdr:row>
      <xdr:rowOff>128002</xdr:rowOff>
    </xdr:from>
    <xdr:to>
      <xdr:col>1</xdr:col>
      <xdr:colOff>207450</xdr:colOff>
      <xdr:row>5</xdr:row>
      <xdr:rowOff>101659</xdr:rowOff>
    </xdr:to>
    <xdr:pic>
      <xdr:nvPicPr>
        <xdr:cNvPr id="4" name="Graphic 3" descr="Receiver with solid fill">
          <a:extLst>
            <a:ext uri="{FF2B5EF4-FFF2-40B4-BE49-F238E27FC236}">
              <a16:creationId xmlns:a16="http://schemas.microsoft.com/office/drawing/2014/main" id="{E29284E8-7726-49C8-98EC-2055A173591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828756">
          <a:off x="405160" y="890002"/>
          <a:ext cx="157890" cy="159924"/>
        </a:xfrm>
        <a:prstGeom prst="rect">
          <a:avLst/>
        </a:prstGeom>
      </xdr:spPr>
    </xdr:pic>
    <xdr:clientData/>
  </xdr:twoCellAnchor>
  <xdr:twoCellAnchor>
    <xdr:from>
      <xdr:col>1</xdr:col>
      <xdr:colOff>0</xdr:colOff>
      <xdr:row>7</xdr:row>
      <xdr:rowOff>177800</xdr:rowOff>
    </xdr:from>
    <xdr:to>
      <xdr:col>2</xdr:col>
      <xdr:colOff>381000</xdr:colOff>
      <xdr:row>9</xdr:row>
      <xdr:rowOff>76200</xdr:rowOff>
    </xdr:to>
    <xdr:sp macro="" textlink="pivot!A10">
      <xdr:nvSpPr>
        <xdr:cNvPr id="5" name="TextBox 4">
          <a:extLst>
            <a:ext uri="{FF2B5EF4-FFF2-40B4-BE49-F238E27FC236}">
              <a16:creationId xmlns:a16="http://schemas.microsoft.com/office/drawing/2014/main" id="{5AB689A9-DF9F-CD7C-8AAC-85B2E9F8CB6B}"/>
            </a:ext>
          </a:extLst>
        </xdr:cNvPr>
        <xdr:cNvSpPr txBox="1"/>
      </xdr:nvSpPr>
      <xdr:spPr>
        <a:xfrm>
          <a:off x="355600" y="1498600"/>
          <a:ext cx="1329267" cy="27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056E16-BE9D-4980-BDC5-CB967A6444C4}" type="TxLink">
            <a:rPr lang="en-US" sz="1100" b="0" i="0" u="none" strike="noStrike">
              <a:solidFill>
                <a:schemeClr val="accent5">
                  <a:lumMod val="40000"/>
                  <a:lumOff val="60000"/>
                </a:schemeClr>
              </a:solidFill>
              <a:latin typeface="Calibri"/>
              <a:ea typeface="Calibri"/>
              <a:cs typeface="Calibri"/>
            </a:rPr>
            <a:pPr algn="ctr"/>
            <a:t>189</a:t>
          </a:fld>
          <a:endParaRPr lang="en-IN" sz="1100">
            <a:solidFill>
              <a:schemeClr val="accent5">
                <a:lumMod val="40000"/>
                <a:lumOff val="60000"/>
              </a:schemeClr>
            </a:solidFill>
          </a:endParaRPr>
        </a:p>
      </xdr:txBody>
    </xdr:sp>
    <xdr:clientData/>
  </xdr:twoCellAnchor>
  <xdr:twoCellAnchor>
    <xdr:from>
      <xdr:col>1</xdr:col>
      <xdr:colOff>3780</xdr:colOff>
      <xdr:row>10</xdr:row>
      <xdr:rowOff>130384</xdr:rowOff>
    </xdr:from>
    <xdr:to>
      <xdr:col>2</xdr:col>
      <xdr:colOff>382240</xdr:colOff>
      <xdr:row>15</xdr:row>
      <xdr:rowOff>130384</xdr:rowOff>
    </xdr:to>
    <xdr:sp macro="" textlink="pivot!B4">
      <xdr:nvSpPr>
        <xdr:cNvPr id="6" name="Rectangle 5">
          <a:extLst>
            <a:ext uri="{FF2B5EF4-FFF2-40B4-BE49-F238E27FC236}">
              <a16:creationId xmlns:a16="http://schemas.microsoft.com/office/drawing/2014/main" id="{3AB5B492-40DF-439F-874B-699B9E133D37}"/>
            </a:ext>
          </a:extLst>
        </xdr:cNvPr>
        <xdr:cNvSpPr/>
      </xdr:nvSpPr>
      <xdr:spPr>
        <a:xfrm>
          <a:off x="359380" y="2009984"/>
          <a:ext cx="1326727" cy="931333"/>
        </a:xfrm>
        <a:prstGeom prst="rect">
          <a:avLst/>
        </a:prstGeom>
        <a:solidFill>
          <a:schemeClr val="accent5">
            <a:lumMod val="75000"/>
          </a:schemeClr>
        </a:solidFill>
        <a:ln>
          <a:solidFill>
            <a:schemeClr val="accent1">
              <a:shade val="15000"/>
            </a:schemeClr>
          </a:solid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74292F0-B615-4365-BC8B-55E011106B8A}" type="TxLink">
            <a:rPr lang="en-US" sz="2000" b="1" i="0" u="none" strike="noStrike">
              <a:solidFill>
                <a:schemeClr val="bg1"/>
              </a:solidFill>
              <a:latin typeface="Calibri"/>
              <a:ea typeface="Calibri"/>
              <a:cs typeface="Calibri"/>
            </a:rPr>
            <a:pPr marL="0" indent="0" algn="ctr"/>
            <a:t>₹ 96,623</a:t>
          </a:fld>
          <a:endParaRPr lang="en-IN" sz="2000" b="1" i="0" u="none" strike="noStrike">
            <a:solidFill>
              <a:schemeClr val="bg1"/>
            </a:solidFill>
            <a:latin typeface="Calibri"/>
            <a:ea typeface="Calibri"/>
            <a:cs typeface="Calibri"/>
          </a:endParaRPr>
        </a:p>
      </xdr:txBody>
    </xdr:sp>
    <xdr:clientData/>
  </xdr:twoCellAnchor>
  <xdr:twoCellAnchor>
    <xdr:from>
      <xdr:col>1</xdr:col>
      <xdr:colOff>3780</xdr:colOff>
      <xdr:row>10</xdr:row>
      <xdr:rowOff>126997</xdr:rowOff>
    </xdr:from>
    <xdr:to>
      <xdr:col>2</xdr:col>
      <xdr:colOff>390706</xdr:colOff>
      <xdr:row>12</xdr:row>
      <xdr:rowOff>35558</xdr:rowOff>
    </xdr:to>
    <xdr:sp macro="" textlink="">
      <xdr:nvSpPr>
        <xdr:cNvPr id="7" name="TextBox 6">
          <a:extLst>
            <a:ext uri="{FF2B5EF4-FFF2-40B4-BE49-F238E27FC236}">
              <a16:creationId xmlns:a16="http://schemas.microsoft.com/office/drawing/2014/main" id="{7A55A5BD-25A1-48F2-9406-6C2ED27A5415}"/>
            </a:ext>
          </a:extLst>
        </xdr:cNvPr>
        <xdr:cNvSpPr txBox="1"/>
      </xdr:nvSpPr>
      <xdr:spPr>
        <a:xfrm>
          <a:off x="359380" y="2006597"/>
          <a:ext cx="1335193" cy="28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Bahnschrift" panose="020B0502040204020203" pitchFamily="34" charset="0"/>
            </a:rPr>
            <a:t>Amount</a:t>
          </a:r>
        </a:p>
      </xdr:txBody>
    </xdr:sp>
    <xdr:clientData/>
  </xdr:twoCellAnchor>
  <xdr:twoCellAnchor editAs="oneCell">
    <xdr:from>
      <xdr:col>1</xdr:col>
      <xdr:colOff>33867</xdr:colOff>
      <xdr:row>10</xdr:row>
      <xdr:rowOff>179815</xdr:rowOff>
    </xdr:from>
    <xdr:to>
      <xdr:col>1</xdr:col>
      <xdr:colOff>191757</xdr:colOff>
      <xdr:row>11</xdr:row>
      <xdr:rowOff>151438</xdr:rowOff>
    </xdr:to>
    <xdr:pic>
      <xdr:nvPicPr>
        <xdr:cNvPr id="8" name="Graphic 7">
          <a:extLst>
            <a:ext uri="{FF2B5EF4-FFF2-40B4-BE49-F238E27FC236}">
              <a16:creationId xmlns:a16="http://schemas.microsoft.com/office/drawing/2014/main" id="{F3557F52-CA12-4C75-8679-53591C21616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389467" y="2059415"/>
          <a:ext cx="157890" cy="157890"/>
        </a:xfrm>
        <a:prstGeom prst="rect">
          <a:avLst/>
        </a:prstGeom>
      </xdr:spPr>
    </xdr:pic>
    <xdr:clientData/>
  </xdr:twoCellAnchor>
  <xdr:twoCellAnchor>
    <xdr:from>
      <xdr:col>1</xdr:col>
      <xdr:colOff>1240</xdr:colOff>
      <xdr:row>14</xdr:row>
      <xdr:rowOff>50796</xdr:rowOff>
    </xdr:from>
    <xdr:to>
      <xdr:col>2</xdr:col>
      <xdr:colOff>382240</xdr:colOff>
      <xdr:row>15</xdr:row>
      <xdr:rowOff>135463</xdr:rowOff>
    </xdr:to>
    <xdr:sp macro="" textlink="pivot!B10">
      <xdr:nvSpPr>
        <xdr:cNvPr id="9" name="TextBox 8">
          <a:extLst>
            <a:ext uri="{FF2B5EF4-FFF2-40B4-BE49-F238E27FC236}">
              <a16:creationId xmlns:a16="http://schemas.microsoft.com/office/drawing/2014/main" id="{C3826584-4BC8-4093-87C3-F3019F129E0B}"/>
            </a:ext>
          </a:extLst>
        </xdr:cNvPr>
        <xdr:cNvSpPr txBox="1"/>
      </xdr:nvSpPr>
      <xdr:spPr>
        <a:xfrm>
          <a:off x="356840" y="2675463"/>
          <a:ext cx="1329267" cy="27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903451-96CA-4E69-B01B-156FC551E5C7}" type="TxLink">
            <a:rPr lang="en-US" sz="1100" b="0" i="0" u="none" strike="noStrike">
              <a:solidFill>
                <a:schemeClr val="accent5">
                  <a:lumMod val="40000"/>
                  <a:lumOff val="60000"/>
                </a:schemeClr>
              </a:solidFill>
              <a:latin typeface="Calibri"/>
              <a:ea typeface="Calibri"/>
              <a:cs typeface="Calibri"/>
            </a:rPr>
            <a:pPr marL="0" indent="0" algn="ctr"/>
            <a:t>₹ 18,415</a:t>
          </a:fld>
          <a:endParaRPr lang="en-IN" sz="1100" b="0" i="0" u="none" strike="noStrike">
            <a:solidFill>
              <a:schemeClr val="accent5">
                <a:lumMod val="40000"/>
                <a:lumOff val="60000"/>
              </a:schemeClr>
            </a:solidFill>
            <a:latin typeface="Calibri"/>
            <a:ea typeface="Calibri"/>
            <a:cs typeface="Calibri"/>
          </a:endParaRPr>
        </a:p>
      </xdr:txBody>
    </xdr:sp>
    <xdr:clientData/>
  </xdr:twoCellAnchor>
  <xdr:twoCellAnchor>
    <xdr:from>
      <xdr:col>1</xdr:col>
      <xdr:colOff>12247</xdr:colOff>
      <xdr:row>17</xdr:row>
      <xdr:rowOff>45718</xdr:rowOff>
    </xdr:from>
    <xdr:to>
      <xdr:col>2</xdr:col>
      <xdr:colOff>390707</xdr:colOff>
      <xdr:row>22</xdr:row>
      <xdr:rowOff>45718</xdr:rowOff>
    </xdr:to>
    <xdr:sp macro="" textlink="pivot!C4">
      <xdr:nvSpPr>
        <xdr:cNvPr id="10" name="Rectangle 9">
          <a:extLst>
            <a:ext uri="{FF2B5EF4-FFF2-40B4-BE49-F238E27FC236}">
              <a16:creationId xmlns:a16="http://schemas.microsoft.com/office/drawing/2014/main" id="{DD75EC7D-F3F8-4939-9251-AD68CEBB7E44}"/>
            </a:ext>
          </a:extLst>
        </xdr:cNvPr>
        <xdr:cNvSpPr/>
      </xdr:nvSpPr>
      <xdr:spPr>
        <a:xfrm>
          <a:off x="367847" y="3229185"/>
          <a:ext cx="1326727" cy="931333"/>
        </a:xfrm>
        <a:prstGeom prst="rect">
          <a:avLst/>
        </a:prstGeom>
        <a:solidFill>
          <a:schemeClr val="accent5">
            <a:lumMod val="75000"/>
          </a:schemeClr>
        </a:solidFill>
        <a:ln>
          <a:solidFill>
            <a:schemeClr val="accent1">
              <a:shade val="15000"/>
            </a:schemeClr>
          </a:solid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4FD8F4-A7D3-465D-B9BB-103F91629A39}" type="TxLink">
            <a:rPr lang="en-US" sz="2000" b="1" i="0" u="none" strike="noStrike">
              <a:solidFill>
                <a:schemeClr val="bg1"/>
              </a:solidFill>
              <a:latin typeface="Calibri"/>
              <a:ea typeface="Calibri"/>
              <a:cs typeface="Calibri"/>
            </a:rPr>
            <a:pPr marL="0" indent="0" algn="ctr"/>
            <a:t>89,850</a:t>
          </a:fld>
          <a:endParaRPr lang="en-IN" sz="2000" b="1" i="0" u="none" strike="noStrike">
            <a:solidFill>
              <a:schemeClr val="bg1"/>
            </a:solidFill>
            <a:latin typeface="Calibri"/>
            <a:ea typeface="Calibri"/>
            <a:cs typeface="Calibri"/>
          </a:endParaRPr>
        </a:p>
      </xdr:txBody>
    </xdr:sp>
    <xdr:clientData/>
  </xdr:twoCellAnchor>
  <xdr:twoCellAnchor>
    <xdr:from>
      <xdr:col>1</xdr:col>
      <xdr:colOff>12247</xdr:colOff>
      <xdr:row>17</xdr:row>
      <xdr:rowOff>42331</xdr:rowOff>
    </xdr:from>
    <xdr:to>
      <xdr:col>2</xdr:col>
      <xdr:colOff>399173</xdr:colOff>
      <xdr:row>18</xdr:row>
      <xdr:rowOff>137159</xdr:rowOff>
    </xdr:to>
    <xdr:sp macro="" textlink="">
      <xdr:nvSpPr>
        <xdr:cNvPr id="11" name="TextBox 10">
          <a:extLst>
            <a:ext uri="{FF2B5EF4-FFF2-40B4-BE49-F238E27FC236}">
              <a16:creationId xmlns:a16="http://schemas.microsoft.com/office/drawing/2014/main" id="{FC0213BC-574D-42A8-B812-02C72609CE49}"/>
            </a:ext>
          </a:extLst>
        </xdr:cNvPr>
        <xdr:cNvSpPr txBox="1"/>
      </xdr:nvSpPr>
      <xdr:spPr>
        <a:xfrm>
          <a:off x="367847" y="3225798"/>
          <a:ext cx="1335193" cy="28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Bahnschrift" panose="020B0502040204020203" pitchFamily="34" charset="0"/>
            </a:rPr>
            <a:t>Duration</a:t>
          </a:r>
        </a:p>
      </xdr:txBody>
    </xdr:sp>
    <xdr:clientData/>
  </xdr:twoCellAnchor>
  <xdr:twoCellAnchor editAs="oneCell">
    <xdr:from>
      <xdr:col>1</xdr:col>
      <xdr:colOff>42334</xdr:colOff>
      <xdr:row>17</xdr:row>
      <xdr:rowOff>112082</xdr:rowOff>
    </xdr:from>
    <xdr:to>
      <xdr:col>1</xdr:col>
      <xdr:colOff>237067</xdr:colOff>
      <xdr:row>18</xdr:row>
      <xdr:rowOff>120549</xdr:rowOff>
    </xdr:to>
    <xdr:pic>
      <xdr:nvPicPr>
        <xdr:cNvPr id="12" name="Graphic 11">
          <a:extLst>
            <a:ext uri="{FF2B5EF4-FFF2-40B4-BE49-F238E27FC236}">
              <a16:creationId xmlns:a16="http://schemas.microsoft.com/office/drawing/2014/main" id="{22BBA869-3D2D-472E-8A8E-B3B00307398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397934" y="3295549"/>
          <a:ext cx="194733" cy="194733"/>
        </a:xfrm>
        <a:prstGeom prst="rect">
          <a:avLst/>
        </a:prstGeom>
      </xdr:spPr>
    </xdr:pic>
    <xdr:clientData/>
  </xdr:twoCellAnchor>
  <xdr:twoCellAnchor>
    <xdr:from>
      <xdr:col>1</xdr:col>
      <xdr:colOff>9707</xdr:colOff>
      <xdr:row>20</xdr:row>
      <xdr:rowOff>152397</xdr:rowOff>
    </xdr:from>
    <xdr:to>
      <xdr:col>2</xdr:col>
      <xdr:colOff>390707</xdr:colOff>
      <xdr:row>22</xdr:row>
      <xdr:rowOff>50797</xdr:rowOff>
    </xdr:to>
    <xdr:sp macro="" textlink="pivot!C10">
      <xdr:nvSpPr>
        <xdr:cNvPr id="13" name="TextBox 12">
          <a:extLst>
            <a:ext uri="{FF2B5EF4-FFF2-40B4-BE49-F238E27FC236}">
              <a16:creationId xmlns:a16="http://schemas.microsoft.com/office/drawing/2014/main" id="{FFF0ADF4-D106-4D94-911C-DDDD98841500}"/>
            </a:ext>
          </a:extLst>
        </xdr:cNvPr>
        <xdr:cNvSpPr txBox="1"/>
      </xdr:nvSpPr>
      <xdr:spPr>
        <a:xfrm>
          <a:off x="365307" y="3894664"/>
          <a:ext cx="1329267" cy="27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C8BE63-A85A-4F92-893C-566BF01FDF47}" type="TxLink">
            <a:rPr lang="en-US" sz="1100" b="0" i="0" u="none" strike="noStrike">
              <a:solidFill>
                <a:schemeClr val="accent5">
                  <a:lumMod val="40000"/>
                  <a:lumOff val="60000"/>
                </a:schemeClr>
              </a:solidFill>
              <a:latin typeface="Calibri"/>
              <a:ea typeface="Calibri"/>
              <a:cs typeface="Calibri"/>
            </a:rPr>
            <a:pPr marL="0" indent="0" algn="ctr"/>
            <a:t>16,834</a:t>
          </a:fld>
          <a:endParaRPr lang="en-IN" sz="1100" b="0" i="0" u="none" strike="noStrike">
            <a:solidFill>
              <a:schemeClr val="accent5">
                <a:lumMod val="40000"/>
                <a:lumOff val="60000"/>
              </a:schemeClr>
            </a:solidFill>
            <a:latin typeface="Calibri"/>
            <a:ea typeface="Calibri"/>
            <a:cs typeface="Calibri"/>
          </a:endParaRPr>
        </a:p>
      </xdr:txBody>
    </xdr:sp>
    <xdr:clientData/>
  </xdr:twoCellAnchor>
  <xdr:twoCellAnchor>
    <xdr:from>
      <xdr:col>1</xdr:col>
      <xdr:colOff>12247</xdr:colOff>
      <xdr:row>23</xdr:row>
      <xdr:rowOff>138854</xdr:rowOff>
    </xdr:from>
    <xdr:to>
      <xdr:col>2</xdr:col>
      <xdr:colOff>390707</xdr:colOff>
      <xdr:row>28</xdr:row>
      <xdr:rowOff>138854</xdr:rowOff>
    </xdr:to>
    <xdr:sp macro="" textlink="pivot!D4">
      <xdr:nvSpPr>
        <xdr:cNvPr id="14" name="Rectangle 13">
          <a:extLst>
            <a:ext uri="{FF2B5EF4-FFF2-40B4-BE49-F238E27FC236}">
              <a16:creationId xmlns:a16="http://schemas.microsoft.com/office/drawing/2014/main" id="{3B0F85A7-19DF-40CE-84CC-4F53D633350C}"/>
            </a:ext>
          </a:extLst>
        </xdr:cNvPr>
        <xdr:cNvSpPr/>
      </xdr:nvSpPr>
      <xdr:spPr>
        <a:xfrm>
          <a:off x="367847" y="4439921"/>
          <a:ext cx="1326727" cy="931333"/>
        </a:xfrm>
        <a:prstGeom prst="rect">
          <a:avLst/>
        </a:prstGeom>
        <a:solidFill>
          <a:schemeClr val="accent5">
            <a:lumMod val="75000"/>
          </a:schemeClr>
        </a:solidFill>
        <a:ln>
          <a:solidFill>
            <a:schemeClr val="accent1">
              <a:shade val="15000"/>
            </a:schemeClr>
          </a:solid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4191509-AA08-4996-9022-535D4D17DFDF}" type="TxLink">
            <a:rPr lang="en-US" sz="2000" b="1" i="0" u="none" strike="noStrike">
              <a:solidFill>
                <a:schemeClr val="bg1"/>
              </a:solidFill>
              <a:latin typeface="Calibri"/>
              <a:ea typeface="Calibri"/>
              <a:cs typeface="Calibri"/>
            </a:rPr>
            <a:pPr marL="0" indent="0" algn="ctr"/>
            <a:t>3.9</a:t>
          </a:fld>
          <a:endParaRPr lang="en-IN" sz="2000" b="1" i="0" u="none" strike="noStrike">
            <a:solidFill>
              <a:schemeClr val="bg1"/>
            </a:solidFill>
            <a:latin typeface="Calibri"/>
            <a:ea typeface="Calibri"/>
            <a:cs typeface="Calibri"/>
          </a:endParaRPr>
        </a:p>
      </xdr:txBody>
    </xdr:sp>
    <xdr:clientData/>
  </xdr:twoCellAnchor>
  <xdr:twoCellAnchor>
    <xdr:from>
      <xdr:col>1</xdr:col>
      <xdr:colOff>12247</xdr:colOff>
      <xdr:row>23</xdr:row>
      <xdr:rowOff>135467</xdr:rowOff>
    </xdr:from>
    <xdr:to>
      <xdr:col>2</xdr:col>
      <xdr:colOff>399173</xdr:colOff>
      <xdr:row>25</xdr:row>
      <xdr:rowOff>44028</xdr:rowOff>
    </xdr:to>
    <xdr:sp macro="" textlink="">
      <xdr:nvSpPr>
        <xdr:cNvPr id="31" name="TextBox 30">
          <a:extLst>
            <a:ext uri="{FF2B5EF4-FFF2-40B4-BE49-F238E27FC236}">
              <a16:creationId xmlns:a16="http://schemas.microsoft.com/office/drawing/2014/main" id="{4497AEBA-66D7-4E66-A443-32EA2C177B2D}"/>
            </a:ext>
          </a:extLst>
        </xdr:cNvPr>
        <xdr:cNvSpPr txBox="1"/>
      </xdr:nvSpPr>
      <xdr:spPr>
        <a:xfrm>
          <a:off x="367847" y="4436534"/>
          <a:ext cx="1335193" cy="28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Bahnschrift" panose="020B0502040204020203" pitchFamily="34" charset="0"/>
            </a:rPr>
            <a:t>Avg. Rating</a:t>
          </a:r>
        </a:p>
      </xdr:txBody>
    </xdr:sp>
    <xdr:clientData/>
  </xdr:twoCellAnchor>
  <xdr:twoCellAnchor editAs="oneCell">
    <xdr:from>
      <xdr:col>1</xdr:col>
      <xdr:colOff>33867</xdr:colOff>
      <xdr:row>23</xdr:row>
      <xdr:rowOff>162885</xdr:rowOff>
    </xdr:from>
    <xdr:to>
      <xdr:col>1</xdr:col>
      <xdr:colOff>270933</xdr:colOff>
      <xdr:row>25</xdr:row>
      <xdr:rowOff>27418</xdr:rowOff>
    </xdr:to>
    <xdr:pic>
      <xdr:nvPicPr>
        <xdr:cNvPr id="32" name="Graphic 31">
          <a:extLst>
            <a:ext uri="{FF2B5EF4-FFF2-40B4-BE49-F238E27FC236}">
              <a16:creationId xmlns:a16="http://schemas.microsoft.com/office/drawing/2014/main" id="{2F964B31-9D6C-4103-BD68-5333A080B24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89467" y="4463952"/>
          <a:ext cx="237066" cy="237066"/>
        </a:xfrm>
        <a:prstGeom prst="rect">
          <a:avLst/>
        </a:prstGeom>
      </xdr:spPr>
    </xdr:pic>
    <xdr:clientData/>
  </xdr:twoCellAnchor>
  <xdr:twoCellAnchor>
    <xdr:from>
      <xdr:col>1</xdr:col>
      <xdr:colOff>9707</xdr:colOff>
      <xdr:row>27</xdr:row>
      <xdr:rowOff>59267</xdr:rowOff>
    </xdr:from>
    <xdr:to>
      <xdr:col>2</xdr:col>
      <xdr:colOff>390707</xdr:colOff>
      <xdr:row>28</xdr:row>
      <xdr:rowOff>143933</xdr:rowOff>
    </xdr:to>
    <xdr:sp macro="" textlink="pivot!D10">
      <xdr:nvSpPr>
        <xdr:cNvPr id="33" name="TextBox 32">
          <a:extLst>
            <a:ext uri="{FF2B5EF4-FFF2-40B4-BE49-F238E27FC236}">
              <a16:creationId xmlns:a16="http://schemas.microsoft.com/office/drawing/2014/main" id="{ACF71280-8D7C-4A4D-A32B-FF6EED981969}"/>
            </a:ext>
          </a:extLst>
        </xdr:cNvPr>
        <xdr:cNvSpPr txBox="1"/>
      </xdr:nvSpPr>
      <xdr:spPr>
        <a:xfrm>
          <a:off x="365307" y="5105400"/>
          <a:ext cx="1329267" cy="27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55CB27-5A79-4D2C-A8FA-EF0C71FDD151}" type="TxLink">
            <a:rPr lang="en-US" sz="1100" b="0" i="0" u="none" strike="noStrike">
              <a:solidFill>
                <a:schemeClr val="accent5">
                  <a:lumMod val="40000"/>
                  <a:lumOff val="60000"/>
                </a:schemeClr>
              </a:solidFill>
              <a:latin typeface="Calibri"/>
              <a:ea typeface="Calibri"/>
              <a:cs typeface="Calibri"/>
            </a:rPr>
            <a:pPr marL="0" indent="0" algn="ctr"/>
            <a:t>3.9</a:t>
          </a:fld>
          <a:endParaRPr lang="en-IN" sz="1100" b="0" i="0" u="none" strike="noStrike">
            <a:solidFill>
              <a:schemeClr val="accent5">
                <a:lumMod val="40000"/>
                <a:lumOff val="60000"/>
              </a:schemeClr>
            </a:solidFill>
            <a:latin typeface="Calibri"/>
            <a:ea typeface="Calibri"/>
            <a:cs typeface="Calibri"/>
          </a:endParaRPr>
        </a:p>
      </xdr:txBody>
    </xdr:sp>
    <xdr:clientData/>
  </xdr:twoCellAnchor>
  <xdr:twoCellAnchor>
    <xdr:from>
      <xdr:col>1</xdr:col>
      <xdr:colOff>20714</xdr:colOff>
      <xdr:row>30</xdr:row>
      <xdr:rowOff>11860</xdr:rowOff>
    </xdr:from>
    <xdr:to>
      <xdr:col>2</xdr:col>
      <xdr:colOff>399174</xdr:colOff>
      <xdr:row>35</xdr:row>
      <xdr:rowOff>11859</xdr:rowOff>
    </xdr:to>
    <xdr:sp macro="" textlink="pivot!E4">
      <xdr:nvSpPr>
        <xdr:cNvPr id="34" name="Rectangle 33">
          <a:extLst>
            <a:ext uri="{FF2B5EF4-FFF2-40B4-BE49-F238E27FC236}">
              <a16:creationId xmlns:a16="http://schemas.microsoft.com/office/drawing/2014/main" id="{08B287B7-2E15-4976-AAD5-B4AD2697F6CF}"/>
            </a:ext>
          </a:extLst>
        </xdr:cNvPr>
        <xdr:cNvSpPr/>
      </xdr:nvSpPr>
      <xdr:spPr>
        <a:xfrm>
          <a:off x="376314" y="5616793"/>
          <a:ext cx="1326727" cy="931333"/>
        </a:xfrm>
        <a:prstGeom prst="rect">
          <a:avLst/>
        </a:prstGeom>
        <a:solidFill>
          <a:schemeClr val="accent5">
            <a:lumMod val="75000"/>
          </a:schemeClr>
        </a:solidFill>
        <a:ln>
          <a:solidFill>
            <a:schemeClr val="accent1">
              <a:shade val="15000"/>
            </a:schemeClr>
          </a:solid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810394-51EF-4D24-9735-D8015146FCB3}" type="TxLink">
            <a:rPr lang="en-US" sz="2000" b="1" i="0" u="none" strike="noStrike">
              <a:solidFill>
                <a:schemeClr val="bg1"/>
              </a:solidFill>
              <a:latin typeface="Calibri"/>
              <a:ea typeface="Calibri"/>
              <a:cs typeface="Calibri"/>
            </a:rPr>
            <a:pPr marL="0" indent="0" algn="ctr"/>
            <a:t>307</a:t>
          </a:fld>
          <a:endParaRPr lang="en-IN" sz="2000" b="1" i="0" u="none" strike="noStrike">
            <a:solidFill>
              <a:schemeClr val="bg1"/>
            </a:solidFill>
            <a:latin typeface="Calibri"/>
            <a:ea typeface="Calibri"/>
            <a:cs typeface="Calibri"/>
          </a:endParaRPr>
        </a:p>
      </xdr:txBody>
    </xdr:sp>
    <xdr:clientData/>
  </xdr:twoCellAnchor>
  <xdr:twoCellAnchor>
    <xdr:from>
      <xdr:col>1</xdr:col>
      <xdr:colOff>20714</xdr:colOff>
      <xdr:row>30</xdr:row>
      <xdr:rowOff>8473</xdr:rowOff>
    </xdr:from>
    <xdr:to>
      <xdr:col>2</xdr:col>
      <xdr:colOff>407640</xdr:colOff>
      <xdr:row>31</xdr:row>
      <xdr:rowOff>103300</xdr:rowOff>
    </xdr:to>
    <xdr:sp macro="" textlink="">
      <xdr:nvSpPr>
        <xdr:cNvPr id="35" name="TextBox 34">
          <a:extLst>
            <a:ext uri="{FF2B5EF4-FFF2-40B4-BE49-F238E27FC236}">
              <a16:creationId xmlns:a16="http://schemas.microsoft.com/office/drawing/2014/main" id="{8E808F82-13BC-4844-BFEA-25D300B61361}"/>
            </a:ext>
          </a:extLst>
        </xdr:cNvPr>
        <xdr:cNvSpPr txBox="1"/>
      </xdr:nvSpPr>
      <xdr:spPr>
        <a:xfrm>
          <a:off x="376314" y="5613406"/>
          <a:ext cx="1335193" cy="28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Bahnschrift" panose="020B0502040204020203" pitchFamily="34" charset="0"/>
            </a:rPr>
            <a:t>Happy</a:t>
          </a:r>
          <a:r>
            <a:rPr lang="en-IN" sz="1100" baseline="0">
              <a:solidFill>
                <a:schemeClr val="bg1">
                  <a:lumMod val="95000"/>
                </a:schemeClr>
              </a:solidFill>
              <a:latin typeface="Bahnschrift" panose="020B0502040204020203" pitchFamily="34" charset="0"/>
            </a:rPr>
            <a:t> Callers</a:t>
          </a:r>
          <a:endParaRPr lang="en-IN" sz="1100">
            <a:solidFill>
              <a:schemeClr val="bg1">
                <a:lumMod val="95000"/>
              </a:schemeClr>
            </a:solidFill>
            <a:latin typeface="Bahnschrift" panose="020B0502040204020203" pitchFamily="34" charset="0"/>
          </a:endParaRPr>
        </a:p>
      </xdr:txBody>
    </xdr:sp>
    <xdr:clientData/>
  </xdr:twoCellAnchor>
  <xdr:twoCellAnchor editAs="oneCell">
    <xdr:from>
      <xdr:col>1</xdr:col>
      <xdr:colOff>25399</xdr:colOff>
      <xdr:row>30</xdr:row>
      <xdr:rowOff>69757</xdr:rowOff>
    </xdr:from>
    <xdr:to>
      <xdr:col>1</xdr:col>
      <xdr:colOff>220132</xdr:colOff>
      <xdr:row>31</xdr:row>
      <xdr:rowOff>78223</xdr:rowOff>
    </xdr:to>
    <xdr:pic>
      <xdr:nvPicPr>
        <xdr:cNvPr id="36" name="Graphic 35">
          <a:extLst>
            <a:ext uri="{FF2B5EF4-FFF2-40B4-BE49-F238E27FC236}">
              <a16:creationId xmlns:a16="http://schemas.microsoft.com/office/drawing/2014/main" id="{6DBD4EBB-4A17-4790-AC36-EBEC6C93215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80999" y="5674690"/>
          <a:ext cx="194733" cy="194733"/>
        </a:xfrm>
        <a:prstGeom prst="rect">
          <a:avLst/>
        </a:prstGeom>
      </xdr:spPr>
    </xdr:pic>
    <xdr:clientData/>
  </xdr:twoCellAnchor>
  <xdr:twoCellAnchor>
    <xdr:from>
      <xdr:col>1</xdr:col>
      <xdr:colOff>18174</xdr:colOff>
      <xdr:row>33</xdr:row>
      <xdr:rowOff>118539</xdr:rowOff>
    </xdr:from>
    <xdr:to>
      <xdr:col>2</xdr:col>
      <xdr:colOff>399174</xdr:colOff>
      <xdr:row>35</xdr:row>
      <xdr:rowOff>16938</xdr:rowOff>
    </xdr:to>
    <xdr:sp macro="" textlink="pivot!E10">
      <xdr:nvSpPr>
        <xdr:cNvPr id="37" name="TextBox 36">
          <a:extLst>
            <a:ext uri="{FF2B5EF4-FFF2-40B4-BE49-F238E27FC236}">
              <a16:creationId xmlns:a16="http://schemas.microsoft.com/office/drawing/2014/main" id="{44EE1D51-51E8-4D3B-BA48-618543707B61}"/>
            </a:ext>
          </a:extLst>
        </xdr:cNvPr>
        <xdr:cNvSpPr txBox="1"/>
      </xdr:nvSpPr>
      <xdr:spPr>
        <a:xfrm>
          <a:off x="373774" y="6282272"/>
          <a:ext cx="1329267" cy="27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D94D9A-40E1-445D-881F-D2ABF1D63583}" type="TxLink">
            <a:rPr lang="en-US" sz="1100" b="0" i="0" u="none" strike="noStrike">
              <a:solidFill>
                <a:schemeClr val="accent5">
                  <a:lumMod val="40000"/>
                  <a:lumOff val="60000"/>
                </a:schemeClr>
              </a:solidFill>
              <a:latin typeface="Calibri"/>
              <a:ea typeface="Calibri"/>
              <a:cs typeface="Calibri"/>
            </a:rPr>
            <a:pPr marL="0" indent="0" algn="ctr"/>
            <a:t>60</a:t>
          </a:fld>
          <a:endParaRPr lang="en-IN" sz="1100" b="0" i="0" u="none" strike="noStrike">
            <a:solidFill>
              <a:schemeClr val="accent5">
                <a:lumMod val="40000"/>
                <a:lumOff val="60000"/>
              </a:schemeClr>
            </a:solidFill>
            <a:latin typeface="Calibri"/>
            <a:ea typeface="Calibri"/>
            <a:cs typeface="Calibri"/>
          </a:endParaRPr>
        </a:p>
      </xdr:txBody>
    </xdr:sp>
    <xdr:clientData/>
  </xdr:twoCellAnchor>
  <xdr:twoCellAnchor editAs="oneCell">
    <xdr:from>
      <xdr:col>10</xdr:col>
      <xdr:colOff>575733</xdr:colOff>
      <xdr:row>16</xdr:row>
      <xdr:rowOff>76200</xdr:rowOff>
    </xdr:from>
    <xdr:to>
      <xdr:col>12</xdr:col>
      <xdr:colOff>194733</xdr:colOff>
      <xdr:row>24</xdr:row>
      <xdr:rowOff>93134</xdr:rowOff>
    </xdr:to>
    <mc:AlternateContent xmlns:mc="http://schemas.openxmlformats.org/markup-compatibility/2006" xmlns:a14="http://schemas.microsoft.com/office/drawing/2010/main">
      <mc:Choice Requires="a14">
        <xdr:graphicFrame macro="">
          <xdr:nvGraphicFramePr>
            <xdr:cNvPr id="38" name="Representative">
              <a:extLst>
                <a:ext uri="{FF2B5EF4-FFF2-40B4-BE49-F238E27FC236}">
                  <a16:creationId xmlns:a16="http://schemas.microsoft.com/office/drawing/2014/main" id="{D1E0F982-7E49-4E92-BD12-C3F5E43C7E1D}"/>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56400" y="3073400"/>
              <a:ext cx="838200" cy="1507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601132</xdr:colOff>
      <xdr:row>4</xdr:row>
      <xdr:rowOff>177800</xdr:rowOff>
    </xdr:from>
    <xdr:to>
      <xdr:col>12</xdr:col>
      <xdr:colOff>499533</xdr:colOff>
      <xdr:row>14</xdr:row>
      <xdr:rowOff>0</xdr:rowOff>
    </xdr:to>
    <xdr:graphicFrame macro="">
      <xdr:nvGraphicFramePr>
        <xdr:cNvPr id="40" name="Chart 39">
          <a:extLst>
            <a:ext uri="{FF2B5EF4-FFF2-40B4-BE49-F238E27FC236}">
              <a16:creationId xmlns:a16="http://schemas.microsoft.com/office/drawing/2014/main" id="{BA274D2D-0541-4521-93F3-9BC768E9B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474134</xdr:colOff>
      <xdr:row>4</xdr:row>
      <xdr:rowOff>25399</xdr:rowOff>
    </xdr:from>
    <xdr:to>
      <xdr:col>10</xdr:col>
      <xdr:colOff>8466</xdr:colOff>
      <xdr:row>15</xdr:row>
      <xdr:rowOff>8468</xdr:rowOff>
    </xdr:to>
    <xdr:graphicFrame macro="">
      <xdr:nvGraphicFramePr>
        <xdr:cNvPr id="39" name="Chart 38">
          <a:extLst>
            <a:ext uri="{FF2B5EF4-FFF2-40B4-BE49-F238E27FC236}">
              <a16:creationId xmlns:a16="http://schemas.microsoft.com/office/drawing/2014/main" id="{BFDE64AD-48F4-4583-9806-C561B176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541865</xdr:colOff>
      <xdr:row>15</xdr:row>
      <xdr:rowOff>152400</xdr:rowOff>
    </xdr:from>
    <xdr:to>
      <xdr:col>10</xdr:col>
      <xdr:colOff>558800</xdr:colOff>
      <xdr:row>35</xdr:row>
      <xdr:rowOff>33866</xdr:rowOff>
    </xdr:to>
    <xdr:sp macro="" textlink="">
      <xdr:nvSpPr>
        <xdr:cNvPr id="17" name="Rectangle 16">
          <a:extLst>
            <a:ext uri="{FF2B5EF4-FFF2-40B4-BE49-F238E27FC236}">
              <a16:creationId xmlns:a16="http://schemas.microsoft.com/office/drawing/2014/main" id="{DC86E3D2-16D1-E95E-B2AD-AECE2D5A6FFD}"/>
            </a:ext>
          </a:extLst>
        </xdr:cNvPr>
        <xdr:cNvSpPr/>
      </xdr:nvSpPr>
      <xdr:spPr>
        <a:xfrm>
          <a:off x="1845732" y="2963333"/>
          <a:ext cx="4893735" cy="36068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254001</xdr:colOff>
      <xdr:row>16</xdr:row>
      <xdr:rowOff>25399</xdr:rowOff>
    </xdr:from>
    <xdr:to>
      <xdr:col>10</xdr:col>
      <xdr:colOff>535941</xdr:colOff>
      <xdr:row>34</xdr:row>
      <xdr:rowOff>127000</xdr:rowOff>
    </xdr:to>
    <xdr:graphicFrame macro="">
      <xdr:nvGraphicFramePr>
        <xdr:cNvPr id="15" name="Chart 14">
          <a:extLst>
            <a:ext uri="{FF2B5EF4-FFF2-40B4-BE49-F238E27FC236}">
              <a16:creationId xmlns:a16="http://schemas.microsoft.com/office/drawing/2014/main" id="{DBD6D5D7-9014-4A64-897C-10EE042DB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0</xdr:colOff>
      <xdr:row>16</xdr:row>
      <xdr:rowOff>15239</xdr:rowOff>
    </xdr:from>
    <xdr:to>
      <xdr:col>7</xdr:col>
      <xdr:colOff>289560</xdr:colOff>
      <xdr:row>34</xdr:row>
      <xdr:rowOff>110067</xdr:rowOff>
    </xdr:to>
    <xdr:graphicFrame macro="">
      <xdr:nvGraphicFramePr>
        <xdr:cNvPr id="16" name="Chart 15">
          <a:extLst>
            <a:ext uri="{FF2B5EF4-FFF2-40B4-BE49-F238E27FC236}">
              <a16:creationId xmlns:a16="http://schemas.microsoft.com/office/drawing/2014/main" id="{F3B9523D-089E-41AC-BF18-5D0CC26DD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0</xdr:colOff>
      <xdr:row>4</xdr:row>
      <xdr:rowOff>0</xdr:rowOff>
    </xdr:from>
    <xdr:to>
      <xdr:col>15</xdr:col>
      <xdr:colOff>618066</xdr:colOff>
      <xdr:row>15</xdr:row>
      <xdr:rowOff>59267</xdr:rowOff>
    </xdr:to>
    <xdr:graphicFrame macro="">
      <xdr:nvGraphicFramePr>
        <xdr:cNvPr id="18" name="Chart 17">
          <a:extLst>
            <a:ext uri="{FF2B5EF4-FFF2-40B4-BE49-F238E27FC236}">
              <a16:creationId xmlns:a16="http://schemas.microsoft.com/office/drawing/2014/main" id="{5AC4F158-8DD8-4E0B-9BC8-4FE58E767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677334</xdr:colOff>
      <xdr:row>3</xdr:row>
      <xdr:rowOff>194732</xdr:rowOff>
    </xdr:from>
    <xdr:to>
      <xdr:col>19</xdr:col>
      <xdr:colOff>76200</xdr:colOff>
      <xdr:row>15</xdr:row>
      <xdr:rowOff>84666</xdr:rowOff>
    </xdr:to>
    <xdr:graphicFrame macro="">
      <xdr:nvGraphicFramePr>
        <xdr:cNvPr id="19" name="Chart 18">
          <a:extLst>
            <a:ext uri="{FF2B5EF4-FFF2-40B4-BE49-F238E27FC236}">
              <a16:creationId xmlns:a16="http://schemas.microsoft.com/office/drawing/2014/main" id="{B4CC6280-D330-49B5-A9F6-9716CE383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8467</xdr:colOff>
      <xdr:row>0</xdr:row>
      <xdr:rowOff>0</xdr:rowOff>
    </xdr:from>
    <xdr:to>
      <xdr:col>20</xdr:col>
      <xdr:colOff>1</xdr:colOff>
      <xdr:row>3</xdr:row>
      <xdr:rowOff>8467</xdr:rowOff>
    </xdr:to>
    <xdr:sp macro="" textlink="">
      <xdr:nvSpPr>
        <xdr:cNvPr id="20" name="Rectangle 19">
          <a:extLst>
            <a:ext uri="{FF2B5EF4-FFF2-40B4-BE49-F238E27FC236}">
              <a16:creationId xmlns:a16="http://schemas.microsoft.com/office/drawing/2014/main" id="{27D5B6AC-3D6F-EC10-FC2A-55E4FAE1E133}"/>
            </a:ext>
          </a:extLst>
        </xdr:cNvPr>
        <xdr:cNvSpPr/>
      </xdr:nvSpPr>
      <xdr:spPr>
        <a:xfrm>
          <a:off x="364067" y="0"/>
          <a:ext cx="13335001" cy="567267"/>
        </a:xfrm>
        <a:prstGeom prst="rect">
          <a:avLst/>
        </a:prstGeom>
        <a:gradFill>
          <a:gsLst>
            <a:gs pos="0">
              <a:schemeClr val="bg1">
                <a:lumMod val="85000"/>
                <a:alpha val="0"/>
              </a:schemeClr>
            </a:gs>
            <a:gs pos="74000">
              <a:schemeClr val="bg1">
                <a:lumMod val="85000"/>
              </a:schemeClr>
            </a:gs>
            <a:gs pos="83000">
              <a:schemeClr val="bg1">
                <a:lumMod val="65000"/>
              </a:schemeClr>
            </a:gs>
            <a:gs pos="100000">
              <a:schemeClr val="bg1">
                <a:lumMod val="75000"/>
              </a:schemeClr>
            </a:gs>
          </a:gsLst>
          <a:lin ang="5400000" scaled="1"/>
        </a:gradFill>
        <a:effectLst>
          <a:glow rad="63500">
            <a:schemeClr val="accent3">
              <a:satMod val="175000"/>
              <a:alpha val="40000"/>
            </a:schemeClr>
          </a:glow>
          <a:outerShdw blurRad="50800" dist="38100" dir="5400000" algn="t" rotWithShape="0">
            <a:prstClr val="black">
              <a:alpha val="54000"/>
            </a:prstClr>
          </a:outerShdw>
        </a:effectLst>
        <a:scene3d>
          <a:camera prst="orthographicFront"/>
          <a:lightRig rig="threePt" dir="t"/>
        </a:scene3d>
        <a:sp3d>
          <a:bevelB w="114300" prst="artDeco"/>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accent6">
                  <a:lumMod val="50000"/>
                </a:schemeClr>
              </a:solidFill>
              <a:latin typeface="Bahnschrift" panose="020B0502040204020203" pitchFamily="34" charset="0"/>
            </a:rPr>
            <a:t>CUSTOMER</a:t>
          </a:r>
          <a:r>
            <a:rPr lang="en-IN" sz="3200" b="1" baseline="0">
              <a:solidFill>
                <a:schemeClr val="accent6">
                  <a:lumMod val="50000"/>
                </a:schemeClr>
              </a:solidFill>
              <a:latin typeface="Bahnschrift" panose="020B0502040204020203" pitchFamily="34" charset="0"/>
            </a:rPr>
            <a:t> CALLS REPORT</a:t>
          </a:r>
          <a:endParaRPr lang="en-IN" sz="3200" b="1">
            <a:solidFill>
              <a:schemeClr val="accent6">
                <a:lumMod val="50000"/>
              </a:schemeClr>
            </a:solidFill>
            <a:latin typeface="Bahnschrift" panose="020B0502040204020203"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491091550924" backgroundQuery="1" createdVersion="8" refreshedVersion="8" minRefreshableVersion="3" recordCount="0" supportSubquery="1" supportAdvancedDrill="1" xr:uid="{6FFD969A-324B-4395-828F-064A08BCB6CD}">
  <cacheSource type="external" connectionId="2"/>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calls]" caption="5*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491092592594" backgroundQuery="1" createdVersion="8" refreshedVersion="8" minRefreshableVersion="3" recordCount="0" supportSubquery="1" supportAdvancedDrill="1" xr:uid="{78A08E9C-E5A1-47B4-8D90-7C35AB41895A}">
  <cacheSource type="external" connectionId="2"/>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491093750003" backgroundQuery="1" createdVersion="8" refreshedVersion="8" minRefreshableVersion="3" recordCount="0" supportSubquery="1" supportAdvancedDrill="1" xr:uid="{EBF9DE83-2F09-4F1B-8BFA-9CED97416B73}">
  <cacheSource type="external" connectionId="2"/>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511759837966" backgroundQuery="1" createdVersion="8" refreshedVersion="8" minRefreshableVersion="3" recordCount="0" supportSubquery="1" supportAdvancedDrill="1" xr:uid="{90ABBA6E-B1A2-430C-A74A-D59D738984A4}">
  <cacheSource type="external" connectionId="2"/>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767812615741" backgroundQuery="1" createdVersion="8" refreshedVersion="8" minRefreshableVersion="3" recordCount="0" supportSubquery="1" supportAdvancedDrill="1" xr:uid="{A675F7A8-6708-43E7-9C0E-59B599693746}">
  <cacheSource type="external" connectionId="2"/>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767813310187" backgroundQuery="1" createdVersion="8" refreshedVersion="8" minRefreshableVersion="3" recordCount="0" supportSubquery="1" supportAdvancedDrill="1" xr:uid="{BCD5C03E-E4D0-4CA6-97EA-CC5E986D5DDC}">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76781365741" backgroundQuery="1" createdVersion="8" refreshedVersion="8" minRefreshableVersion="3" recordCount="0" supportSubquery="1" supportAdvancedDrill="1" xr:uid="{3062CE0A-F687-419E-829B-F1942D28D361}">
  <cacheSource type="external" connectionId="2"/>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767814120372" backgroundQuery="1" createdVersion="8" refreshedVersion="8" minRefreshableVersion="3" recordCount="0" supportSubquery="1" supportAdvancedDrill="1" xr:uid="{14FD2E62-BFF9-4285-B516-1D27DDFF1114}">
  <cacheSource type="external" connectionId="2"/>
  <cacheFields count="1">
    <cacheField name="[calls].[Representative].[Representative]" caption="Representative" numFmtId="0" hierarchy="3" level="1">
      <sharedItems count="1">
        <s v="R01"/>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767814583334" backgroundQuery="1" createdVersion="8" refreshedVersion="8" minRefreshableVersion="3" recordCount="0" supportSubquery="1" supportAdvancedDrill="1" xr:uid="{4CFAC2A1-3941-4C71-ADBA-81141661B020}">
  <cacheSource type="external" connectionId="2"/>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766.491094328703" backgroundQuery="1" createdVersion="3" refreshedVersion="8" minRefreshableVersion="3" recordCount="0" supportSubquery="1" supportAdvancedDrill="1" xr:uid="{DE6B8637-F530-4D01-AE63-C994ECAD76C9}">
  <cacheSource type="external" connectionId="2">
    <extLst>
      <ext xmlns:x14="http://schemas.microsoft.com/office/spreadsheetml/2009/9/main" uri="{F057638F-6D5F-4e77-A914-E7F072B9BCA8}">
        <x14:sourceConnection name="ThisWorkbookDataModel"/>
      </ext>
    </extLst>
  </cacheSource>
  <cacheFields count="0"/>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8718802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F440DE-15DA-4DCA-87A3-22C0EEF628BC}" name="rep pivot" cacheId="46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9:E10"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5EC5A9-809D-4823-BE15-7A982A5A88EC}" name="weekly trend" cacheId="46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9">
  <location ref="E14:F22" firstHeaderRow="1" firstDataRow="1" firstDataCol="1"/>
  <pivotFields count="3">
    <pivotField axis="axisRow" allDrilled="1" showAll="0" sortType="descending" defaultAttributeDrillState="1">
      <items count="8">
        <item x="2"/>
        <item x="0"/>
        <item x="4"/>
        <item x="6"/>
        <item x="5"/>
        <item x="1"/>
        <item x="3"/>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4">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0D644C-5696-443B-A65D-7EA352809399}"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C38:F43" firstHeaderRow="1" firstDataRow="2" firstDataCol="1"/>
  <pivotFields count="3">
    <pivotField axis="axisRow" allDrilled="1" showAll="0" dataSourceSort="1" defaultAttributeDrillState="1">
      <items count="4">
        <item x="0"/>
        <item x="1"/>
        <item x="2"/>
        <item t="default"/>
      </items>
    </pivotField>
    <pivotField axis="axisCol" allDrilled="1" showAll="0" dataSourceSort="1" defaultAttributeDrillState="1">
      <items count="3">
        <item x="0"/>
        <item x="1"/>
        <item t="default"/>
      </items>
    </pivotField>
    <pivotField dataField="1" showAl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B5AF9E-43B3-458D-9510-6467D55D2D99}" name="rep satisfaction" cacheId="474"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8">
  <location ref="A47:B53" firstHeaderRow="1" firstDataRow="1" firstDataCol="1"/>
  <pivotFields count="3">
    <pivotField dataField="1" showAll="0"/>
    <pivotField axis="axisRow" allDrilled="1" showAll="0" defaultAttributeDrillState="1">
      <items count="6">
        <item x="1"/>
        <item x="2"/>
        <item x="3"/>
        <item x="4"/>
        <item x="0"/>
        <item t="default"/>
      </items>
    </pivotField>
    <pivotField allDrilled="1" showAll="0" dataSourceSort="1"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4">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139FCD-4803-4592-8CE4-7B948F07303C}" name="selected rep" cacheId="47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location ref="A40:A41" firstHeaderRow="1" firstDataRow="1" firstDataCol="1"/>
  <pivotFields count="1">
    <pivotField axis="axisRow" allDrilled="1" showAll="0" dataSourceSort="1" defaultAttributeDrillState="1">
      <items count="2">
        <item s="1" x="0"/>
        <item t="default"/>
      </items>
    </pivotField>
  </pivotFields>
  <rowFields count="1">
    <field x="0"/>
  </rowFields>
  <rowItems count="1">
    <i>
      <x/>
    </i>
  </rowItems>
  <formats count="2">
    <format dxfId="43">
      <pivotArea dataOnly="0" labelOnly="1" fieldPosition="0">
        <references count="1">
          <reference field="0" count="0"/>
        </references>
      </pivotArea>
    </format>
    <format dxfId="44">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E35BA4-89B5-49F7-8091-5128FE799496}" name="monthly trend" cacheId="465"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8">
  <location ref="A14:C27" firstHeaderRow="0" firstDataRow="1" firstDataCol="1"/>
  <pivotFields count="5">
    <pivotField allDrilled="1" showAll="0" dataSourceSort="1" defaultAttributeDrillState="1"/>
    <pivotField axis="axisRow" allDrilled="1" showAll="0" dataSourceSort="1" defaultAttributeDrillState="1">
      <items count="1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dataField="1" showAl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5010F1-26C2-4574-AB43-7285D64B0D9B}"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3">
  <location ref="A30:C36" firstHeaderRow="0" firstDataRow="1" firstDataCol="1"/>
  <pivotFields count="3">
    <pivotField axis="axisRow" allDrilled="1" showAll="0" dataSourceSort="1" defaultAttributeDrillState="1">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2A2E8B-AE85-4FC8-BC46-9F7104605EAA}" name="summary pivot"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4" firstHeaderRow="0" firstDataRow="1" firstDataCol="0"/>
  <pivotFields count="5">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BE86AD-9734-4F57-BA88-EB7094C7651E}" name="rep amount"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multipleFieldFilters="0">
  <location ref="D47:J66" firstHeaderRow="1" firstDataRow="2" firstDataCol="1"/>
  <pivotFields count="4">
    <pivotField axis="axisRow" allDrilled="1" showAll="0" defaultSubtotal="0" defaultAttributeDrillState="1">
      <items count="3">
        <item x="0"/>
        <item x="1"/>
        <item x="2"/>
      </items>
    </pivotField>
    <pivotField axis="axisRow" allDrilled="1" showAll="0" dataSourceSort="1" defaultSubtotal="0" defaultAttributeDrillState="1">
      <items count="15">
        <item x="0"/>
        <item x="1"/>
        <item x="2"/>
        <item x="3"/>
        <item x="4"/>
        <item x="5"/>
        <item x="6"/>
        <item x="7"/>
        <item x="8"/>
        <item x="9"/>
        <item x="10"/>
        <item x="11"/>
        <item x="12"/>
        <item x="13"/>
        <item x="14"/>
      </items>
    </pivotField>
    <pivotField axis="axisCol" allDrilled="1" showAll="0" dataSourceSort="1" defaultSubtotal="0" defaultAttributeDrillState="1">
      <items count="5">
        <item x="0"/>
        <item x="1"/>
        <item x="2"/>
        <item x="3"/>
        <item x="4"/>
      </items>
    </pivotField>
    <pivotField dataField="1" showAl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formats count="3">
    <format dxfId="50">
      <pivotArea dataOnly="0" labelOnly="1" fieldPosition="0">
        <references count="1">
          <reference field="0" count="1">
            <x v="0"/>
          </reference>
        </references>
      </pivotArea>
    </format>
    <format dxfId="49">
      <pivotArea dataOnly="0" labelOnly="1" fieldPosition="0">
        <references count="1">
          <reference field="0" count="1">
            <x v="1"/>
          </reference>
        </references>
      </pivotArea>
    </format>
    <format dxfId="48">
      <pivotArea dataOnly="0" labelOnly="1" fieldPosition="0">
        <references count="1">
          <reference field="0" count="1">
            <x v="2"/>
          </reference>
        </references>
      </pivotArea>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0"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D441EC2-B107-4EE4-95A0-146EADFC9E9D}"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10.png"/><Relationship Id="rId5" Type="http://schemas.openxmlformats.org/officeDocument/2006/relationships/image" Target="../media/image50.png"/><Relationship Id="rId4" Type="http://schemas.openxmlformats.org/officeDocument/2006/relationships/image" Target="../media/image4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4799D4D-B8A2-4000-AECC-A016FA203AAA}" sourceName="[calls].[Representative]">
  <pivotTables>
    <pivotTable tabId="6" name="rep pivot"/>
    <pivotTable tabId="6" name="monthly trend"/>
    <pivotTable tabId="6" name="weekly trend"/>
    <pivotTable tabId="6" name="selected rep"/>
    <pivotTable tabId="6" name="rep satisfaction"/>
  </pivotTables>
  <data>
    <olap pivotCacheId="87188026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23580EF0-585C-439E-A2CC-77E68860969E}" cache="Slicer_Representative" caption="Representative" showCaption="0" level="1" style="SlicerStyleDark5 2"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64"/>
    <tableColumn id="5" xr3:uid="{5A35565E-8707-4DED-AD15-A0669D67B382}" name="Date of Call" dataDxfId="63"/>
    <tableColumn id="6" xr3:uid="{F2E4F158-B41F-47BC-8DF8-DFCADFEE4E40}" name="Purchase Amount"/>
    <tableColumn id="7" xr3:uid="{04B291B5-47BD-4F78-8FD8-D1551CCA6BD9}" name="Satisfaction Rating"/>
    <tableColumn id="8" xr3:uid="{6E4123C0-0B17-43B8-A142-A1E540CE974C}" name="FY" dataDxfId="62">
      <calculatedColumnFormula>IF(MONTH(calls[[#This Row],[Date of Call]])&lt;=6, YEAR(calls[[#This Row],[Date of Call]]), YEAR(calls[[#This Row],[Date of Call]])+1)</calculatedColumnFormula>
    </tableColumn>
    <tableColumn id="9" xr3:uid="{199FA271-5E9B-46CE-9BC6-2801F92CD17E}" name="Day of week" dataDxfId="61">
      <calculatedColumnFormula>TEXT(calls[[#This Row],[Date of Call]],"DDDD")</calculatedColumnFormula>
    </tableColumn>
    <tableColumn id="10" xr3:uid="{328CDB09-95B8-4D5E-9ED9-EF0D363735A1}" name="Duration Bucket" dataDxfId="6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59">
      <calculatedColumnFormula>ROUND(calls[[#This Row],[Satisfaction Rating]],0)</calculatedColumnFormula>
    </tableColumn>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58" headerRowBorderDxfId="57" tableBorderDxfId="56" totalsRowBorderDxfId="55">
  <autoFilter ref="Q3:T18" xr:uid="{27158F51-A707-4171-8A04-81FB0AABCBA5}"/>
  <tableColumns count="4">
    <tableColumn id="1" xr3:uid="{02688061-6A8C-4E23-B7FF-D00CD8B58CAC}" name="Customer ID" dataDxfId="54"/>
    <tableColumn id="2" xr3:uid="{771678B6-DB44-426B-9874-B4E421A440D5}" name="Gedner" dataDxfId="53"/>
    <tableColumn id="3" xr3:uid="{B0D41C62-587E-494D-B49A-603F2C05F8D3}" name="Age" dataDxfId="52"/>
    <tableColumn id="4" xr3:uid="{663F92D6-FE31-4D81-9E01-8D066DDC8A88}" name="City" dataDxfId="5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1CC7485-3AA2-4FC4-BD8E-35AFD435F383}" name="Table_ExternalData_1" displayName="Table_ExternalData_1" ref="A3:M59" tableType="queryTable" totalsRowShown="0">
  <autoFilter ref="A3:M59" xr:uid="{F1CC7485-3AA2-4FC4-BD8E-35AFD435F383}"/>
  <tableColumns count="13">
    <tableColumn id="1" xr3:uid="{ADBF1EA3-2A0A-4F59-8A8D-E74D8F089DC6}" uniqueName="1" name="calls[Call number]" queryTableFieldId="1"/>
    <tableColumn id="2" xr3:uid="{50133AD9-5C92-412F-8917-516B9764CC1F}" uniqueName="2" name="calls[Customer ID]" queryTableFieldId="2"/>
    <tableColumn id="3" xr3:uid="{05478759-2D5D-40D3-9A24-045B90E87067}" uniqueName="3" name="calls[Duration]" queryTableFieldId="3"/>
    <tableColumn id="4" xr3:uid="{0BF1C42C-699A-474B-A64D-E8D92668A2F2}" uniqueName="4" name="calls[Representative]" queryTableFieldId="4"/>
    <tableColumn id="5" xr3:uid="{40B91977-6A7C-4C09-90B5-6E6E05AEAF2A}" uniqueName="5" name="calls[Date of Call]" queryTableFieldId="5" dataDxfId="47"/>
    <tableColumn id="6" xr3:uid="{077D438E-C307-4EAB-915C-AEF33559667A}" uniqueName="6" name="calls[Purchase Amount]" queryTableFieldId="6"/>
    <tableColumn id="7" xr3:uid="{CD5A9CE2-C488-4CB8-9980-77F3859FC8D1}" uniqueName="7" name="calls[Satisfaction Rating]" queryTableFieldId="7"/>
    <tableColumn id="8" xr3:uid="{1B467851-3103-4C8B-AB36-425B12845C1A}" uniqueName="8" name="calls[FY]" queryTableFieldId="8"/>
    <tableColumn id="9" xr3:uid="{FB255CC7-C4FB-418F-B33B-84CD35DCB278}" uniqueName="9" name="calls[Day of week]" queryTableFieldId="9"/>
    <tableColumn id="10" xr3:uid="{8562FBD8-8BCF-48DB-9F66-1A275B5F0DDC}" uniqueName="10" name="calls[Duration Bucket]" queryTableFieldId="10"/>
    <tableColumn id="11" xr3:uid="{F1A97882-14B7-4DC7-9924-3AF3944DFFEF}" uniqueName="11" name="calls[Rating rounded]" queryTableFieldId="11"/>
    <tableColumn id="12" xr3:uid="{CF6DEC9A-334B-4CA1-BD23-C64B00931198}" uniqueName="12" name="calls[Date of Call (Month)]" queryTableFieldId="12"/>
    <tableColumn id="13" xr3:uid="{ACA7EFE2-8DA6-4D1F-A016-9BD7DC777E3D}" uniqueName="13" name="calls[Date of Call (Month Index)]" queryTableFieldId="1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G3" sqref="G3"/>
    </sheetView>
  </sheetViews>
  <sheetFormatPr defaultRowHeight="14.4" x14ac:dyDescent="0.3"/>
  <cols>
    <col min="5" max="5" width="11" customWidth="1"/>
    <col min="6" max="6" width="17.5546875" customWidth="1"/>
  </cols>
  <sheetData>
    <row r="2" spans="5:6" ht="39.6" customHeight="1" x14ac:dyDescent="0.3">
      <c r="E2" t="s">
        <v>1040</v>
      </c>
      <c r="F2" t="s">
        <v>1041</v>
      </c>
    </row>
    <row r="3" spans="5:6" ht="25.2" customHeight="1" x14ac:dyDescent="0.3">
      <c r="E3" t="s">
        <v>11</v>
      </c>
    </row>
    <row r="4" spans="5:6" ht="25.2" customHeight="1" x14ac:dyDescent="0.3">
      <c r="E4" t="s">
        <v>9</v>
      </c>
    </row>
    <row r="5" spans="5:6" ht="25.5" customHeight="1" x14ac:dyDescent="0.3">
      <c r="E5" t="s">
        <v>6</v>
      </c>
    </row>
    <row r="6" spans="5:6" ht="25.5" customHeight="1" x14ac:dyDescent="0.3">
      <c r="E6" t="s">
        <v>13</v>
      </c>
    </row>
    <row r="7" spans="5:6" ht="25.5" customHeight="1" x14ac:dyDescent="0.3">
      <c r="E7" t="s">
        <v>10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N10" sqref="N10"/>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341E3-7888-40AF-840D-AB597B133187}">
  <dimension ref="A1:U36"/>
  <sheetViews>
    <sheetView tabSelected="1" zoomScale="90" workbookViewId="0">
      <selection activeCell="W27" sqref="W27"/>
    </sheetView>
  </sheetViews>
  <sheetFormatPr defaultRowHeight="14.4" x14ac:dyDescent="0.3"/>
  <cols>
    <col min="1" max="1" width="5.21875" customWidth="1"/>
    <col min="2" max="2" width="13.77734375" customWidth="1"/>
    <col min="13" max="13" width="9.5546875" customWidth="1"/>
    <col min="14" max="14" width="15.88671875" customWidth="1"/>
    <col min="15" max="15" width="11.6640625" customWidth="1"/>
    <col min="16" max="16" width="11.44140625" customWidth="1"/>
    <col min="17" max="17" width="10.33203125" customWidth="1"/>
    <col min="18" max="18" width="11.5546875" customWidth="1"/>
    <col min="19" max="19" width="11.109375" customWidth="1"/>
    <col min="20" max="20" width="11.5546875" customWidth="1"/>
  </cols>
  <sheetData>
    <row r="1" spans="1:21" x14ac:dyDescent="0.3">
      <c r="A1" s="20"/>
      <c r="B1" s="20"/>
      <c r="C1" s="20"/>
      <c r="D1" s="20"/>
      <c r="E1" s="20"/>
      <c r="F1" s="20"/>
      <c r="G1" s="20"/>
      <c r="H1" s="20"/>
      <c r="I1" s="20"/>
      <c r="J1" s="20"/>
      <c r="K1" s="20"/>
      <c r="L1" s="20"/>
      <c r="M1" s="20"/>
      <c r="N1" s="20"/>
      <c r="O1" s="20"/>
      <c r="P1" s="20"/>
      <c r="Q1" s="20"/>
      <c r="R1" s="20"/>
      <c r="S1" s="20"/>
      <c r="T1" s="20"/>
      <c r="U1" s="20"/>
    </row>
    <row r="2" spans="1:21" x14ac:dyDescent="0.3">
      <c r="A2" s="20"/>
      <c r="B2" s="20"/>
      <c r="C2" s="20"/>
      <c r="D2" s="20"/>
      <c r="E2" s="20"/>
      <c r="F2" s="20"/>
      <c r="G2" s="20"/>
      <c r="H2" s="20"/>
      <c r="I2" s="20"/>
      <c r="J2" s="20"/>
      <c r="K2" s="20"/>
      <c r="L2" s="20"/>
      <c r="M2" s="20"/>
      <c r="N2" s="20"/>
      <c r="O2" s="20"/>
      <c r="P2" s="20"/>
      <c r="Q2" s="20"/>
      <c r="R2" s="20"/>
      <c r="S2" s="20"/>
      <c r="T2" s="20"/>
      <c r="U2" s="20"/>
    </row>
    <row r="3" spans="1:21" x14ac:dyDescent="0.3">
      <c r="A3" s="20"/>
      <c r="B3" s="20"/>
      <c r="C3" s="20"/>
      <c r="D3" s="20"/>
      <c r="E3" s="20"/>
      <c r="F3" s="20"/>
      <c r="G3" s="20"/>
      <c r="H3" s="20"/>
      <c r="I3" s="20"/>
      <c r="J3" s="20"/>
      <c r="K3" s="20"/>
      <c r="L3" s="20"/>
      <c r="M3" s="20"/>
      <c r="N3" s="20"/>
      <c r="O3" s="20"/>
      <c r="P3" s="20"/>
      <c r="Q3" s="20"/>
      <c r="R3" s="20"/>
      <c r="S3" s="20"/>
      <c r="T3" s="20"/>
      <c r="U3" s="20"/>
    </row>
    <row r="4" spans="1:21" ht="16.2" customHeight="1" x14ac:dyDescent="0.3">
      <c r="A4" s="20"/>
      <c r="B4" s="20"/>
      <c r="C4" s="20"/>
      <c r="D4" s="20"/>
      <c r="E4" s="20"/>
      <c r="F4" s="20"/>
      <c r="G4" s="20"/>
      <c r="H4" s="20"/>
      <c r="I4" s="20"/>
      <c r="J4" s="20"/>
      <c r="K4" s="20"/>
      <c r="L4" s="20"/>
      <c r="M4" s="20"/>
      <c r="N4" s="20"/>
      <c r="O4" s="20"/>
      <c r="P4" s="20"/>
      <c r="Q4" s="20"/>
      <c r="R4" s="20"/>
      <c r="S4" s="20"/>
      <c r="T4" s="20"/>
      <c r="U4" s="20"/>
    </row>
    <row r="5" spans="1:21" x14ac:dyDescent="0.3">
      <c r="A5" s="20"/>
      <c r="B5" s="20"/>
      <c r="C5" s="20"/>
      <c r="D5" s="20"/>
      <c r="E5" s="20"/>
      <c r="F5" s="20"/>
      <c r="G5" s="20"/>
      <c r="H5" s="20"/>
      <c r="I5" s="20"/>
      <c r="J5" s="20"/>
      <c r="K5" s="20"/>
      <c r="L5" s="24"/>
      <c r="M5" s="20"/>
      <c r="N5" s="20"/>
      <c r="O5" s="20"/>
      <c r="P5" s="20"/>
      <c r="Q5" s="20"/>
      <c r="R5" s="20"/>
      <c r="S5" s="20"/>
      <c r="T5" s="20"/>
      <c r="U5" s="20"/>
    </row>
    <row r="6" spans="1:21" x14ac:dyDescent="0.3">
      <c r="A6" s="20"/>
      <c r="B6" s="20"/>
      <c r="C6" s="20"/>
      <c r="D6" s="20"/>
      <c r="E6" s="20"/>
      <c r="F6" s="20"/>
      <c r="G6" s="20"/>
      <c r="H6" s="20"/>
      <c r="I6" s="20"/>
      <c r="J6" s="20"/>
      <c r="K6" s="20"/>
      <c r="L6" s="20"/>
      <c r="M6" s="20"/>
      <c r="N6" s="20"/>
      <c r="O6" s="20"/>
      <c r="P6" s="20"/>
      <c r="Q6" s="20"/>
      <c r="R6" s="20"/>
      <c r="S6" s="20"/>
      <c r="T6" s="20"/>
      <c r="U6" s="20"/>
    </row>
    <row r="7" spans="1:21" x14ac:dyDescent="0.3">
      <c r="A7" s="20"/>
      <c r="B7" s="20"/>
      <c r="C7" s="20"/>
      <c r="D7" s="20"/>
      <c r="E7" s="20"/>
      <c r="F7" s="20"/>
      <c r="G7" s="20"/>
      <c r="H7" s="20"/>
      <c r="I7" s="20"/>
      <c r="J7" s="20"/>
      <c r="K7" s="20"/>
      <c r="L7" s="20"/>
      <c r="M7" s="20"/>
      <c r="N7" s="20"/>
      <c r="O7" s="20"/>
      <c r="P7" s="20"/>
      <c r="Q7" s="20"/>
      <c r="R7" s="20"/>
      <c r="S7" s="20"/>
      <c r="T7" s="20"/>
      <c r="U7" s="20"/>
    </row>
    <row r="8" spans="1:21" x14ac:dyDescent="0.3">
      <c r="A8" s="20"/>
      <c r="B8" s="20"/>
      <c r="C8" s="20"/>
      <c r="D8" s="20"/>
      <c r="E8" s="20"/>
      <c r="F8" s="20"/>
      <c r="G8" s="20"/>
      <c r="H8" s="20"/>
      <c r="I8" s="20"/>
      <c r="J8" s="20"/>
      <c r="K8" s="20"/>
      <c r="L8" s="20"/>
      <c r="M8" s="20"/>
      <c r="N8" s="20"/>
      <c r="O8" s="20"/>
      <c r="P8" s="20"/>
      <c r="Q8" s="20"/>
      <c r="R8" s="20"/>
      <c r="S8" s="20"/>
      <c r="T8" s="20"/>
      <c r="U8" s="20"/>
    </row>
    <row r="9" spans="1:21" x14ac:dyDescent="0.3">
      <c r="A9" s="20"/>
      <c r="B9" s="20"/>
      <c r="C9" s="20"/>
      <c r="D9" s="20"/>
      <c r="E9" s="20"/>
      <c r="F9" s="20"/>
      <c r="G9" s="20"/>
      <c r="H9" s="20"/>
      <c r="I9" s="20"/>
      <c r="J9" s="20"/>
      <c r="K9" s="20"/>
      <c r="L9" s="20"/>
      <c r="M9" s="20"/>
      <c r="N9" s="20"/>
      <c r="O9" s="20"/>
      <c r="P9" s="20"/>
      <c r="Q9" s="20"/>
      <c r="R9" s="20"/>
      <c r="S9" s="20"/>
      <c r="T9" s="20"/>
      <c r="U9" s="20"/>
    </row>
    <row r="10" spans="1:21" x14ac:dyDescent="0.3">
      <c r="A10" s="20"/>
      <c r="B10" s="20"/>
      <c r="C10" s="20"/>
      <c r="D10" s="20"/>
      <c r="E10" s="20"/>
      <c r="F10" s="20"/>
      <c r="G10" s="20"/>
      <c r="H10" s="20"/>
      <c r="I10" s="20"/>
      <c r="J10" s="20"/>
      <c r="K10" s="20"/>
      <c r="L10" s="20"/>
      <c r="M10" s="20"/>
      <c r="N10" s="20"/>
      <c r="O10" s="20"/>
      <c r="P10" s="20"/>
      <c r="Q10" s="20"/>
      <c r="R10" s="20"/>
      <c r="S10" s="20"/>
      <c r="T10" s="20"/>
      <c r="U10" s="20"/>
    </row>
    <row r="11" spans="1:21" x14ac:dyDescent="0.3">
      <c r="A11" s="20"/>
      <c r="B11" s="20"/>
      <c r="C11" s="20"/>
      <c r="D11" s="20"/>
      <c r="E11" s="20"/>
      <c r="F11" s="20"/>
      <c r="G11" s="20"/>
      <c r="H11" s="20"/>
      <c r="I11" s="20"/>
      <c r="J11" s="20"/>
      <c r="K11" s="20"/>
      <c r="L11" s="20"/>
      <c r="M11" s="20"/>
      <c r="N11" s="20"/>
      <c r="O11" s="20"/>
      <c r="P11" s="20"/>
      <c r="Q11" s="20"/>
      <c r="R11" s="20"/>
      <c r="S11" s="20"/>
      <c r="T11" s="20"/>
      <c r="U11" s="20"/>
    </row>
    <row r="12" spans="1:21" x14ac:dyDescent="0.3">
      <c r="A12" s="20"/>
      <c r="B12" s="20"/>
      <c r="C12" s="20"/>
      <c r="D12" s="20"/>
      <c r="E12" s="20"/>
      <c r="F12" s="20"/>
      <c r="G12" s="20"/>
      <c r="H12" s="20"/>
      <c r="I12" s="20"/>
      <c r="J12" s="20"/>
      <c r="K12" s="20"/>
      <c r="L12" s="20"/>
      <c r="M12" s="20"/>
      <c r="N12" s="20"/>
      <c r="O12" s="20"/>
      <c r="P12" s="20"/>
      <c r="Q12" s="20"/>
      <c r="R12" s="20"/>
      <c r="S12" s="20"/>
      <c r="T12" s="20"/>
      <c r="U12" s="20"/>
    </row>
    <row r="13" spans="1:21" x14ac:dyDescent="0.3">
      <c r="A13" s="20"/>
      <c r="B13" s="20"/>
      <c r="C13" s="20"/>
      <c r="D13" s="20"/>
      <c r="E13" s="20"/>
      <c r="F13" s="20"/>
      <c r="G13" s="20"/>
      <c r="H13" s="20"/>
      <c r="I13" s="20"/>
      <c r="J13" s="20"/>
      <c r="K13" s="20"/>
      <c r="L13" s="20"/>
      <c r="M13" s="20"/>
      <c r="N13" s="20"/>
      <c r="O13" s="20"/>
      <c r="P13" s="20"/>
      <c r="Q13" s="20"/>
      <c r="R13" s="20"/>
      <c r="S13" s="20"/>
      <c r="T13" s="20"/>
      <c r="U13" s="20"/>
    </row>
    <row r="14" spans="1:21" x14ac:dyDescent="0.3">
      <c r="A14" s="20"/>
      <c r="B14" s="20"/>
      <c r="C14" s="20"/>
      <c r="D14" s="20"/>
      <c r="E14" s="20"/>
      <c r="F14" s="20"/>
      <c r="G14" s="20"/>
      <c r="H14" s="20"/>
      <c r="I14" s="20"/>
      <c r="J14" s="20"/>
      <c r="K14" s="20"/>
      <c r="L14" s="20"/>
      <c r="M14" s="20"/>
      <c r="N14" s="20"/>
      <c r="O14" s="20"/>
      <c r="P14" s="20"/>
      <c r="Q14" s="20"/>
      <c r="R14" s="20"/>
      <c r="S14" s="20"/>
      <c r="T14" s="20"/>
      <c r="U14" s="20"/>
    </row>
    <row r="15" spans="1:21" x14ac:dyDescent="0.3">
      <c r="A15" s="20"/>
      <c r="B15" s="20"/>
      <c r="C15" s="20"/>
      <c r="D15" s="20"/>
      <c r="E15" s="20"/>
      <c r="F15" s="20"/>
      <c r="G15" s="20"/>
      <c r="H15" s="20"/>
      <c r="I15" s="20"/>
      <c r="J15" s="20"/>
      <c r="K15" s="20"/>
      <c r="L15" s="20"/>
      <c r="M15" s="20"/>
      <c r="N15" s="20"/>
      <c r="O15" s="20"/>
      <c r="P15" s="20"/>
      <c r="Q15" s="20"/>
      <c r="R15" s="20"/>
      <c r="S15" s="20"/>
      <c r="T15" s="20"/>
      <c r="U15" s="20"/>
    </row>
    <row r="16" spans="1:21" x14ac:dyDescent="0.3">
      <c r="A16" s="20"/>
      <c r="B16" s="20"/>
      <c r="C16" s="20"/>
      <c r="D16" s="20"/>
      <c r="E16" s="20"/>
      <c r="F16" s="20"/>
      <c r="G16" s="20"/>
      <c r="H16" s="20"/>
      <c r="I16" s="20"/>
      <c r="J16" s="20"/>
      <c r="K16" s="20"/>
      <c r="L16" s="20"/>
      <c r="M16" s="20"/>
      <c r="N16" s="20"/>
      <c r="O16" s="20"/>
      <c r="P16" s="20"/>
      <c r="Q16" s="20"/>
      <c r="R16" s="20"/>
      <c r="S16" s="20"/>
      <c r="T16" s="20"/>
      <c r="U16" s="20"/>
    </row>
    <row r="17" spans="1:21" x14ac:dyDescent="0.3">
      <c r="A17" s="20"/>
      <c r="B17" s="20"/>
      <c r="C17" s="20"/>
      <c r="D17" s="20"/>
      <c r="E17" s="20"/>
      <c r="F17" s="20"/>
      <c r="G17" s="20"/>
      <c r="H17" s="20"/>
      <c r="I17" s="20"/>
      <c r="J17" s="20"/>
      <c r="K17" s="20"/>
      <c r="L17" s="20"/>
      <c r="M17" s="20"/>
      <c r="N17" s="42" t="s">
        <v>3</v>
      </c>
      <c r="O17" s="43" t="str" cm="1">
        <f t="array" ref="O17:S17">pivot!E48:I48</f>
        <v>R01</v>
      </c>
      <c r="P17" s="44" t="str">
        <v>R02</v>
      </c>
      <c r="Q17" s="44" t="str">
        <v>R03</v>
      </c>
      <c r="R17" s="44" t="str">
        <v>R04</v>
      </c>
      <c r="S17" s="45" t="str">
        <v>R05</v>
      </c>
      <c r="T17" s="38" t="s">
        <v>1092</v>
      </c>
      <c r="U17" s="20"/>
    </row>
    <row r="18" spans="1:21" x14ac:dyDescent="0.3">
      <c r="A18" s="20"/>
      <c r="B18" s="20"/>
      <c r="C18" s="20"/>
      <c r="D18" s="20"/>
      <c r="E18" s="20"/>
      <c r="F18" s="20"/>
      <c r="G18" s="20"/>
      <c r="H18" s="20"/>
      <c r="I18" s="20"/>
      <c r="J18" s="20"/>
      <c r="K18" s="20"/>
      <c r="L18" s="20"/>
      <c r="M18" s="20"/>
      <c r="N18" s="39" t="s">
        <v>1002</v>
      </c>
      <c r="O18" s="32"/>
      <c r="P18" s="32"/>
      <c r="Q18" s="32"/>
      <c r="R18" s="32"/>
      <c r="S18" s="32"/>
      <c r="T18" s="35"/>
      <c r="U18" s="20"/>
    </row>
    <row r="19" spans="1:21" x14ac:dyDescent="0.3">
      <c r="A19" s="20"/>
      <c r="B19" s="20"/>
      <c r="C19" s="20"/>
      <c r="D19" s="20"/>
      <c r="E19" s="20"/>
      <c r="F19" s="20"/>
      <c r="G19" s="20"/>
      <c r="H19" s="20"/>
      <c r="I19" s="20"/>
      <c r="J19" s="20"/>
      <c r="K19" s="20"/>
      <c r="L19" s="20"/>
      <c r="M19" s="20"/>
      <c r="N19" s="40" t="s">
        <v>20</v>
      </c>
      <c r="O19" s="33">
        <v>891</v>
      </c>
      <c r="P19" s="33">
        <v>1332</v>
      </c>
      <c r="Q19" s="33">
        <v>1282</v>
      </c>
      <c r="R19" s="33">
        <v>739</v>
      </c>
      <c r="S19" s="33">
        <v>560</v>
      </c>
      <c r="T19" s="36">
        <v>4804</v>
      </c>
      <c r="U19" s="20"/>
    </row>
    <row r="20" spans="1:21" x14ac:dyDescent="0.3">
      <c r="A20" s="20"/>
      <c r="B20" s="20"/>
      <c r="C20" s="20"/>
      <c r="D20" s="20"/>
      <c r="E20" s="20"/>
      <c r="F20" s="20"/>
      <c r="G20" s="20"/>
      <c r="H20" s="20"/>
      <c r="I20" s="20"/>
      <c r="J20" s="20"/>
      <c r="K20" s="20"/>
      <c r="L20" s="20"/>
      <c r="M20" s="20"/>
      <c r="N20" s="40" t="s">
        <v>12</v>
      </c>
      <c r="O20" s="33">
        <v>1991</v>
      </c>
      <c r="P20" s="33">
        <v>1886</v>
      </c>
      <c r="Q20" s="33">
        <v>1206</v>
      </c>
      <c r="R20" s="33">
        <v>884</v>
      </c>
      <c r="S20" s="33">
        <v>1722</v>
      </c>
      <c r="T20" s="36">
        <v>7689</v>
      </c>
      <c r="U20" s="20"/>
    </row>
    <row r="21" spans="1:21" x14ac:dyDescent="0.3">
      <c r="A21" s="20"/>
      <c r="B21" s="20"/>
      <c r="C21" s="20"/>
      <c r="D21" s="20"/>
      <c r="E21" s="20"/>
      <c r="F21" s="20"/>
      <c r="G21" s="20"/>
      <c r="H21" s="20"/>
      <c r="I21" s="20"/>
      <c r="J21" s="20"/>
      <c r="K21" s="20"/>
      <c r="L21" s="20"/>
      <c r="M21" s="20"/>
      <c r="N21" s="40" t="s">
        <v>8</v>
      </c>
      <c r="O21" s="33">
        <v>1163</v>
      </c>
      <c r="P21" s="33">
        <v>1180</v>
      </c>
      <c r="Q21" s="33">
        <v>1616</v>
      </c>
      <c r="R21" s="33">
        <v>1043</v>
      </c>
      <c r="S21" s="33">
        <v>1747</v>
      </c>
      <c r="T21" s="36">
        <v>6749</v>
      </c>
      <c r="U21" s="20"/>
    </row>
    <row r="22" spans="1:21" x14ac:dyDescent="0.3">
      <c r="A22" s="20"/>
      <c r="B22" s="20"/>
      <c r="C22" s="20"/>
      <c r="D22" s="20"/>
      <c r="E22" s="20"/>
      <c r="F22" s="20"/>
      <c r="G22" s="20"/>
      <c r="H22" s="20"/>
      <c r="I22" s="20"/>
      <c r="J22" s="20"/>
      <c r="K22" s="20"/>
      <c r="L22" s="20"/>
      <c r="M22" s="20"/>
      <c r="N22" s="40" t="s">
        <v>16</v>
      </c>
      <c r="O22" s="33">
        <v>1438</v>
      </c>
      <c r="P22" s="33">
        <v>1616</v>
      </c>
      <c r="Q22" s="33">
        <v>866</v>
      </c>
      <c r="R22" s="33">
        <v>829</v>
      </c>
      <c r="S22" s="33">
        <v>2070</v>
      </c>
      <c r="T22" s="36">
        <v>6819</v>
      </c>
      <c r="U22" s="20"/>
    </row>
    <row r="23" spans="1:21" x14ac:dyDescent="0.3">
      <c r="A23" s="20"/>
      <c r="B23" s="20"/>
      <c r="C23" s="20"/>
      <c r="D23" s="20"/>
      <c r="E23" s="20"/>
      <c r="F23" s="20"/>
      <c r="G23" s="20"/>
      <c r="H23" s="20"/>
      <c r="I23" s="20"/>
      <c r="J23" s="20"/>
      <c r="K23" s="20"/>
      <c r="L23" s="20"/>
      <c r="M23" s="20"/>
      <c r="N23" s="39" t="s">
        <v>1001</v>
      </c>
      <c r="O23" s="32"/>
      <c r="P23" s="32"/>
      <c r="Q23" s="32"/>
      <c r="R23" s="32"/>
      <c r="S23" s="32"/>
      <c r="T23" s="35"/>
      <c r="U23" s="20"/>
    </row>
    <row r="24" spans="1:21" x14ac:dyDescent="0.3">
      <c r="A24" s="20"/>
      <c r="B24" s="20"/>
      <c r="C24" s="20"/>
      <c r="D24" s="20"/>
      <c r="E24" s="20"/>
      <c r="F24" s="20"/>
      <c r="G24" s="20"/>
      <c r="H24" s="20"/>
      <c r="I24" s="20"/>
      <c r="J24" s="20"/>
      <c r="K24" s="20"/>
      <c r="L24" s="20"/>
      <c r="M24" s="20"/>
      <c r="N24" s="40" t="s">
        <v>24</v>
      </c>
      <c r="O24" s="33">
        <v>1233</v>
      </c>
      <c r="P24" s="33">
        <v>223</v>
      </c>
      <c r="Q24" s="33">
        <v>1680</v>
      </c>
      <c r="R24" s="33">
        <v>990</v>
      </c>
      <c r="S24" s="33">
        <v>1508</v>
      </c>
      <c r="T24" s="36">
        <v>5634</v>
      </c>
      <c r="U24" s="20"/>
    </row>
    <row r="25" spans="1:21" x14ac:dyDescent="0.3">
      <c r="A25" s="20"/>
      <c r="B25" s="20"/>
      <c r="C25" s="20"/>
      <c r="D25" s="20"/>
      <c r="E25" s="20"/>
      <c r="F25" s="20"/>
      <c r="G25" s="20"/>
      <c r="H25" s="20"/>
      <c r="I25" s="20"/>
      <c r="J25" s="20"/>
      <c r="K25" s="20"/>
      <c r="L25" s="20"/>
      <c r="M25" s="20"/>
      <c r="N25" s="40" t="s">
        <v>15</v>
      </c>
      <c r="O25" s="33">
        <v>1598</v>
      </c>
      <c r="P25" s="33">
        <v>1907</v>
      </c>
      <c r="Q25" s="33">
        <v>869</v>
      </c>
      <c r="R25" s="33">
        <v>1426</v>
      </c>
      <c r="S25" s="33">
        <v>1416</v>
      </c>
      <c r="T25" s="36">
        <v>7216</v>
      </c>
      <c r="U25" s="20"/>
    </row>
    <row r="26" spans="1:21" x14ac:dyDescent="0.3">
      <c r="A26" s="20"/>
      <c r="B26" s="20"/>
      <c r="C26" s="20"/>
      <c r="D26" s="20"/>
      <c r="E26" s="20"/>
      <c r="F26" s="20"/>
      <c r="G26" s="20"/>
      <c r="H26" s="20"/>
      <c r="I26" s="20"/>
      <c r="J26" s="20"/>
      <c r="K26" s="20"/>
      <c r="L26" s="20"/>
      <c r="M26" s="20"/>
      <c r="N26" s="40" t="s">
        <v>5</v>
      </c>
      <c r="O26" s="33">
        <v>900</v>
      </c>
      <c r="P26" s="33">
        <v>1016</v>
      </c>
      <c r="Q26" s="33">
        <v>960</v>
      </c>
      <c r="R26" s="33">
        <v>940</v>
      </c>
      <c r="S26" s="33">
        <v>1193</v>
      </c>
      <c r="T26" s="36">
        <v>5009</v>
      </c>
      <c r="U26" s="20"/>
    </row>
    <row r="27" spans="1:21" x14ac:dyDescent="0.3">
      <c r="A27" s="20"/>
      <c r="B27" s="20"/>
      <c r="C27" s="20"/>
      <c r="D27" s="20"/>
      <c r="E27" s="20"/>
      <c r="F27" s="20"/>
      <c r="G27" s="20"/>
      <c r="H27" s="20"/>
      <c r="I27" s="20"/>
      <c r="J27" s="20"/>
      <c r="K27" s="20"/>
      <c r="L27" s="20"/>
      <c r="M27" s="20"/>
      <c r="N27" s="40" t="s">
        <v>18</v>
      </c>
      <c r="O27" s="33">
        <v>900</v>
      </c>
      <c r="P27" s="33">
        <v>1470</v>
      </c>
      <c r="Q27" s="33">
        <v>1617</v>
      </c>
      <c r="R27" s="33">
        <v>1314</v>
      </c>
      <c r="S27" s="33">
        <v>941</v>
      </c>
      <c r="T27" s="36">
        <v>6242</v>
      </c>
      <c r="U27" s="20"/>
    </row>
    <row r="28" spans="1:21" x14ac:dyDescent="0.3">
      <c r="A28" s="20"/>
      <c r="B28" s="20"/>
      <c r="C28" s="20"/>
      <c r="D28" s="20"/>
      <c r="E28" s="20"/>
      <c r="F28" s="20"/>
      <c r="G28" s="20"/>
      <c r="H28" s="20"/>
      <c r="I28" s="20"/>
      <c r="J28" s="20"/>
      <c r="K28" s="20"/>
      <c r="L28" s="20"/>
      <c r="M28" s="20"/>
      <c r="N28" s="40" t="s">
        <v>14</v>
      </c>
      <c r="O28" s="33">
        <v>1255</v>
      </c>
      <c r="P28" s="33">
        <v>516</v>
      </c>
      <c r="Q28" s="33">
        <v>1874</v>
      </c>
      <c r="R28" s="33">
        <v>1863</v>
      </c>
      <c r="S28" s="33">
        <v>1722</v>
      </c>
      <c r="T28" s="36">
        <v>7230</v>
      </c>
      <c r="U28" s="20"/>
    </row>
    <row r="29" spans="1:21" x14ac:dyDescent="0.3">
      <c r="A29" s="20"/>
      <c r="B29" s="20"/>
      <c r="C29" s="20"/>
      <c r="D29" s="20"/>
      <c r="E29" s="20"/>
      <c r="F29" s="20"/>
      <c r="G29" s="20"/>
      <c r="H29" s="20"/>
      <c r="I29" s="20"/>
      <c r="J29" s="20"/>
      <c r="K29" s="20"/>
      <c r="L29" s="20"/>
      <c r="M29" s="20"/>
      <c r="N29" s="40" t="s">
        <v>19</v>
      </c>
      <c r="O29" s="33">
        <v>1138</v>
      </c>
      <c r="P29" s="33">
        <v>1898</v>
      </c>
      <c r="Q29" s="33">
        <v>1482</v>
      </c>
      <c r="R29" s="33">
        <v>846</v>
      </c>
      <c r="S29" s="33">
        <v>1154</v>
      </c>
      <c r="T29" s="36">
        <v>6518</v>
      </c>
      <c r="U29" s="20"/>
    </row>
    <row r="30" spans="1:21" x14ac:dyDescent="0.3">
      <c r="A30" s="20"/>
      <c r="B30" s="20"/>
      <c r="C30" s="20"/>
      <c r="D30" s="20"/>
      <c r="E30" s="20"/>
      <c r="F30" s="20"/>
      <c r="G30" s="20"/>
      <c r="H30" s="20"/>
      <c r="I30" s="20"/>
      <c r="J30" s="20"/>
      <c r="K30" s="20"/>
      <c r="L30" s="20"/>
      <c r="M30" s="20"/>
      <c r="N30" s="39" t="s">
        <v>1000</v>
      </c>
      <c r="O30" s="32"/>
      <c r="P30" s="32"/>
      <c r="Q30" s="32"/>
      <c r="R30" s="32"/>
      <c r="S30" s="32"/>
      <c r="T30" s="35"/>
      <c r="U30" s="20"/>
    </row>
    <row r="31" spans="1:21" x14ac:dyDescent="0.3">
      <c r="A31" s="20"/>
      <c r="B31" s="20"/>
      <c r="C31" s="20"/>
      <c r="D31" s="20"/>
      <c r="E31" s="20"/>
      <c r="F31" s="20"/>
      <c r="G31" s="20"/>
      <c r="H31" s="20"/>
      <c r="I31" s="20"/>
      <c r="J31" s="20"/>
      <c r="K31" s="20"/>
      <c r="L31" s="20"/>
      <c r="M31" s="20"/>
      <c r="N31" s="40" t="s">
        <v>17</v>
      </c>
      <c r="O31" s="33">
        <v>1655</v>
      </c>
      <c r="P31" s="33">
        <v>805</v>
      </c>
      <c r="Q31" s="33">
        <v>2263</v>
      </c>
      <c r="R31" s="33">
        <v>987</v>
      </c>
      <c r="S31" s="33">
        <v>1075</v>
      </c>
      <c r="T31" s="36">
        <v>6785</v>
      </c>
      <c r="U31" s="20"/>
    </row>
    <row r="32" spans="1:21" x14ac:dyDescent="0.3">
      <c r="A32" s="20"/>
      <c r="B32" s="20"/>
      <c r="C32" s="20"/>
      <c r="D32" s="20"/>
      <c r="E32" s="20"/>
      <c r="F32" s="20"/>
      <c r="G32" s="20"/>
      <c r="H32" s="20"/>
      <c r="I32" s="20"/>
      <c r="J32" s="20"/>
      <c r="K32" s="20"/>
      <c r="L32" s="20"/>
      <c r="M32" s="20"/>
      <c r="N32" s="40" t="s">
        <v>23</v>
      </c>
      <c r="O32" s="33">
        <v>1104</v>
      </c>
      <c r="P32" s="33">
        <v>2280</v>
      </c>
      <c r="Q32" s="33">
        <v>1445</v>
      </c>
      <c r="R32" s="33">
        <v>1722</v>
      </c>
      <c r="S32" s="33">
        <v>1196</v>
      </c>
      <c r="T32" s="36">
        <v>7747</v>
      </c>
      <c r="U32" s="20"/>
    </row>
    <row r="33" spans="1:21" x14ac:dyDescent="0.3">
      <c r="A33" s="20"/>
      <c r="B33" s="20"/>
      <c r="C33" s="20"/>
      <c r="D33" s="20"/>
      <c r="E33" s="20"/>
      <c r="F33" s="20"/>
      <c r="G33" s="20"/>
      <c r="H33" s="20"/>
      <c r="I33" s="20"/>
      <c r="J33" s="20"/>
      <c r="K33" s="20"/>
      <c r="L33" s="20"/>
      <c r="M33" s="20"/>
      <c r="N33" s="40" t="s">
        <v>7</v>
      </c>
      <c r="O33" s="33">
        <v>372</v>
      </c>
      <c r="P33" s="33">
        <v>1818</v>
      </c>
      <c r="Q33" s="33">
        <v>1346</v>
      </c>
      <c r="R33" s="33">
        <v>1156</v>
      </c>
      <c r="S33" s="33">
        <v>1484</v>
      </c>
      <c r="T33" s="36">
        <v>6176</v>
      </c>
      <c r="U33" s="20"/>
    </row>
    <row r="34" spans="1:21" x14ac:dyDescent="0.3">
      <c r="A34" s="20"/>
      <c r="B34" s="20"/>
      <c r="C34" s="20"/>
      <c r="D34" s="20"/>
      <c r="E34" s="20"/>
      <c r="F34" s="20"/>
      <c r="G34" s="20"/>
      <c r="H34" s="20"/>
      <c r="I34" s="20"/>
      <c r="J34" s="20"/>
      <c r="K34" s="20"/>
      <c r="L34" s="20"/>
      <c r="M34" s="20"/>
      <c r="N34" s="40" t="s">
        <v>22</v>
      </c>
      <c r="O34" s="33">
        <v>1415</v>
      </c>
      <c r="P34" s="33">
        <v>1271</v>
      </c>
      <c r="Q34" s="33">
        <v>1214</v>
      </c>
      <c r="R34" s="33">
        <v>1135</v>
      </c>
      <c r="S34" s="33">
        <v>1566</v>
      </c>
      <c r="T34" s="36">
        <v>6601</v>
      </c>
      <c r="U34" s="20"/>
    </row>
    <row r="35" spans="1:21" x14ac:dyDescent="0.3">
      <c r="A35" s="20"/>
      <c r="B35" s="20"/>
      <c r="C35" s="20"/>
      <c r="D35" s="20"/>
      <c r="E35" s="20"/>
      <c r="F35" s="20"/>
      <c r="G35" s="20"/>
      <c r="H35" s="20"/>
      <c r="I35" s="20"/>
      <c r="J35" s="20"/>
      <c r="K35" s="20"/>
      <c r="L35" s="20"/>
      <c r="M35" s="20"/>
      <c r="N35" s="41" t="s">
        <v>21</v>
      </c>
      <c r="O35" s="34">
        <v>1362</v>
      </c>
      <c r="P35" s="34">
        <v>1363</v>
      </c>
      <c r="Q35" s="34">
        <v>1152</v>
      </c>
      <c r="R35" s="34">
        <v>777</v>
      </c>
      <c r="S35" s="34">
        <v>750</v>
      </c>
      <c r="T35" s="37">
        <v>5404</v>
      </c>
      <c r="U35" s="20"/>
    </row>
    <row r="36" spans="1:21" x14ac:dyDescent="0.3">
      <c r="A36" s="20"/>
      <c r="B36" s="20"/>
      <c r="C36" s="20"/>
      <c r="D36" s="20"/>
      <c r="E36" s="20"/>
      <c r="F36" s="20"/>
      <c r="G36" s="20"/>
      <c r="H36" s="20"/>
      <c r="I36" s="20"/>
      <c r="J36" s="20"/>
      <c r="K36" s="20"/>
      <c r="L36" s="20"/>
      <c r="M36" s="20"/>
      <c r="N36" s="20"/>
      <c r="O36" s="20"/>
      <c r="P36" s="20"/>
      <c r="Q36" s="20"/>
      <c r="R36" s="20"/>
      <c r="S36" s="20"/>
      <c r="T36" s="20"/>
      <c r="U36" s="20"/>
    </row>
  </sheetData>
  <conditionalFormatting sqref="O19:S35">
    <cfRule type="dataBar" priority="2">
      <dataBar>
        <cfvo type="num" val="0"/>
        <cfvo type="formula" val="MAX($O$19:$S$35)*2"/>
        <color theme="7" tint="-0.499984740745262"/>
      </dataBar>
      <extLst>
        <ext xmlns:x14="http://schemas.microsoft.com/office/spreadsheetml/2009/9/main" uri="{B025F937-C7B1-47D3-B67F-A62EFF666E3E}">
          <x14:id>{4A97D05D-12EE-49A3-882D-52CFA002EC1A}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7E30E632-7155-45C0-8095-20259AF6D34E}">
            <xm:f>O$17=pivot!$A$41</xm:f>
            <x14:dxf>
              <fill>
                <patternFill>
                  <bgColor theme="9" tint="0.39994506668294322"/>
                </patternFill>
              </fill>
              <border>
                <left style="thin">
                  <color theme="0"/>
                </left>
                <right style="thin">
                  <color theme="0"/>
                </right>
                <top/>
                <bottom/>
                <vertical/>
                <horizontal/>
              </border>
            </x14:dxf>
          </x14:cfRule>
          <xm:sqref>O17:S35</xm:sqref>
        </x14:conditionalFormatting>
        <x14:conditionalFormatting xmlns:xm="http://schemas.microsoft.com/office/excel/2006/main">
          <x14:cfRule type="dataBar" id="{4A97D05D-12EE-49A3-882D-52CFA002EC1A}">
            <x14:dataBar minLength="0" maxLength="100" border="1" negativeBarBorderColorSameAsPositive="0">
              <x14:cfvo type="num">
                <xm:f>0</xm:f>
              </x14:cfvo>
              <x14:cfvo type="formula">
                <xm:f>MAX($O$19:$S$35)*2</xm:f>
              </x14:cfvo>
              <x14:borderColor theme="8" tint="-0.499984740745262"/>
              <x14:negativeFillColor rgb="FFFF0000"/>
              <x14:negativeBorderColor rgb="FFFF0000"/>
              <x14:axisColor rgb="FF000000"/>
            </x14:dataBar>
          </x14:cfRule>
          <xm:sqref>O19:S35</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5945-4EB6-44D6-9C6D-48319B3DD555}">
  <dimension ref="A3:J66"/>
  <sheetViews>
    <sheetView topLeftCell="A22" workbookViewId="0">
      <selection activeCell="T11" sqref="T11"/>
    </sheetView>
  </sheetViews>
  <sheetFormatPr defaultRowHeight="14.4" x14ac:dyDescent="0.3"/>
  <cols>
    <col min="1" max="1" width="12.5546875" bestFit="1" customWidth="1"/>
    <col min="2" max="2" width="9.109375" bestFit="1" customWidth="1"/>
    <col min="3" max="3" width="10.109375" bestFit="1" customWidth="1"/>
    <col min="4" max="4" width="9.88671875" bestFit="1" customWidth="1"/>
    <col min="5" max="5" width="12.5546875" bestFit="1" customWidth="1"/>
    <col min="6" max="6" width="9.109375" bestFit="1" customWidth="1"/>
    <col min="7" max="9" width="6.88671875" bestFit="1" customWidth="1"/>
    <col min="10" max="10" width="10.77734375" bestFit="1" customWidth="1"/>
  </cols>
  <sheetData>
    <row r="3" spans="1:6" x14ac:dyDescent="0.3">
      <c r="A3" t="s">
        <v>1042</v>
      </c>
      <c r="B3" t="s">
        <v>1043</v>
      </c>
      <c r="C3" t="s">
        <v>1044</v>
      </c>
      <c r="D3" t="s">
        <v>1045</v>
      </c>
      <c r="E3" t="s">
        <v>1046</v>
      </c>
    </row>
    <row r="4" spans="1:6" x14ac:dyDescent="0.3">
      <c r="A4" s="21">
        <v>1000</v>
      </c>
      <c r="B4" s="22">
        <v>96623</v>
      </c>
      <c r="C4" s="21">
        <v>89850</v>
      </c>
      <c r="D4" s="23">
        <v>3.8854000000000033</v>
      </c>
      <c r="E4" s="21">
        <v>307</v>
      </c>
    </row>
    <row r="9" spans="1:6" x14ac:dyDescent="0.3">
      <c r="A9" t="s">
        <v>1042</v>
      </c>
      <c r="B9" t="s">
        <v>1043</v>
      </c>
      <c r="C9" t="s">
        <v>1044</v>
      </c>
      <c r="D9" t="s">
        <v>1045</v>
      </c>
      <c r="E9" t="s">
        <v>1046</v>
      </c>
    </row>
    <row r="10" spans="1:6" x14ac:dyDescent="0.3">
      <c r="A10" s="21">
        <v>189</v>
      </c>
      <c r="B10" s="22">
        <v>18415</v>
      </c>
      <c r="C10" s="21">
        <v>16834</v>
      </c>
      <c r="D10" s="23">
        <v>3.9227513227513247</v>
      </c>
      <c r="E10" s="21">
        <v>60</v>
      </c>
    </row>
    <row r="14" spans="1:6" x14ac:dyDescent="0.3">
      <c r="A14" s="25" t="s">
        <v>1047</v>
      </c>
      <c r="B14" t="s">
        <v>1042</v>
      </c>
      <c r="C14" t="s">
        <v>1061</v>
      </c>
      <c r="E14" s="25" t="s">
        <v>1047</v>
      </c>
      <c r="F14" t="s">
        <v>1042</v>
      </c>
    </row>
    <row r="15" spans="1:6" x14ac:dyDescent="0.3">
      <c r="A15" s="26" t="s">
        <v>1049</v>
      </c>
      <c r="B15" s="21">
        <v>16</v>
      </c>
      <c r="C15" s="21">
        <v>16</v>
      </c>
      <c r="E15" s="26" t="s">
        <v>1064</v>
      </c>
      <c r="F15" s="21">
        <v>40</v>
      </c>
    </row>
    <row r="16" spans="1:6" x14ac:dyDescent="0.3">
      <c r="A16" s="26" t="s">
        <v>1050</v>
      </c>
      <c r="B16" s="21">
        <v>14</v>
      </c>
      <c r="C16" s="21">
        <v>14</v>
      </c>
      <c r="E16" s="26" t="s">
        <v>1062</v>
      </c>
      <c r="F16" s="21">
        <v>24</v>
      </c>
    </row>
    <row r="17" spans="1:9" x14ac:dyDescent="0.3">
      <c r="A17" s="26" t="s">
        <v>1051</v>
      </c>
      <c r="B17" s="21">
        <v>26</v>
      </c>
      <c r="C17" s="21">
        <v>26</v>
      </c>
      <c r="E17" s="26" t="s">
        <v>1066</v>
      </c>
      <c r="F17" s="21">
        <v>23</v>
      </c>
    </row>
    <row r="18" spans="1:9" x14ac:dyDescent="0.3">
      <c r="A18" s="26" t="s">
        <v>1052</v>
      </c>
      <c r="B18" s="21">
        <v>29</v>
      </c>
      <c r="C18" s="21">
        <v>29</v>
      </c>
      <c r="E18" s="26" t="s">
        <v>1068</v>
      </c>
      <c r="F18" s="21">
        <v>23</v>
      </c>
    </row>
    <row r="19" spans="1:9" x14ac:dyDescent="0.3">
      <c r="A19" s="26" t="s">
        <v>1053</v>
      </c>
      <c r="B19" s="21">
        <v>17</v>
      </c>
      <c r="C19" s="21">
        <v>17</v>
      </c>
      <c r="E19" s="26" t="s">
        <v>1067</v>
      </c>
      <c r="F19" s="21">
        <v>13</v>
      </c>
    </row>
    <row r="20" spans="1:9" x14ac:dyDescent="0.3">
      <c r="A20" s="26" t="s">
        <v>1054</v>
      </c>
      <c r="B20" s="21">
        <v>15</v>
      </c>
      <c r="C20" s="21">
        <v>15</v>
      </c>
      <c r="E20" s="26" t="s">
        <v>1063</v>
      </c>
      <c r="F20" s="21">
        <v>30</v>
      </c>
    </row>
    <row r="21" spans="1:9" x14ac:dyDescent="0.3">
      <c r="A21" s="26" t="s">
        <v>1055</v>
      </c>
      <c r="B21" s="21">
        <v>15</v>
      </c>
      <c r="C21" s="21">
        <v>15</v>
      </c>
      <c r="E21" s="26" t="s">
        <v>1065</v>
      </c>
      <c r="F21" s="21">
        <v>36</v>
      </c>
    </row>
    <row r="22" spans="1:9" x14ac:dyDescent="0.3">
      <c r="A22" s="26" t="s">
        <v>1056</v>
      </c>
      <c r="B22" s="21">
        <v>7</v>
      </c>
      <c r="C22" s="21">
        <v>7</v>
      </c>
      <c r="E22" s="26" t="s">
        <v>1048</v>
      </c>
      <c r="F22" s="21">
        <v>189</v>
      </c>
    </row>
    <row r="23" spans="1:9" x14ac:dyDescent="0.3">
      <c r="A23" s="26" t="s">
        <v>1057</v>
      </c>
      <c r="B23" s="21">
        <v>11</v>
      </c>
      <c r="C23" s="21">
        <v>11</v>
      </c>
    </row>
    <row r="24" spans="1:9" x14ac:dyDescent="0.3">
      <c r="A24" s="26" t="s">
        <v>1058</v>
      </c>
      <c r="B24" s="21">
        <v>24</v>
      </c>
      <c r="C24" s="21">
        <v>24</v>
      </c>
    </row>
    <row r="25" spans="1:9" x14ac:dyDescent="0.3">
      <c r="A25" s="26" t="s">
        <v>1059</v>
      </c>
      <c r="B25" s="21">
        <v>9</v>
      </c>
      <c r="C25" s="21">
        <v>9</v>
      </c>
    </row>
    <row r="26" spans="1:9" x14ac:dyDescent="0.3">
      <c r="A26" s="26" t="s">
        <v>1060</v>
      </c>
      <c r="B26" s="21">
        <v>6</v>
      </c>
      <c r="C26" s="21">
        <v>6</v>
      </c>
      <c r="H26" t="s">
        <v>1074</v>
      </c>
      <c r="I26" t="str">
        <f>A41</f>
        <v>R01</v>
      </c>
    </row>
    <row r="27" spans="1:9" x14ac:dyDescent="0.3">
      <c r="A27" s="26" t="s">
        <v>1048</v>
      </c>
      <c r="B27" s="21">
        <v>189</v>
      </c>
      <c r="C27" s="21">
        <v>189</v>
      </c>
    </row>
    <row r="29" spans="1:9" x14ac:dyDescent="0.3">
      <c r="E29" t="s">
        <v>1069</v>
      </c>
      <c r="F29" t="s">
        <v>1070</v>
      </c>
      <c r="G29" t="s">
        <v>1071</v>
      </c>
      <c r="H29" t="s">
        <v>1072</v>
      </c>
      <c r="I29" t="s">
        <v>1073</v>
      </c>
    </row>
    <row r="30" spans="1:9" x14ac:dyDescent="0.3">
      <c r="A30" s="25" t="s">
        <v>1047</v>
      </c>
      <c r="B30" t="s">
        <v>1042</v>
      </c>
      <c r="C30" t="s">
        <v>1043</v>
      </c>
      <c r="E30" t="str" cm="1">
        <f t="array" ref="E30:G34">A31:C35</f>
        <v>R01</v>
      </c>
      <c r="F30">
        <v>189</v>
      </c>
      <c r="G30" s="27">
        <v>18415</v>
      </c>
      <c r="H30">
        <f>IF(E30=$I$26,F30,NA())</f>
        <v>189</v>
      </c>
      <c r="I30">
        <f>IF(E30=$I$26,G30,NA())</f>
        <v>18415</v>
      </c>
    </row>
    <row r="31" spans="1:9" x14ac:dyDescent="0.3">
      <c r="A31" s="26" t="s">
        <v>11</v>
      </c>
      <c r="B31" s="21">
        <v>189</v>
      </c>
      <c r="C31" s="22">
        <v>18415</v>
      </c>
      <c r="E31" t="str">
        <v>R02</v>
      </c>
      <c r="F31">
        <v>218</v>
      </c>
      <c r="G31" s="27">
        <v>20581</v>
      </c>
      <c r="H31" t="e">
        <f>IF(E31=$I$26,F31,NA())</f>
        <v>#N/A</v>
      </c>
      <c r="I31" t="e">
        <f>IF(E31=$I$26,G31,NA())</f>
        <v>#N/A</v>
      </c>
    </row>
    <row r="32" spans="1:9" x14ac:dyDescent="0.3">
      <c r="A32" s="26" t="s">
        <v>9</v>
      </c>
      <c r="B32" s="21">
        <v>218</v>
      </c>
      <c r="C32" s="22">
        <v>20581</v>
      </c>
      <c r="E32" t="str">
        <v>R03</v>
      </c>
      <c r="F32">
        <v>207</v>
      </c>
      <c r="G32" s="27">
        <v>20872</v>
      </c>
      <c r="H32" t="e">
        <f>IF(E32=$I$26,F32,NA())</f>
        <v>#N/A</v>
      </c>
      <c r="I32" t="e">
        <f>IF(E32=$I$26,G32,NA())</f>
        <v>#N/A</v>
      </c>
    </row>
    <row r="33" spans="1:10" x14ac:dyDescent="0.3">
      <c r="A33" s="26" t="s">
        <v>6</v>
      </c>
      <c r="B33" s="21">
        <v>207</v>
      </c>
      <c r="C33" s="22">
        <v>20872</v>
      </c>
      <c r="E33" t="str">
        <v>R04</v>
      </c>
      <c r="F33">
        <v>186</v>
      </c>
      <c r="G33" s="27">
        <v>16651</v>
      </c>
      <c r="H33" t="e">
        <f>IF(E33=$I$26,F33,NA())</f>
        <v>#N/A</v>
      </c>
      <c r="I33" t="e">
        <f>IF(E33=$I$26,G33,NA())</f>
        <v>#N/A</v>
      </c>
    </row>
    <row r="34" spans="1:10" x14ac:dyDescent="0.3">
      <c r="A34" s="26" t="s">
        <v>13</v>
      </c>
      <c r="B34" s="21">
        <v>186</v>
      </c>
      <c r="C34" s="22">
        <v>16651</v>
      </c>
      <c r="E34" t="str">
        <v>R05</v>
      </c>
      <c r="F34">
        <v>200</v>
      </c>
      <c r="G34" s="27">
        <v>20104</v>
      </c>
      <c r="H34" t="e">
        <f>IF(E34=$I$26,F34,NA())</f>
        <v>#N/A</v>
      </c>
      <c r="I34" t="e">
        <f>IF(E34=$I$26,G34,NA())</f>
        <v>#N/A</v>
      </c>
    </row>
    <row r="35" spans="1:10" x14ac:dyDescent="0.3">
      <c r="A35" s="26" t="s">
        <v>10</v>
      </c>
      <c r="B35" s="21">
        <v>200</v>
      </c>
      <c r="C35" s="22">
        <v>20104</v>
      </c>
    </row>
    <row r="36" spans="1:10" x14ac:dyDescent="0.3">
      <c r="A36" s="26" t="s">
        <v>1048</v>
      </c>
      <c r="B36" s="21">
        <v>1000</v>
      </c>
      <c r="C36" s="22">
        <v>96623</v>
      </c>
    </row>
    <row r="37" spans="1:10" x14ac:dyDescent="0.3">
      <c r="J37">
        <f>Assets!F3</f>
        <v>0</v>
      </c>
    </row>
    <row r="38" spans="1:10" x14ac:dyDescent="0.3">
      <c r="C38" s="25" t="s">
        <v>1042</v>
      </c>
      <c r="D38" s="25" t="s">
        <v>1075</v>
      </c>
    </row>
    <row r="39" spans="1:10" x14ac:dyDescent="0.3">
      <c r="C39" s="25" t="s">
        <v>1047</v>
      </c>
      <c r="D39" t="s">
        <v>999</v>
      </c>
      <c r="E39" t="s">
        <v>998</v>
      </c>
      <c r="F39" t="s">
        <v>1048</v>
      </c>
    </row>
    <row r="40" spans="1:10" x14ac:dyDescent="0.3">
      <c r="A40" s="25" t="s">
        <v>1047</v>
      </c>
      <c r="C40" s="26" t="s">
        <v>1002</v>
      </c>
      <c r="D40" s="21">
        <v>144</v>
      </c>
      <c r="E40" s="21">
        <v>132</v>
      </c>
      <c r="F40" s="21">
        <v>276</v>
      </c>
    </row>
    <row r="41" spans="1:10" x14ac:dyDescent="0.3">
      <c r="A41" s="28" t="s">
        <v>11</v>
      </c>
      <c r="C41" s="26" t="s">
        <v>1001</v>
      </c>
      <c r="D41" s="21">
        <v>326</v>
      </c>
      <c r="E41" s="21">
        <v>63</v>
      </c>
      <c r="F41" s="21">
        <v>389</v>
      </c>
    </row>
    <row r="42" spans="1:10" x14ac:dyDescent="0.3">
      <c r="C42" s="26" t="s">
        <v>1000</v>
      </c>
      <c r="D42" s="21">
        <v>129</v>
      </c>
      <c r="E42" s="21">
        <v>206</v>
      </c>
      <c r="F42" s="21">
        <v>335</v>
      </c>
    </row>
    <row r="43" spans="1:10" x14ac:dyDescent="0.3">
      <c r="C43" s="26" t="s">
        <v>1048</v>
      </c>
      <c r="D43" s="21">
        <v>599</v>
      </c>
      <c r="E43" s="21">
        <v>401</v>
      </c>
      <c r="F43" s="21">
        <v>1000</v>
      </c>
    </row>
    <row r="47" spans="1:10" x14ac:dyDescent="0.3">
      <c r="A47" s="25" t="s">
        <v>1047</v>
      </c>
      <c r="B47" t="s">
        <v>1042</v>
      </c>
      <c r="D47" s="25" t="s">
        <v>1043</v>
      </c>
      <c r="E47" s="25" t="s">
        <v>1075</v>
      </c>
    </row>
    <row r="48" spans="1:10" x14ac:dyDescent="0.3">
      <c r="A48" s="26">
        <v>2</v>
      </c>
      <c r="B48" s="21">
        <v>9</v>
      </c>
      <c r="D48" s="25" t="s">
        <v>1047</v>
      </c>
      <c r="E48" t="s">
        <v>11</v>
      </c>
      <c r="F48" t="s">
        <v>9</v>
      </c>
      <c r="G48" t="s">
        <v>6</v>
      </c>
      <c r="H48" t="s">
        <v>13</v>
      </c>
      <c r="I48" t="s">
        <v>10</v>
      </c>
      <c r="J48" t="s">
        <v>1048</v>
      </c>
    </row>
    <row r="49" spans="1:10" x14ac:dyDescent="0.3">
      <c r="A49" s="26">
        <v>3</v>
      </c>
      <c r="B49" s="21">
        <v>31</v>
      </c>
      <c r="D49" s="31" t="s">
        <v>1002</v>
      </c>
    </row>
    <row r="50" spans="1:10" x14ac:dyDescent="0.3">
      <c r="A50" s="26">
        <v>4</v>
      </c>
      <c r="B50" s="21">
        <v>88</v>
      </c>
      <c r="D50" s="29" t="s">
        <v>20</v>
      </c>
      <c r="E50" s="22">
        <v>891</v>
      </c>
      <c r="F50" s="22">
        <v>1332</v>
      </c>
      <c r="G50" s="22">
        <v>1282</v>
      </c>
      <c r="H50" s="22">
        <v>739</v>
      </c>
      <c r="I50" s="22">
        <v>560</v>
      </c>
      <c r="J50" s="22">
        <v>4804</v>
      </c>
    </row>
    <row r="51" spans="1:10" x14ac:dyDescent="0.3">
      <c r="A51" s="26">
        <v>5</v>
      </c>
      <c r="B51" s="21">
        <v>60</v>
      </c>
      <c r="D51" s="29" t="s">
        <v>12</v>
      </c>
      <c r="E51" s="22">
        <v>1991</v>
      </c>
      <c r="F51" s="22">
        <v>1886</v>
      </c>
      <c r="G51" s="22">
        <v>1206</v>
      </c>
      <c r="H51" s="22">
        <v>884</v>
      </c>
      <c r="I51" s="22">
        <v>1722</v>
      </c>
      <c r="J51" s="22">
        <v>7689</v>
      </c>
    </row>
    <row r="52" spans="1:10" x14ac:dyDescent="0.3">
      <c r="A52" s="26">
        <v>1</v>
      </c>
      <c r="B52" s="21">
        <v>1</v>
      </c>
      <c r="D52" s="29" t="s">
        <v>8</v>
      </c>
      <c r="E52" s="22">
        <v>1163</v>
      </c>
      <c r="F52" s="22">
        <v>1180</v>
      </c>
      <c r="G52" s="22">
        <v>1616</v>
      </c>
      <c r="H52" s="22">
        <v>1043</v>
      </c>
      <c r="I52" s="22">
        <v>1747</v>
      </c>
      <c r="J52" s="22">
        <v>6749</v>
      </c>
    </row>
    <row r="53" spans="1:10" x14ac:dyDescent="0.3">
      <c r="A53" s="26" t="s">
        <v>1048</v>
      </c>
      <c r="B53" s="21">
        <v>189</v>
      </c>
      <c r="D53" s="29" t="s">
        <v>16</v>
      </c>
      <c r="E53" s="22">
        <v>1438</v>
      </c>
      <c r="F53" s="22">
        <v>1616</v>
      </c>
      <c r="G53" s="22">
        <v>866</v>
      </c>
      <c r="H53" s="22">
        <v>829</v>
      </c>
      <c r="I53" s="22">
        <v>2070</v>
      </c>
      <c r="J53" s="22">
        <v>6819</v>
      </c>
    </row>
    <row r="54" spans="1:10" x14ac:dyDescent="0.3">
      <c r="D54" s="31" t="s">
        <v>1001</v>
      </c>
    </row>
    <row r="55" spans="1:10" x14ac:dyDescent="0.3">
      <c r="D55" s="29" t="s">
        <v>24</v>
      </c>
      <c r="E55" s="22">
        <v>1233</v>
      </c>
      <c r="F55" s="22">
        <v>223</v>
      </c>
      <c r="G55" s="22">
        <v>1680</v>
      </c>
      <c r="H55" s="22">
        <v>990</v>
      </c>
      <c r="I55" s="22">
        <v>1508</v>
      </c>
      <c r="J55" s="22">
        <v>5634</v>
      </c>
    </row>
    <row r="56" spans="1:10" x14ac:dyDescent="0.3">
      <c r="D56" s="29" t="s">
        <v>15</v>
      </c>
      <c r="E56" s="22">
        <v>1598</v>
      </c>
      <c r="F56" s="22">
        <v>1907</v>
      </c>
      <c r="G56" s="22">
        <v>869</v>
      </c>
      <c r="H56" s="22">
        <v>1426</v>
      </c>
      <c r="I56" s="22">
        <v>1416</v>
      </c>
      <c r="J56" s="22">
        <v>7216</v>
      </c>
    </row>
    <row r="57" spans="1:10" x14ac:dyDescent="0.3">
      <c r="D57" s="29" t="s">
        <v>5</v>
      </c>
      <c r="E57" s="22">
        <v>900</v>
      </c>
      <c r="F57" s="22">
        <v>1016</v>
      </c>
      <c r="G57" s="22">
        <v>960</v>
      </c>
      <c r="H57" s="22">
        <v>940</v>
      </c>
      <c r="I57" s="22">
        <v>1193</v>
      </c>
      <c r="J57" s="22">
        <v>5009</v>
      </c>
    </row>
    <row r="58" spans="1:10" x14ac:dyDescent="0.3">
      <c r="D58" s="29" t="s">
        <v>18</v>
      </c>
      <c r="E58" s="22">
        <v>900</v>
      </c>
      <c r="F58" s="22">
        <v>1470</v>
      </c>
      <c r="G58" s="22">
        <v>1617</v>
      </c>
      <c r="H58" s="22">
        <v>1314</v>
      </c>
      <c r="I58" s="22">
        <v>941</v>
      </c>
      <c r="J58" s="22">
        <v>6242</v>
      </c>
    </row>
    <row r="59" spans="1:10" x14ac:dyDescent="0.3">
      <c r="D59" s="29" t="s">
        <v>14</v>
      </c>
      <c r="E59" s="22">
        <v>1255</v>
      </c>
      <c r="F59" s="22">
        <v>516</v>
      </c>
      <c r="G59" s="22">
        <v>1874</v>
      </c>
      <c r="H59" s="22">
        <v>1863</v>
      </c>
      <c r="I59" s="22">
        <v>1722</v>
      </c>
      <c r="J59" s="22">
        <v>7230</v>
      </c>
    </row>
    <row r="60" spans="1:10" x14ac:dyDescent="0.3">
      <c r="D60" s="29" t="s">
        <v>19</v>
      </c>
      <c r="E60" s="22">
        <v>1138</v>
      </c>
      <c r="F60" s="22">
        <v>1898</v>
      </c>
      <c r="G60" s="22">
        <v>1482</v>
      </c>
      <c r="H60" s="22">
        <v>846</v>
      </c>
      <c r="I60" s="22">
        <v>1154</v>
      </c>
      <c r="J60" s="22">
        <v>6518</v>
      </c>
    </row>
    <row r="61" spans="1:10" x14ac:dyDescent="0.3">
      <c r="D61" s="31" t="s">
        <v>1000</v>
      </c>
    </row>
    <row r="62" spans="1:10" x14ac:dyDescent="0.3">
      <c r="D62" s="29" t="s">
        <v>17</v>
      </c>
      <c r="E62" s="22">
        <v>1655</v>
      </c>
      <c r="F62" s="22">
        <v>805</v>
      </c>
      <c r="G62" s="22">
        <v>2263</v>
      </c>
      <c r="H62" s="22">
        <v>987</v>
      </c>
      <c r="I62" s="22">
        <v>1075</v>
      </c>
      <c r="J62" s="22">
        <v>6785</v>
      </c>
    </row>
    <row r="63" spans="1:10" x14ac:dyDescent="0.3">
      <c r="D63" s="29" t="s">
        <v>23</v>
      </c>
      <c r="E63" s="22">
        <v>1104</v>
      </c>
      <c r="F63" s="22">
        <v>2280</v>
      </c>
      <c r="G63" s="22">
        <v>1445</v>
      </c>
      <c r="H63" s="22">
        <v>1722</v>
      </c>
      <c r="I63" s="22">
        <v>1196</v>
      </c>
      <c r="J63" s="22">
        <v>7747</v>
      </c>
    </row>
    <row r="64" spans="1:10" x14ac:dyDescent="0.3">
      <c r="D64" s="29" t="s">
        <v>7</v>
      </c>
      <c r="E64" s="22">
        <v>372</v>
      </c>
      <c r="F64" s="22">
        <v>1818</v>
      </c>
      <c r="G64" s="22">
        <v>1346</v>
      </c>
      <c r="H64" s="22">
        <v>1156</v>
      </c>
      <c r="I64" s="22">
        <v>1484</v>
      </c>
      <c r="J64" s="22">
        <v>6176</v>
      </c>
    </row>
    <row r="65" spans="4:10" x14ac:dyDescent="0.3">
      <c r="D65" s="29" t="s">
        <v>22</v>
      </c>
      <c r="E65" s="22">
        <v>1415</v>
      </c>
      <c r="F65" s="22">
        <v>1271</v>
      </c>
      <c r="G65" s="22">
        <v>1214</v>
      </c>
      <c r="H65" s="22">
        <v>1135</v>
      </c>
      <c r="I65" s="22">
        <v>1566</v>
      </c>
      <c r="J65" s="22">
        <v>6601</v>
      </c>
    </row>
    <row r="66" spans="4:10" x14ac:dyDescent="0.3">
      <c r="D66" s="29" t="s">
        <v>21</v>
      </c>
      <c r="E66" s="22">
        <v>1362</v>
      </c>
      <c r="F66" s="22">
        <v>1363</v>
      </c>
      <c r="G66" s="22">
        <v>1152</v>
      </c>
      <c r="H66" s="22">
        <v>777</v>
      </c>
      <c r="I66" s="22">
        <v>750</v>
      </c>
      <c r="J66" s="22">
        <v>5404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7D3B8-8CE2-42C5-89BD-7A628E4FD83E}">
  <dimension ref="A1:M59"/>
  <sheetViews>
    <sheetView workbookViewId="0"/>
  </sheetViews>
  <sheetFormatPr defaultRowHeight="14.4" x14ac:dyDescent="0.3"/>
  <cols>
    <col min="1" max="1" width="18.33203125" bestFit="1" customWidth="1"/>
    <col min="2" max="2" width="18.5546875" bestFit="1" customWidth="1"/>
    <col min="3" max="3" width="15.5546875" bestFit="1" customWidth="1"/>
    <col min="4" max="4" width="20.88671875" bestFit="1" customWidth="1"/>
    <col min="5" max="5" width="17.77734375" bestFit="1" customWidth="1"/>
    <col min="6" max="6" width="23.33203125" bestFit="1" customWidth="1"/>
    <col min="7" max="7" width="24" bestFit="1" customWidth="1"/>
    <col min="8" max="8" width="10" bestFit="1" customWidth="1"/>
    <col min="9" max="9" width="18.5546875" bestFit="1" customWidth="1"/>
    <col min="10" max="10" width="21.88671875" bestFit="1" customWidth="1"/>
    <col min="11" max="11" width="21.33203125" bestFit="1" customWidth="1"/>
    <col min="12" max="12" width="25.5546875" bestFit="1" customWidth="1"/>
    <col min="13" max="13" width="30.77734375" bestFit="1" customWidth="1"/>
  </cols>
  <sheetData>
    <row r="1" spans="1:13" x14ac:dyDescent="0.3">
      <c r="A1" s="14" t="s">
        <v>1095</v>
      </c>
    </row>
    <row r="3" spans="1:13" x14ac:dyDescent="0.3">
      <c r="A3" t="s">
        <v>1076</v>
      </c>
      <c r="B3" t="s">
        <v>1077</v>
      </c>
      <c r="C3" t="s">
        <v>1078</v>
      </c>
      <c r="D3" t="s">
        <v>1079</v>
      </c>
      <c r="E3" t="s">
        <v>1080</v>
      </c>
      <c r="F3" t="s">
        <v>1081</v>
      </c>
      <c r="G3" t="s">
        <v>1082</v>
      </c>
      <c r="H3" t="s">
        <v>1083</v>
      </c>
      <c r="I3" t="s">
        <v>1084</v>
      </c>
      <c r="J3" t="s">
        <v>1085</v>
      </c>
      <c r="K3" t="s">
        <v>1086</v>
      </c>
      <c r="L3" t="s">
        <v>1087</v>
      </c>
      <c r="M3" t="s">
        <v>1088</v>
      </c>
    </row>
    <row r="4" spans="1:13" x14ac:dyDescent="0.3">
      <c r="A4" t="s">
        <v>30</v>
      </c>
      <c r="B4" t="s">
        <v>8</v>
      </c>
      <c r="C4">
        <v>128</v>
      </c>
      <c r="D4" t="s">
        <v>11</v>
      </c>
      <c r="E4" s="30">
        <v>44928</v>
      </c>
      <c r="F4">
        <v>31</v>
      </c>
      <c r="G4">
        <v>2.8</v>
      </c>
      <c r="H4">
        <v>2023</v>
      </c>
      <c r="I4" t="s">
        <v>1063</v>
      </c>
      <c r="J4" t="s">
        <v>1091</v>
      </c>
      <c r="K4">
        <v>3</v>
      </c>
      <c r="L4" t="s">
        <v>1049</v>
      </c>
      <c r="M4">
        <v>1</v>
      </c>
    </row>
    <row r="5" spans="1:13" x14ac:dyDescent="0.3">
      <c r="A5" t="s">
        <v>58</v>
      </c>
      <c r="B5" t="s">
        <v>8</v>
      </c>
      <c r="C5">
        <v>29</v>
      </c>
      <c r="D5" t="s">
        <v>11</v>
      </c>
      <c r="E5" s="30">
        <v>44938</v>
      </c>
      <c r="F5">
        <v>170</v>
      </c>
      <c r="G5">
        <v>5</v>
      </c>
      <c r="H5">
        <v>2023</v>
      </c>
      <c r="I5" t="s">
        <v>1066</v>
      </c>
      <c r="J5" t="s">
        <v>1093</v>
      </c>
      <c r="K5">
        <v>5</v>
      </c>
      <c r="L5" t="s">
        <v>1049</v>
      </c>
      <c r="M5">
        <v>1</v>
      </c>
    </row>
    <row r="6" spans="1:13" x14ac:dyDescent="0.3">
      <c r="A6" t="s">
        <v>81</v>
      </c>
      <c r="B6" t="s">
        <v>16</v>
      </c>
      <c r="C6">
        <v>83</v>
      </c>
      <c r="D6" t="s">
        <v>11</v>
      </c>
      <c r="E6" s="30">
        <v>44948</v>
      </c>
      <c r="F6">
        <v>28</v>
      </c>
      <c r="G6">
        <v>4.5</v>
      </c>
      <c r="H6">
        <v>2023</v>
      </c>
      <c r="I6" t="s">
        <v>1065</v>
      </c>
      <c r="J6" t="s">
        <v>1089</v>
      </c>
      <c r="K6">
        <v>5</v>
      </c>
      <c r="L6" t="s">
        <v>1049</v>
      </c>
      <c r="M6">
        <v>1</v>
      </c>
    </row>
    <row r="7" spans="1:13" x14ac:dyDescent="0.3">
      <c r="A7" t="s">
        <v>127</v>
      </c>
      <c r="B7" t="s">
        <v>16</v>
      </c>
      <c r="C7">
        <v>131</v>
      </c>
      <c r="D7" t="s">
        <v>11</v>
      </c>
      <c r="E7" s="30">
        <v>44967</v>
      </c>
      <c r="F7">
        <v>172</v>
      </c>
      <c r="G7">
        <v>2.6</v>
      </c>
      <c r="H7">
        <v>2023</v>
      </c>
      <c r="I7" t="s">
        <v>1062</v>
      </c>
      <c r="J7" t="s">
        <v>1091</v>
      </c>
      <c r="K7">
        <v>3</v>
      </c>
      <c r="L7" t="s">
        <v>1050</v>
      </c>
      <c r="M7">
        <v>2</v>
      </c>
    </row>
    <row r="8" spans="1:13" x14ac:dyDescent="0.3">
      <c r="A8" t="s">
        <v>138</v>
      </c>
      <c r="B8" t="s">
        <v>8</v>
      </c>
      <c r="C8">
        <v>19</v>
      </c>
      <c r="D8" t="s">
        <v>11</v>
      </c>
      <c r="E8" s="30">
        <v>44972</v>
      </c>
      <c r="F8">
        <v>28</v>
      </c>
      <c r="G8">
        <v>4.9000000000000004</v>
      </c>
      <c r="H8">
        <v>2023</v>
      </c>
      <c r="I8" t="s">
        <v>1068</v>
      </c>
      <c r="J8" t="s">
        <v>1093</v>
      </c>
      <c r="K8">
        <v>5</v>
      </c>
      <c r="L8" t="s">
        <v>1050</v>
      </c>
      <c r="M8">
        <v>2</v>
      </c>
    </row>
    <row r="9" spans="1:13" x14ac:dyDescent="0.3">
      <c r="A9" t="s">
        <v>151</v>
      </c>
      <c r="B9" t="s">
        <v>8</v>
      </c>
      <c r="C9">
        <v>114</v>
      </c>
      <c r="D9" t="s">
        <v>11</v>
      </c>
      <c r="E9" s="30">
        <v>44976</v>
      </c>
      <c r="F9">
        <v>54</v>
      </c>
      <c r="G9">
        <v>1.1000000000000001</v>
      </c>
      <c r="H9">
        <v>2023</v>
      </c>
      <c r="I9" t="s">
        <v>1065</v>
      </c>
      <c r="J9" t="s">
        <v>1089</v>
      </c>
      <c r="K9">
        <v>1</v>
      </c>
      <c r="L9" t="s">
        <v>1050</v>
      </c>
      <c r="M9">
        <v>2</v>
      </c>
    </row>
    <row r="10" spans="1:13" x14ac:dyDescent="0.3">
      <c r="A10" t="s">
        <v>152</v>
      </c>
      <c r="B10" t="s">
        <v>12</v>
      </c>
      <c r="C10">
        <v>155</v>
      </c>
      <c r="D10" t="s">
        <v>11</v>
      </c>
      <c r="E10" s="30">
        <v>44977</v>
      </c>
      <c r="F10">
        <v>80</v>
      </c>
      <c r="G10">
        <v>3.9</v>
      </c>
      <c r="H10">
        <v>2023</v>
      </c>
      <c r="I10" t="s">
        <v>1063</v>
      </c>
      <c r="J10" t="s">
        <v>1091</v>
      </c>
      <c r="K10">
        <v>4</v>
      </c>
      <c r="L10" t="s">
        <v>1050</v>
      </c>
      <c r="M10">
        <v>2</v>
      </c>
    </row>
    <row r="11" spans="1:13" x14ac:dyDescent="0.3">
      <c r="A11" t="s">
        <v>164</v>
      </c>
      <c r="B11" t="s">
        <v>16</v>
      </c>
      <c r="C11">
        <v>102</v>
      </c>
      <c r="D11" t="s">
        <v>11</v>
      </c>
      <c r="E11" s="30">
        <v>44983</v>
      </c>
      <c r="F11">
        <v>165</v>
      </c>
      <c r="G11">
        <v>2.7</v>
      </c>
      <c r="H11">
        <v>2023</v>
      </c>
      <c r="I11" t="s">
        <v>1065</v>
      </c>
      <c r="J11" t="s">
        <v>1089</v>
      </c>
      <c r="K11">
        <v>3</v>
      </c>
      <c r="L11" t="s">
        <v>1050</v>
      </c>
      <c r="M11">
        <v>2</v>
      </c>
    </row>
    <row r="12" spans="1:13" x14ac:dyDescent="0.3">
      <c r="A12" t="s">
        <v>166</v>
      </c>
      <c r="B12" t="s">
        <v>12</v>
      </c>
      <c r="C12">
        <v>6</v>
      </c>
      <c r="D12" t="s">
        <v>11</v>
      </c>
      <c r="E12" s="30">
        <v>44984</v>
      </c>
      <c r="F12">
        <v>102</v>
      </c>
      <c r="G12">
        <v>4.4000000000000004</v>
      </c>
      <c r="H12">
        <v>2023</v>
      </c>
      <c r="I12" t="s">
        <v>1063</v>
      </c>
      <c r="J12" t="s">
        <v>1094</v>
      </c>
      <c r="K12">
        <v>4</v>
      </c>
      <c r="L12" t="s">
        <v>1050</v>
      </c>
      <c r="M12">
        <v>2</v>
      </c>
    </row>
    <row r="13" spans="1:13" x14ac:dyDescent="0.3">
      <c r="A13" t="s">
        <v>186</v>
      </c>
      <c r="B13" t="s">
        <v>12</v>
      </c>
      <c r="C13">
        <v>113</v>
      </c>
      <c r="D13" t="s">
        <v>11</v>
      </c>
      <c r="E13" s="30">
        <v>44988</v>
      </c>
      <c r="F13">
        <v>123</v>
      </c>
      <c r="G13">
        <v>4.4000000000000004</v>
      </c>
      <c r="H13">
        <v>2023</v>
      </c>
      <c r="I13" t="s">
        <v>1062</v>
      </c>
      <c r="J13" t="s">
        <v>1089</v>
      </c>
      <c r="K13">
        <v>4</v>
      </c>
      <c r="L13" t="s">
        <v>1051</v>
      </c>
      <c r="M13">
        <v>3</v>
      </c>
    </row>
    <row r="14" spans="1:13" x14ac:dyDescent="0.3">
      <c r="A14" t="s">
        <v>200</v>
      </c>
      <c r="B14" t="s">
        <v>16</v>
      </c>
      <c r="C14">
        <v>67</v>
      </c>
      <c r="D14" t="s">
        <v>11</v>
      </c>
      <c r="E14" s="30">
        <v>44990</v>
      </c>
      <c r="F14">
        <v>40</v>
      </c>
      <c r="G14">
        <v>5</v>
      </c>
      <c r="H14">
        <v>2023</v>
      </c>
      <c r="I14" t="s">
        <v>1065</v>
      </c>
      <c r="J14" t="s">
        <v>1089</v>
      </c>
      <c r="K14">
        <v>5</v>
      </c>
      <c r="L14" t="s">
        <v>1051</v>
      </c>
      <c r="M14">
        <v>3</v>
      </c>
    </row>
    <row r="15" spans="1:13" x14ac:dyDescent="0.3">
      <c r="A15" t="s">
        <v>225</v>
      </c>
      <c r="B15" t="s">
        <v>20</v>
      </c>
      <c r="C15">
        <v>93</v>
      </c>
      <c r="D15" t="s">
        <v>11</v>
      </c>
      <c r="E15" s="30">
        <v>44996</v>
      </c>
      <c r="F15">
        <v>132</v>
      </c>
      <c r="G15">
        <v>3.7</v>
      </c>
      <c r="H15">
        <v>2023</v>
      </c>
      <c r="I15" t="s">
        <v>1064</v>
      </c>
      <c r="J15" t="s">
        <v>1089</v>
      </c>
      <c r="K15">
        <v>4</v>
      </c>
      <c r="L15" t="s">
        <v>1051</v>
      </c>
      <c r="M15">
        <v>3</v>
      </c>
    </row>
    <row r="16" spans="1:13" x14ac:dyDescent="0.3">
      <c r="A16" t="s">
        <v>239</v>
      </c>
      <c r="B16" t="s">
        <v>16</v>
      </c>
      <c r="C16">
        <v>13</v>
      </c>
      <c r="D16" t="s">
        <v>11</v>
      </c>
      <c r="E16" s="30">
        <v>44999</v>
      </c>
      <c r="F16">
        <v>63</v>
      </c>
      <c r="G16">
        <v>4.0999999999999996</v>
      </c>
      <c r="H16">
        <v>2023</v>
      </c>
      <c r="I16" t="s">
        <v>1067</v>
      </c>
      <c r="J16" t="s">
        <v>1093</v>
      </c>
      <c r="K16">
        <v>4</v>
      </c>
      <c r="L16" t="s">
        <v>1051</v>
      </c>
      <c r="M16">
        <v>3</v>
      </c>
    </row>
    <row r="17" spans="1:13" x14ac:dyDescent="0.3">
      <c r="A17" t="s">
        <v>262</v>
      </c>
      <c r="B17" t="s">
        <v>20</v>
      </c>
      <c r="C17">
        <v>92</v>
      </c>
      <c r="D17" t="s">
        <v>11</v>
      </c>
      <c r="E17" s="30">
        <v>45002</v>
      </c>
      <c r="F17">
        <v>125</v>
      </c>
      <c r="G17">
        <v>4.9000000000000004</v>
      </c>
      <c r="H17">
        <v>2023</v>
      </c>
      <c r="I17" t="s">
        <v>1062</v>
      </c>
      <c r="J17" t="s">
        <v>1089</v>
      </c>
      <c r="K17">
        <v>5</v>
      </c>
      <c r="L17" t="s">
        <v>1051</v>
      </c>
      <c r="M17">
        <v>3</v>
      </c>
    </row>
    <row r="18" spans="1:13" x14ac:dyDescent="0.3">
      <c r="A18" t="s">
        <v>272</v>
      </c>
      <c r="B18" t="s">
        <v>12</v>
      </c>
      <c r="C18">
        <v>126</v>
      </c>
      <c r="D18" t="s">
        <v>11</v>
      </c>
      <c r="E18" s="30">
        <v>45005</v>
      </c>
      <c r="F18">
        <v>96</v>
      </c>
      <c r="G18">
        <v>3.8</v>
      </c>
      <c r="H18">
        <v>2023</v>
      </c>
      <c r="I18" t="s">
        <v>1063</v>
      </c>
      <c r="J18" t="s">
        <v>1091</v>
      </c>
      <c r="K18">
        <v>4</v>
      </c>
      <c r="L18" t="s">
        <v>1051</v>
      </c>
      <c r="M18">
        <v>3</v>
      </c>
    </row>
    <row r="19" spans="1:13" x14ac:dyDescent="0.3">
      <c r="A19" t="s">
        <v>285</v>
      </c>
      <c r="B19" t="s">
        <v>16</v>
      </c>
      <c r="C19">
        <v>58</v>
      </c>
      <c r="D19" t="s">
        <v>11</v>
      </c>
      <c r="E19" s="30">
        <v>45007</v>
      </c>
      <c r="F19">
        <v>176</v>
      </c>
      <c r="G19">
        <v>4.2</v>
      </c>
      <c r="H19">
        <v>2023</v>
      </c>
      <c r="I19" t="s">
        <v>1068</v>
      </c>
      <c r="J19" t="s">
        <v>1090</v>
      </c>
      <c r="K19">
        <v>4</v>
      </c>
      <c r="L19" t="s">
        <v>1051</v>
      </c>
      <c r="M19">
        <v>3</v>
      </c>
    </row>
    <row r="20" spans="1:13" x14ac:dyDescent="0.3">
      <c r="A20" t="s">
        <v>302</v>
      </c>
      <c r="B20" t="s">
        <v>8</v>
      </c>
      <c r="C20">
        <v>158</v>
      </c>
      <c r="D20" t="s">
        <v>11</v>
      </c>
      <c r="E20" s="30">
        <v>45010</v>
      </c>
      <c r="F20">
        <v>60</v>
      </c>
      <c r="G20">
        <v>4.5</v>
      </c>
      <c r="H20">
        <v>2023</v>
      </c>
      <c r="I20" t="s">
        <v>1064</v>
      </c>
      <c r="J20" t="s">
        <v>1091</v>
      </c>
      <c r="K20">
        <v>5</v>
      </c>
      <c r="L20" t="s">
        <v>1051</v>
      </c>
      <c r="M20">
        <v>3</v>
      </c>
    </row>
    <row r="21" spans="1:13" x14ac:dyDescent="0.3">
      <c r="A21" t="s">
        <v>394</v>
      </c>
      <c r="B21" t="s">
        <v>16</v>
      </c>
      <c r="C21">
        <v>133</v>
      </c>
      <c r="D21" t="s">
        <v>11</v>
      </c>
      <c r="E21" s="30">
        <v>45032</v>
      </c>
      <c r="F21">
        <v>100</v>
      </c>
      <c r="G21">
        <v>4</v>
      </c>
      <c r="H21">
        <v>2023</v>
      </c>
      <c r="I21" t="s">
        <v>1065</v>
      </c>
      <c r="J21" t="s">
        <v>1091</v>
      </c>
      <c r="K21">
        <v>4</v>
      </c>
      <c r="L21" t="s">
        <v>1052</v>
      </c>
      <c r="M21">
        <v>4</v>
      </c>
    </row>
    <row r="22" spans="1:13" x14ac:dyDescent="0.3">
      <c r="A22" t="s">
        <v>408</v>
      </c>
      <c r="B22" t="s">
        <v>8</v>
      </c>
      <c r="C22">
        <v>47</v>
      </c>
      <c r="D22" t="s">
        <v>11</v>
      </c>
      <c r="E22" s="30">
        <v>45035</v>
      </c>
      <c r="F22">
        <v>84</v>
      </c>
      <c r="G22">
        <v>4.0999999999999996</v>
      </c>
      <c r="H22">
        <v>2023</v>
      </c>
      <c r="I22" t="s">
        <v>1068</v>
      </c>
      <c r="J22" t="s">
        <v>1090</v>
      </c>
      <c r="K22">
        <v>4</v>
      </c>
      <c r="L22" t="s">
        <v>1052</v>
      </c>
      <c r="M22">
        <v>4</v>
      </c>
    </row>
    <row r="23" spans="1:13" x14ac:dyDescent="0.3">
      <c r="A23" t="s">
        <v>419</v>
      </c>
      <c r="B23" t="s">
        <v>12</v>
      </c>
      <c r="C23">
        <v>123</v>
      </c>
      <c r="D23" t="s">
        <v>11</v>
      </c>
      <c r="E23" s="30">
        <v>45037</v>
      </c>
      <c r="F23">
        <v>120</v>
      </c>
      <c r="G23">
        <v>4.2</v>
      </c>
      <c r="H23">
        <v>2023</v>
      </c>
      <c r="I23" t="s">
        <v>1062</v>
      </c>
      <c r="J23" t="s">
        <v>1091</v>
      </c>
      <c r="K23">
        <v>4</v>
      </c>
      <c r="L23" t="s">
        <v>1052</v>
      </c>
      <c r="M23">
        <v>4</v>
      </c>
    </row>
    <row r="24" spans="1:13" x14ac:dyDescent="0.3">
      <c r="A24" t="s">
        <v>421</v>
      </c>
      <c r="B24" t="s">
        <v>12</v>
      </c>
      <c r="C24">
        <v>43</v>
      </c>
      <c r="D24" t="s">
        <v>11</v>
      </c>
      <c r="E24" s="30">
        <v>45038</v>
      </c>
      <c r="F24">
        <v>128</v>
      </c>
      <c r="G24">
        <v>4.7</v>
      </c>
      <c r="H24">
        <v>2023</v>
      </c>
      <c r="I24" t="s">
        <v>1064</v>
      </c>
      <c r="J24" t="s">
        <v>1090</v>
      </c>
      <c r="K24">
        <v>5</v>
      </c>
      <c r="L24" t="s">
        <v>1052</v>
      </c>
      <c r="M24">
        <v>4</v>
      </c>
    </row>
    <row r="25" spans="1:13" x14ac:dyDescent="0.3">
      <c r="A25" t="s">
        <v>424</v>
      </c>
      <c r="B25" t="s">
        <v>12</v>
      </c>
      <c r="C25">
        <v>113</v>
      </c>
      <c r="D25" t="s">
        <v>11</v>
      </c>
      <c r="E25" s="30">
        <v>45038</v>
      </c>
      <c r="F25">
        <v>145</v>
      </c>
      <c r="G25">
        <v>4</v>
      </c>
      <c r="H25">
        <v>2023</v>
      </c>
      <c r="I25" t="s">
        <v>1064</v>
      </c>
      <c r="J25" t="s">
        <v>1089</v>
      </c>
      <c r="K25">
        <v>4</v>
      </c>
      <c r="L25" t="s">
        <v>1052</v>
      </c>
      <c r="M25">
        <v>4</v>
      </c>
    </row>
    <row r="26" spans="1:13" x14ac:dyDescent="0.3">
      <c r="A26" t="s">
        <v>430</v>
      </c>
      <c r="B26" t="s">
        <v>12</v>
      </c>
      <c r="C26">
        <v>50</v>
      </c>
      <c r="D26" t="s">
        <v>11</v>
      </c>
      <c r="E26" s="30">
        <v>45039</v>
      </c>
      <c r="F26">
        <v>56</v>
      </c>
      <c r="G26">
        <v>4.7</v>
      </c>
      <c r="H26">
        <v>2023</v>
      </c>
      <c r="I26" t="s">
        <v>1065</v>
      </c>
      <c r="J26" t="s">
        <v>1090</v>
      </c>
      <c r="K26">
        <v>5</v>
      </c>
      <c r="L26" t="s">
        <v>1052</v>
      </c>
      <c r="M26">
        <v>4</v>
      </c>
    </row>
    <row r="27" spans="1:13" x14ac:dyDescent="0.3">
      <c r="A27" t="s">
        <v>438</v>
      </c>
      <c r="B27" t="s">
        <v>16</v>
      </c>
      <c r="C27">
        <v>75</v>
      </c>
      <c r="D27" t="s">
        <v>11</v>
      </c>
      <c r="E27" s="30">
        <v>45040</v>
      </c>
      <c r="F27">
        <v>43</v>
      </c>
      <c r="G27">
        <v>4.9000000000000004</v>
      </c>
      <c r="H27">
        <v>2023</v>
      </c>
      <c r="I27" t="s">
        <v>1063</v>
      </c>
      <c r="J27" t="s">
        <v>1089</v>
      </c>
      <c r="K27">
        <v>5</v>
      </c>
      <c r="L27" t="s">
        <v>1052</v>
      </c>
      <c r="M27">
        <v>4</v>
      </c>
    </row>
    <row r="28" spans="1:13" x14ac:dyDescent="0.3">
      <c r="A28" t="s">
        <v>482</v>
      </c>
      <c r="B28" t="s">
        <v>12</v>
      </c>
      <c r="C28">
        <v>31</v>
      </c>
      <c r="D28" t="s">
        <v>11</v>
      </c>
      <c r="E28" s="30">
        <v>45054</v>
      </c>
      <c r="F28">
        <v>180</v>
      </c>
      <c r="G28">
        <v>4.5</v>
      </c>
      <c r="H28">
        <v>2023</v>
      </c>
      <c r="I28" t="s">
        <v>1063</v>
      </c>
      <c r="J28" t="s">
        <v>1090</v>
      </c>
      <c r="K28">
        <v>5</v>
      </c>
      <c r="L28" t="s">
        <v>1053</v>
      </c>
      <c r="M28">
        <v>5</v>
      </c>
    </row>
    <row r="29" spans="1:13" x14ac:dyDescent="0.3">
      <c r="A29" t="s">
        <v>497</v>
      </c>
      <c r="B29" t="s">
        <v>12</v>
      </c>
      <c r="C29">
        <v>154</v>
      </c>
      <c r="D29" t="s">
        <v>11</v>
      </c>
      <c r="E29" s="30">
        <v>45061</v>
      </c>
      <c r="F29">
        <v>84</v>
      </c>
      <c r="G29">
        <v>4.3</v>
      </c>
      <c r="H29">
        <v>2023</v>
      </c>
      <c r="I29" t="s">
        <v>1063</v>
      </c>
      <c r="J29" t="s">
        <v>1091</v>
      </c>
      <c r="K29">
        <v>4</v>
      </c>
      <c r="L29" t="s">
        <v>1053</v>
      </c>
      <c r="M29">
        <v>5</v>
      </c>
    </row>
    <row r="30" spans="1:13" x14ac:dyDescent="0.3">
      <c r="A30" t="s">
        <v>506</v>
      </c>
      <c r="B30" t="s">
        <v>12</v>
      </c>
      <c r="C30">
        <v>67</v>
      </c>
      <c r="D30" t="s">
        <v>11</v>
      </c>
      <c r="E30" s="30">
        <v>45067</v>
      </c>
      <c r="F30">
        <v>129</v>
      </c>
      <c r="G30">
        <v>4.7</v>
      </c>
      <c r="H30">
        <v>2023</v>
      </c>
      <c r="I30" t="s">
        <v>1065</v>
      </c>
      <c r="J30" t="s">
        <v>1089</v>
      </c>
      <c r="K30">
        <v>5</v>
      </c>
      <c r="L30" t="s">
        <v>1053</v>
      </c>
      <c r="M30">
        <v>5</v>
      </c>
    </row>
    <row r="31" spans="1:13" x14ac:dyDescent="0.3">
      <c r="A31" t="s">
        <v>509</v>
      </c>
      <c r="B31" t="s">
        <v>16</v>
      </c>
      <c r="C31">
        <v>117</v>
      </c>
      <c r="D31" t="s">
        <v>11</v>
      </c>
      <c r="E31" s="30">
        <v>45067</v>
      </c>
      <c r="F31">
        <v>90</v>
      </c>
      <c r="G31">
        <v>4.5</v>
      </c>
      <c r="H31">
        <v>2023</v>
      </c>
      <c r="I31" t="s">
        <v>1065</v>
      </c>
      <c r="J31" t="s">
        <v>1089</v>
      </c>
      <c r="K31">
        <v>5</v>
      </c>
      <c r="L31" t="s">
        <v>1053</v>
      </c>
      <c r="M31">
        <v>5</v>
      </c>
    </row>
    <row r="32" spans="1:13" x14ac:dyDescent="0.3">
      <c r="A32" t="s">
        <v>513</v>
      </c>
      <c r="B32" t="s">
        <v>16</v>
      </c>
      <c r="C32">
        <v>115</v>
      </c>
      <c r="D32" t="s">
        <v>11</v>
      </c>
      <c r="E32" s="30">
        <v>45068</v>
      </c>
      <c r="F32">
        <v>42</v>
      </c>
      <c r="G32">
        <v>4.7</v>
      </c>
      <c r="H32">
        <v>2023</v>
      </c>
      <c r="I32" t="s">
        <v>1063</v>
      </c>
      <c r="J32" t="s">
        <v>1089</v>
      </c>
      <c r="K32">
        <v>5</v>
      </c>
      <c r="L32" t="s">
        <v>1053</v>
      </c>
      <c r="M32">
        <v>5</v>
      </c>
    </row>
    <row r="33" spans="1:13" x14ac:dyDescent="0.3">
      <c r="A33" t="s">
        <v>533</v>
      </c>
      <c r="B33" t="s">
        <v>20</v>
      </c>
      <c r="C33">
        <v>55</v>
      </c>
      <c r="D33" t="s">
        <v>11</v>
      </c>
      <c r="E33" s="30">
        <v>45074</v>
      </c>
      <c r="F33">
        <v>145</v>
      </c>
      <c r="G33">
        <v>4.5</v>
      </c>
      <c r="H33">
        <v>2023</v>
      </c>
      <c r="I33" t="s">
        <v>1065</v>
      </c>
      <c r="J33" t="s">
        <v>1090</v>
      </c>
      <c r="K33">
        <v>5</v>
      </c>
      <c r="L33" t="s">
        <v>1053</v>
      </c>
      <c r="M33">
        <v>5</v>
      </c>
    </row>
    <row r="34" spans="1:13" x14ac:dyDescent="0.3">
      <c r="A34" t="s">
        <v>548</v>
      </c>
      <c r="B34" t="s">
        <v>16</v>
      </c>
      <c r="C34">
        <v>141</v>
      </c>
      <c r="D34" t="s">
        <v>11</v>
      </c>
      <c r="E34" s="30">
        <v>45080</v>
      </c>
      <c r="F34">
        <v>54</v>
      </c>
      <c r="G34">
        <v>4.8</v>
      </c>
      <c r="H34">
        <v>2023</v>
      </c>
      <c r="I34" t="s">
        <v>1064</v>
      </c>
      <c r="J34" t="s">
        <v>1091</v>
      </c>
      <c r="K34">
        <v>5</v>
      </c>
      <c r="L34" t="s">
        <v>1054</v>
      </c>
      <c r="M34">
        <v>6</v>
      </c>
    </row>
    <row r="35" spans="1:13" x14ac:dyDescent="0.3">
      <c r="A35" t="s">
        <v>552</v>
      </c>
      <c r="B35" t="s">
        <v>16</v>
      </c>
      <c r="C35">
        <v>48</v>
      </c>
      <c r="D35" t="s">
        <v>11</v>
      </c>
      <c r="E35" s="30">
        <v>45082</v>
      </c>
      <c r="F35">
        <v>120</v>
      </c>
      <c r="G35">
        <v>4.0999999999999996</v>
      </c>
      <c r="H35">
        <v>2023</v>
      </c>
      <c r="I35" t="s">
        <v>1063</v>
      </c>
      <c r="J35" t="s">
        <v>1090</v>
      </c>
      <c r="K35">
        <v>4</v>
      </c>
      <c r="L35" t="s">
        <v>1054</v>
      </c>
      <c r="M35">
        <v>6</v>
      </c>
    </row>
    <row r="36" spans="1:13" x14ac:dyDescent="0.3">
      <c r="A36" t="s">
        <v>557</v>
      </c>
      <c r="B36" t="s">
        <v>12</v>
      </c>
      <c r="C36">
        <v>101</v>
      </c>
      <c r="D36" t="s">
        <v>11</v>
      </c>
      <c r="E36" s="30">
        <v>45085</v>
      </c>
      <c r="F36">
        <v>132</v>
      </c>
      <c r="G36">
        <v>4.3</v>
      </c>
      <c r="H36">
        <v>2023</v>
      </c>
      <c r="I36" t="s">
        <v>1066</v>
      </c>
      <c r="J36" t="s">
        <v>1089</v>
      </c>
      <c r="K36">
        <v>4</v>
      </c>
      <c r="L36" t="s">
        <v>1054</v>
      </c>
      <c r="M36">
        <v>6</v>
      </c>
    </row>
    <row r="37" spans="1:13" x14ac:dyDescent="0.3">
      <c r="A37" t="s">
        <v>565</v>
      </c>
      <c r="B37" t="s">
        <v>20</v>
      </c>
      <c r="C37">
        <v>141</v>
      </c>
      <c r="D37" t="s">
        <v>11</v>
      </c>
      <c r="E37" s="30">
        <v>45088</v>
      </c>
      <c r="F37">
        <v>100</v>
      </c>
      <c r="G37">
        <v>4.5999999999999996</v>
      </c>
      <c r="H37">
        <v>2023</v>
      </c>
      <c r="I37" t="s">
        <v>1065</v>
      </c>
      <c r="J37" t="s">
        <v>1091</v>
      </c>
      <c r="K37">
        <v>5</v>
      </c>
      <c r="L37" t="s">
        <v>1054</v>
      </c>
      <c r="M37">
        <v>6</v>
      </c>
    </row>
    <row r="38" spans="1:13" x14ac:dyDescent="0.3">
      <c r="A38" t="s">
        <v>576</v>
      </c>
      <c r="B38" t="s">
        <v>16</v>
      </c>
      <c r="C38">
        <v>127</v>
      </c>
      <c r="D38" t="s">
        <v>11</v>
      </c>
      <c r="E38" s="30">
        <v>45093</v>
      </c>
      <c r="F38">
        <v>200</v>
      </c>
      <c r="G38">
        <v>4.8</v>
      </c>
      <c r="H38">
        <v>2023</v>
      </c>
      <c r="I38" t="s">
        <v>1062</v>
      </c>
      <c r="J38" t="s">
        <v>1091</v>
      </c>
      <c r="K38">
        <v>5</v>
      </c>
      <c r="L38" t="s">
        <v>1054</v>
      </c>
      <c r="M38">
        <v>6</v>
      </c>
    </row>
    <row r="39" spans="1:13" x14ac:dyDescent="0.3">
      <c r="A39" t="s">
        <v>602</v>
      </c>
      <c r="B39" t="s">
        <v>8</v>
      </c>
      <c r="C39">
        <v>25</v>
      </c>
      <c r="D39" t="s">
        <v>11</v>
      </c>
      <c r="E39" s="30">
        <v>45103</v>
      </c>
      <c r="F39">
        <v>84</v>
      </c>
      <c r="G39">
        <v>4.5</v>
      </c>
      <c r="H39">
        <v>2023</v>
      </c>
      <c r="I39" t="s">
        <v>1063</v>
      </c>
      <c r="J39" t="s">
        <v>1093</v>
      </c>
      <c r="K39">
        <v>5</v>
      </c>
      <c r="L39" t="s">
        <v>1054</v>
      </c>
      <c r="M39">
        <v>6</v>
      </c>
    </row>
    <row r="40" spans="1:13" x14ac:dyDescent="0.3">
      <c r="A40" t="s">
        <v>636</v>
      </c>
      <c r="B40" t="s">
        <v>8</v>
      </c>
      <c r="C40">
        <v>154</v>
      </c>
      <c r="D40" t="s">
        <v>11</v>
      </c>
      <c r="E40" s="30">
        <v>45117</v>
      </c>
      <c r="F40">
        <v>164</v>
      </c>
      <c r="G40">
        <v>4.9000000000000004</v>
      </c>
      <c r="H40">
        <v>2024</v>
      </c>
      <c r="I40" t="s">
        <v>1063</v>
      </c>
      <c r="J40" t="s">
        <v>1091</v>
      </c>
      <c r="K40">
        <v>5</v>
      </c>
      <c r="L40" t="s">
        <v>1055</v>
      </c>
      <c r="M40">
        <v>7</v>
      </c>
    </row>
    <row r="41" spans="1:13" x14ac:dyDescent="0.3">
      <c r="A41" t="s">
        <v>646</v>
      </c>
      <c r="B41" t="s">
        <v>12</v>
      </c>
      <c r="C41">
        <v>80</v>
      </c>
      <c r="D41" t="s">
        <v>11</v>
      </c>
      <c r="E41" s="30">
        <v>45123</v>
      </c>
      <c r="F41">
        <v>88</v>
      </c>
      <c r="G41">
        <v>4.9000000000000004</v>
      </c>
      <c r="H41">
        <v>2024</v>
      </c>
      <c r="I41" t="s">
        <v>1065</v>
      </c>
      <c r="J41" t="s">
        <v>1089</v>
      </c>
      <c r="K41">
        <v>5</v>
      </c>
      <c r="L41" t="s">
        <v>1055</v>
      </c>
      <c r="M41">
        <v>7</v>
      </c>
    </row>
    <row r="42" spans="1:13" x14ac:dyDescent="0.3">
      <c r="A42" t="s">
        <v>647</v>
      </c>
      <c r="B42" t="s">
        <v>20</v>
      </c>
      <c r="C42">
        <v>37</v>
      </c>
      <c r="D42" t="s">
        <v>11</v>
      </c>
      <c r="E42" s="30">
        <v>45123</v>
      </c>
      <c r="F42">
        <v>124</v>
      </c>
      <c r="G42">
        <v>4.5999999999999996</v>
      </c>
      <c r="H42">
        <v>2024</v>
      </c>
      <c r="I42" t="s">
        <v>1065</v>
      </c>
      <c r="J42" t="s">
        <v>1090</v>
      </c>
      <c r="K42">
        <v>5</v>
      </c>
      <c r="L42" t="s">
        <v>1055</v>
      </c>
      <c r="M42">
        <v>7</v>
      </c>
    </row>
    <row r="43" spans="1:13" x14ac:dyDescent="0.3">
      <c r="A43" t="s">
        <v>660</v>
      </c>
      <c r="B43" t="s">
        <v>8</v>
      </c>
      <c r="C43">
        <v>67</v>
      </c>
      <c r="D43" t="s">
        <v>11</v>
      </c>
      <c r="E43" s="30">
        <v>45129</v>
      </c>
      <c r="F43">
        <v>38</v>
      </c>
      <c r="G43">
        <v>4.2</v>
      </c>
      <c r="H43">
        <v>2024</v>
      </c>
      <c r="I43" t="s">
        <v>1064</v>
      </c>
      <c r="J43" t="s">
        <v>1089</v>
      </c>
      <c r="K43">
        <v>4</v>
      </c>
      <c r="L43" t="s">
        <v>1055</v>
      </c>
      <c r="M43">
        <v>7</v>
      </c>
    </row>
    <row r="44" spans="1:13" x14ac:dyDescent="0.3">
      <c r="A44" t="s">
        <v>685</v>
      </c>
      <c r="B44" t="s">
        <v>16</v>
      </c>
      <c r="C44">
        <v>18</v>
      </c>
      <c r="D44" t="s">
        <v>11</v>
      </c>
      <c r="E44" s="30">
        <v>45144</v>
      </c>
      <c r="F44">
        <v>22</v>
      </c>
      <c r="G44">
        <v>3.5</v>
      </c>
      <c r="H44">
        <v>2024</v>
      </c>
      <c r="I44" t="s">
        <v>1065</v>
      </c>
      <c r="J44" t="s">
        <v>1093</v>
      </c>
      <c r="K44">
        <v>4</v>
      </c>
      <c r="L44" t="s">
        <v>1056</v>
      </c>
      <c r="M44">
        <v>8</v>
      </c>
    </row>
    <row r="45" spans="1:13" x14ac:dyDescent="0.3">
      <c r="A45" t="s">
        <v>701</v>
      </c>
      <c r="B45" t="s">
        <v>8</v>
      </c>
      <c r="C45">
        <v>128</v>
      </c>
      <c r="D45" t="s">
        <v>11</v>
      </c>
      <c r="E45" s="30">
        <v>45157</v>
      </c>
      <c r="F45">
        <v>135</v>
      </c>
      <c r="G45">
        <v>2.1</v>
      </c>
      <c r="H45">
        <v>2024</v>
      </c>
      <c r="I45" t="s">
        <v>1064</v>
      </c>
      <c r="J45" t="s">
        <v>1091</v>
      </c>
      <c r="K45">
        <v>2</v>
      </c>
      <c r="L45" t="s">
        <v>1056</v>
      </c>
      <c r="M45">
        <v>8</v>
      </c>
    </row>
    <row r="46" spans="1:13" x14ac:dyDescent="0.3">
      <c r="A46" t="s">
        <v>716</v>
      </c>
      <c r="B46" t="s">
        <v>16</v>
      </c>
      <c r="C46">
        <v>131</v>
      </c>
      <c r="D46" t="s">
        <v>11</v>
      </c>
      <c r="E46" s="30">
        <v>45164</v>
      </c>
      <c r="F46">
        <v>92</v>
      </c>
      <c r="G46">
        <v>4.9000000000000004</v>
      </c>
      <c r="H46">
        <v>2024</v>
      </c>
      <c r="I46" t="s">
        <v>1064</v>
      </c>
      <c r="J46" t="s">
        <v>1091</v>
      </c>
      <c r="K46">
        <v>5</v>
      </c>
      <c r="L46" t="s">
        <v>1056</v>
      </c>
      <c r="M46">
        <v>8</v>
      </c>
    </row>
    <row r="47" spans="1:13" x14ac:dyDescent="0.3">
      <c r="A47" t="s">
        <v>732</v>
      </c>
      <c r="B47" t="s">
        <v>20</v>
      </c>
      <c r="C47">
        <v>61</v>
      </c>
      <c r="D47" t="s">
        <v>11</v>
      </c>
      <c r="E47" s="30">
        <v>45173</v>
      </c>
      <c r="F47">
        <v>132</v>
      </c>
      <c r="G47">
        <v>4.9000000000000004</v>
      </c>
      <c r="H47">
        <v>2024</v>
      </c>
      <c r="I47" t="s">
        <v>1063</v>
      </c>
      <c r="J47" t="s">
        <v>1089</v>
      </c>
      <c r="K47">
        <v>5</v>
      </c>
      <c r="L47" t="s">
        <v>1057</v>
      </c>
      <c r="M47">
        <v>9</v>
      </c>
    </row>
    <row r="48" spans="1:13" x14ac:dyDescent="0.3">
      <c r="A48" t="s">
        <v>747</v>
      </c>
      <c r="B48" t="s">
        <v>20</v>
      </c>
      <c r="C48">
        <v>94</v>
      </c>
      <c r="D48" t="s">
        <v>11</v>
      </c>
      <c r="E48" s="30">
        <v>45178</v>
      </c>
      <c r="F48">
        <v>69</v>
      </c>
      <c r="G48">
        <v>3.9</v>
      </c>
      <c r="H48">
        <v>2024</v>
      </c>
      <c r="I48" t="s">
        <v>1064</v>
      </c>
      <c r="J48" t="s">
        <v>1089</v>
      </c>
      <c r="K48">
        <v>4</v>
      </c>
      <c r="L48" t="s">
        <v>1057</v>
      </c>
      <c r="M48">
        <v>9</v>
      </c>
    </row>
    <row r="49" spans="1:13" x14ac:dyDescent="0.3">
      <c r="A49" t="s">
        <v>768</v>
      </c>
      <c r="B49" t="s">
        <v>12</v>
      </c>
      <c r="C49">
        <v>129</v>
      </c>
      <c r="D49" t="s">
        <v>11</v>
      </c>
      <c r="E49" s="30">
        <v>45191</v>
      </c>
      <c r="F49">
        <v>93</v>
      </c>
      <c r="G49">
        <v>4.7</v>
      </c>
      <c r="H49">
        <v>2024</v>
      </c>
      <c r="I49" t="s">
        <v>1062</v>
      </c>
      <c r="J49" t="s">
        <v>1091</v>
      </c>
      <c r="K49">
        <v>5</v>
      </c>
      <c r="L49" t="s">
        <v>1057</v>
      </c>
      <c r="M49">
        <v>9</v>
      </c>
    </row>
    <row r="50" spans="1:13" x14ac:dyDescent="0.3">
      <c r="A50" t="s">
        <v>779</v>
      </c>
      <c r="B50" t="s">
        <v>8</v>
      </c>
      <c r="C50">
        <v>67</v>
      </c>
      <c r="D50" t="s">
        <v>11</v>
      </c>
      <c r="E50" s="30">
        <v>45194</v>
      </c>
      <c r="F50">
        <v>87</v>
      </c>
      <c r="G50">
        <v>3.9</v>
      </c>
      <c r="H50">
        <v>2024</v>
      </c>
      <c r="I50" t="s">
        <v>1063</v>
      </c>
      <c r="J50" t="s">
        <v>1089</v>
      </c>
      <c r="K50">
        <v>4</v>
      </c>
      <c r="L50" t="s">
        <v>1057</v>
      </c>
      <c r="M50">
        <v>9</v>
      </c>
    </row>
    <row r="51" spans="1:13" x14ac:dyDescent="0.3">
      <c r="A51" t="s">
        <v>808</v>
      </c>
      <c r="B51" t="s">
        <v>8</v>
      </c>
      <c r="C51">
        <v>80</v>
      </c>
      <c r="D51" t="s">
        <v>11</v>
      </c>
      <c r="E51" s="30">
        <v>45200</v>
      </c>
      <c r="F51">
        <v>128</v>
      </c>
      <c r="G51">
        <v>3.7</v>
      </c>
      <c r="H51">
        <v>2024</v>
      </c>
      <c r="I51" t="s">
        <v>1065</v>
      </c>
      <c r="J51" t="s">
        <v>1089</v>
      </c>
      <c r="K51">
        <v>4</v>
      </c>
      <c r="L51" t="s">
        <v>1058</v>
      </c>
      <c r="M51">
        <v>10</v>
      </c>
    </row>
    <row r="52" spans="1:13" x14ac:dyDescent="0.3">
      <c r="A52" t="s">
        <v>829</v>
      </c>
      <c r="B52" t="s">
        <v>12</v>
      </c>
      <c r="C52">
        <v>65</v>
      </c>
      <c r="D52" t="s">
        <v>11</v>
      </c>
      <c r="E52" s="30">
        <v>45205</v>
      </c>
      <c r="F52">
        <v>150</v>
      </c>
      <c r="G52">
        <v>5</v>
      </c>
      <c r="H52">
        <v>2024</v>
      </c>
      <c r="I52" t="s">
        <v>1062</v>
      </c>
      <c r="J52" t="s">
        <v>1089</v>
      </c>
      <c r="K52">
        <v>5</v>
      </c>
      <c r="L52" t="s">
        <v>1058</v>
      </c>
      <c r="M52">
        <v>10</v>
      </c>
    </row>
    <row r="53" spans="1:13" x14ac:dyDescent="0.3">
      <c r="A53" t="s">
        <v>854</v>
      </c>
      <c r="B53" t="s">
        <v>12</v>
      </c>
      <c r="C53">
        <v>132</v>
      </c>
      <c r="D53" t="s">
        <v>11</v>
      </c>
      <c r="E53" s="30">
        <v>45213</v>
      </c>
      <c r="F53">
        <v>140</v>
      </c>
      <c r="G53">
        <v>4.3</v>
      </c>
      <c r="H53">
        <v>2024</v>
      </c>
      <c r="I53" t="s">
        <v>1064</v>
      </c>
      <c r="J53" t="s">
        <v>1091</v>
      </c>
      <c r="K53">
        <v>4</v>
      </c>
      <c r="L53" t="s">
        <v>1058</v>
      </c>
      <c r="M53">
        <v>10</v>
      </c>
    </row>
    <row r="54" spans="1:13" x14ac:dyDescent="0.3">
      <c r="A54" t="s">
        <v>861</v>
      </c>
      <c r="B54" t="s">
        <v>8</v>
      </c>
      <c r="C54">
        <v>55</v>
      </c>
      <c r="D54" t="s">
        <v>11</v>
      </c>
      <c r="E54" s="30">
        <v>45214</v>
      </c>
      <c r="F54">
        <v>80</v>
      </c>
      <c r="G54">
        <v>4.3</v>
      </c>
      <c r="H54">
        <v>2024</v>
      </c>
      <c r="I54" t="s">
        <v>1065</v>
      </c>
      <c r="J54" t="s">
        <v>1090</v>
      </c>
      <c r="K54">
        <v>4</v>
      </c>
      <c r="L54" t="s">
        <v>1058</v>
      </c>
      <c r="M54">
        <v>10</v>
      </c>
    </row>
    <row r="55" spans="1:13" x14ac:dyDescent="0.3">
      <c r="A55" t="s">
        <v>874</v>
      </c>
      <c r="B55" t="s">
        <v>12</v>
      </c>
      <c r="C55">
        <v>117</v>
      </c>
      <c r="D55" t="s">
        <v>11</v>
      </c>
      <c r="E55" s="30">
        <v>45217</v>
      </c>
      <c r="F55">
        <v>120</v>
      </c>
      <c r="G55">
        <v>3.4</v>
      </c>
      <c r="H55">
        <v>2024</v>
      </c>
      <c r="I55" t="s">
        <v>1068</v>
      </c>
      <c r="J55" t="s">
        <v>1089</v>
      </c>
      <c r="K55">
        <v>3</v>
      </c>
      <c r="L55" t="s">
        <v>1058</v>
      </c>
      <c r="M55">
        <v>10</v>
      </c>
    </row>
    <row r="56" spans="1:13" x14ac:dyDescent="0.3">
      <c r="A56" t="s">
        <v>877</v>
      </c>
      <c r="B56" t="s">
        <v>20</v>
      </c>
      <c r="C56">
        <v>50</v>
      </c>
      <c r="D56" t="s">
        <v>11</v>
      </c>
      <c r="E56" s="30">
        <v>45218</v>
      </c>
      <c r="F56">
        <v>64</v>
      </c>
      <c r="G56">
        <v>4.5</v>
      </c>
      <c r="H56">
        <v>2024</v>
      </c>
      <c r="I56" t="s">
        <v>1066</v>
      </c>
      <c r="J56" t="s">
        <v>1090</v>
      </c>
      <c r="K56">
        <v>5</v>
      </c>
      <c r="L56" t="s">
        <v>1058</v>
      </c>
      <c r="M56">
        <v>10</v>
      </c>
    </row>
    <row r="57" spans="1:13" x14ac:dyDescent="0.3">
      <c r="A57" t="s">
        <v>884</v>
      </c>
      <c r="B57" t="s">
        <v>8</v>
      </c>
      <c r="C57">
        <v>72</v>
      </c>
      <c r="D57" t="s">
        <v>11</v>
      </c>
      <c r="E57" s="30">
        <v>45220</v>
      </c>
      <c r="F57">
        <v>20</v>
      </c>
      <c r="G57">
        <v>4.8</v>
      </c>
      <c r="H57">
        <v>2024</v>
      </c>
      <c r="I57" t="s">
        <v>1064</v>
      </c>
      <c r="J57" t="s">
        <v>1089</v>
      </c>
      <c r="K57">
        <v>5</v>
      </c>
      <c r="L57" t="s">
        <v>1058</v>
      </c>
      <c r="M57">
        <v>10</v>
      </c>
    </row>
    <row r="58" spans="1:13" x14ac:dyDescent="0.3">
      <c r="A58" t="s">
        <v>885</v>
      </c>
      <c r="B58" t="s">
        <v>16</v>
      </c>
      <c r="C58">
        <v>40</v>
      </c>
      <c r="D58" t="s">
        <v>11</v>
      </c>
      <c r="E58" s="30">
        <v>45220</v>
      </c>
      <c r="F58">
        <v>31</v>
      </c>
      <c r="G58">
        <v>4</v>
      </c>
      <c r="H58">
        <v>2024</v>
      </c>
      <c r="I58" t="s">
        <v>1064</v>
      </c>
      <c r="J58" t="s">
        <v>1090</v>
      </c>
      <c r="K58">
        <v>4</v>
      </c>
      <c r="L58" t="s">
        <v>1058</v>
      </c>
      <c r="M58">
        <v>10</v>
      </c>
    </row>
    <row r="59" spans="1:13" x14ac:dyDescent="0.3">
      <c r="A59" t="s">
        <v>1020</v>
      </c>
      <c r="B59" t="s">
        <v>12</v>
      </c>
      <c r="C59">
        <v>58</v>
      </c>
      <c r="D59" t="s">
        <v>11</v>
      </c>
      <c r="E59" s="30">
        <v>45285</v>
      </c>
      <c r="F59">
        <v>25</v>
      </c>
      <c r="G59">
        <v>3.6</v>
      </c>
      <c r="H59">
        <v>2024</v>
      </c>
      <c r="I59" t="s">
        <v>1063</v>
      </c>
      <c r="J59" t="s">
        <v>1090</v>
      </c>
      <c r="K59">
        <v>4</v>
      </c>
      <c r="L59" t="s">
        <v>1060</v>
      </c>
      <c r="M59">
        <v>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Assets</vt:lpstr>
      <vt:lpstr>Data</vt:lpstr>
      <vt:lpstr>dashboard</vt:lpstr>
      <vt:lpstr>pivot</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HARI HARAN R</cp:lastModifiedBy>
  <dcterms:created xsi:type="dcterms:W3CDTF">2021-03-14T20:21:32Z</dcterms:created>
  <dcterms:modified xsi:type="dcterms:W3CDTF">2025-04-19T12:55:45Z</dcterms:modified>
</cp:coreProperties>
</file>