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harik\OneDrive\Documents\MATLAB\INAE\Data\"/>
    </mc:Choice>
  </mc:AlternateContent>
  <xr:revisionPtr revIDLastSave="0" documentId="13_ncr:1_{3EEEA6C6-735F-48B4-A07D-9EFB2C77DD18}" xr6:coauthVersionLast="47" xr6:coauthVersionMax="47" xr10:uidLastSave="{00000000-0000-0000-0000-000000000000}"/>
  <bookViews>
    <workbookView xWindow="-120" yWindow="-120" windowWidth="25840" windowHeight="14027" activeTab="2" xr2:uid="{00000000-000D-0000-FFFF-FFFF00000000}"/>
  </bookViews>
  <sheets>
    <sheet name="1 bhk consumption" sheetId="1" r:id="rId1"/>
    <sheet name="COV analysis" sheetId="3" r:id="rId2"/>
    <sheet name="TNEB units charge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" i="1" l="1"/>
  <c r="W29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5" i="1"/>
  <c r="I6" i="1"/>
  <c r="I7" i="1"/>
  <c r="I8" i="1"/>
  <c r="I9" i="1"/>
  <c r="I10" i="1"/>
  <c r="I11" i="1"/>
  <c r="I12" i="1"/>
  <c r="I13" i="1"/>
  <c r="I14" i="1"/>
  <c r="I15" i="1"/>
  <c r="I16" i="1"/>
  <c r="I17" i="1"/>
  <c r="I5" i="1"/>
  <c r="N29" i="1"/>
  <c r="O29" i="1"/>
  <c r="P29" i="1"/>
  <c r="Q29" i="1"/>
  <c r="R29" i="1"/>
  <c r="S29" i="1"/>
  <c r="T29" i="1"/>
  <c r="U29" i="1"/>
  <c r="X29" i="1"/>
  <c r="Y29" i="1"/>
  <c r="M29" i="1"/>
  <c r="I18" i="1" l="1"/>
  <c r="Z29" i="1"/>
</calcChain>
</file>

<file path=xl/sharedStrings.xml><?xml version="1.0" encoding="utf-8"?>
<sst xmlns="http://schemas.openxmlformats.org/spreadsheetml/2006/main" count="94" uniqueCount="37">
  <si>
    <t>Room</t>
  </si>
  <si>
    <t>Type</t>
  </si>
  <si>
    <t>Appliances</t>
  </si>
  <si>
    <t>Watts</t>
  </si>
  <si>
    <t>T minutes / day</t>
  </si>
  <si>
    <t>Watt-hour / day</t>
  </si>
  <si>
    <t>Kitchen</t>
  </si>
  <si>
    <t>Essential</t>
  </si>
  <si>
    <t>Light</t>
  </si>
  <si>
    <t>Exhaust Fan</t>
  </si>
  <si>
    <t>Fan</t>
  </si>
  <si>
    <t>Electric Stove</t>
  </si>
  <si>
    <t>Non-essential</t>
  </si>
  <si>
    <t>Refrigerator</t>
  </si>
  <si>
    <t>Mixer</t>
  </si>
  <si>
    <t>Living</t>
  </si>
  <si>
    <t>TV</t>
  </si>
  <si>
    <t>Bed Room</t>
  </si>
  <si>
    <t>Bath Room</t>
  </si>
  <si>
    <t>Exhaust</t>
  </si>
  <si>
    <t>Total Watt - hour  consumption per day  of the experimental building</t>
  </si>
  <si>
    <t> Per Unit rate in TNEB</t>
  </si>
  <si>
    <t>Scheme</t>
  </si>
  <si>
    <t>Unit</t>
  </si>
  <si>
    <t>Per unit(₹)</t>
  </si>
  <si>
    <t>Fixed Charges  Per Month</t>
  </si>
  <si>
    <t>0 to 100</t>
  </si>
  <si>
    <t>0-100</t>
  </si>
  <si>
    <t>0 to 200</t>
  </si>
  <si>
    <t>101-200</t>
  </si>
  <si>
    <t>0 to 500</t>
  </si>
  <si>
    <t>201-500</t>
  </si>
  <si>
    <t>&gt; 500</t>
  </si>
  <si>
    <t>&gt;500</t>
  </si>
  <si>
    <t>Hour</t>
  </si>
  <si>
    <t>Total energy</t>
  </si>
  <si>
    <t>Total Energy per alliance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</si>
</sst>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80808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DEADA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rgb="FFFCD5B5"/>
        <bgColor rgb="FFFFCCCC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2" borderId="0" applyBorder="0" applyAlignment="0" applyProtection="0"/>
    <xf numFmtId="0" fontId="4" fillId="3" borderId="0" applyBorder="0" applyAlignment="0" applyProtection="0"/>
    <xf numFmtId="0" fontId="3" fillId="4" borderId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0" xfId="0" applyNumberFormat="1"/>
    <xf numFmtId="0" fontId="0" fillId="0" borderId="7" xfId="0" applyBorder="1"/>
    <xf numFmtId="0" fontId="2" fillId="0" borderId="7" xfId="0" applyFont="1" applyBorder="1" applyAlignment="1">
      <alignment horizontal="left" vertical="center" wrapText="1"/>
    </xf>
    <xf numFmtId="0" fontId="0" fillId="0" borderId="8" xfId="0" applyBorder="1"/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0" borderId="12" xfId="0" applyBorder="1"/>
    <xf numFmtId="2" fontId="0" fillId="0" borderId="0" xfId="0" applyNumberFormat="1" applyAlignment="1">
      <alignment horizontal="center" vertical="center"/>
    </xf>
    <xf numFmtId="2" fontId="3" fillId="2" borderId="0" xfId="1" applyNumberFormat="1" applyBorder="1" applyAlignment="1" applyProtection="1">
      <alignment horizontal="center" vertical="center"/>
    </xf>
    <xf numFmtId="2" fontId="4" fillId="3" borderId="0" xfId="2" applyNumberFormat="1" applyBorder="1" applyAlignment="1" applyProtection="1">
      <alignment horizontal="center" vertical="center"/>
    </xf>
    <xf numFmtId="2" fontId="3" fillId="4" borderId="0" xfId="3" applyNumberFormat="1" applyBorder="1" applyAlignment="1" applyProtection="1">
      <alignment horizontal="center" vertical="center"/>
    </xf>
    <xf numFmtId="0" fontId="0" fillId="5" borderId="7" xfId="0" applyFill="1" applyBorder="1"/>
    <xf numFmtId="0" fontId="2" fillId="0" borderId="10" xfId="0" applyFont="1" applyBorder="1" applyAlignment="1">
      <alignment horizontal="left" vertical="center" wrapText="1"/>
    </xf>
    <xf numFmtId="0" fontId="0" fillId="0" borderId="11" xfId="0" applyBorder="1"/>
    <xf numFmtId="0" fontId="0" fillId="0" borderId="13" xfId="0" applyBorder="1"/>
    <xf numFmtId="0" fontId="2" fillId="0" borderId="1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2" fillId="0" borderId="1" xfId="0" applyFont="1" applyFill="1" applyBorder="1" applyAlignment="1">
      <alignment horizontal="left" vertical="center" wrapText="1"/>
    </xf>
    <xf numFmtId="0" fontId="0" fillId="0" borderId="18" xfId="0" applyBorder="1"/>
    <xf numFmtId="0" fontId="0" fillId="0" borderId="19" xfId="0" applyBorder="1"/>
    <xf numFmtId="0" fontId="0" fillId="0" borderId="1" xfId="0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">
    <cellStyle name="Excel Built-in 20% - Accent6" xfId="1" xr:uid="{C3468CF5-E41D-47E5-A8BE-DE193D8F5FDB}"/>
    <cellStyle name="Excel Built-in 40% - Accent6" xfId="3" xr:uid="{6EA89508-72D9-4EAF-96AD-67452777706F}"/>
    <cellStyle name="Excel Built-in Accent6" xfId="2" xr:uid="{3B3813CE-9020-45A7-8FB4-FBEBB781466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Demand Data</a:t>
            </a:r>
          </a:p>
        </c:rich>
      </c:tx>
      <c:layout>
        <c:manualLayout>
          <c:xMode val="edge"/>
          <c:yMode val="edge"/>
          <c:x val="0.3733818897637795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bhk consumption'!$Z$5:$Z$28</c:f>
              <c:numCache>
                <c:formatCode>General</c:formatCode>
                <c:ptCount val="24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206</c:v>
                </c:pt>
                <c:pt idx="9">
                  <c:v>181</c:v>
                </c:pt>
                <c:pt idx="10">
                  <c:v>175</c:v>
                </c:pt>
                <c:pt idx="11">
                  <c:v>175</c:v>
                </c:pt>
                <c:pt idx="12">
                  <c:v>262.5</c:v>
                </c:pt>
                <c:pt idx="13">
                  <c:v>175</c:v>
                </c:pt>
                <c:pt idx="14">
                  <c:v>175</c:v>
                </c:pt>
                <c:pt idx="15">
                  <c:v>175</c:v>
                </c:pt>
                <c:pt idx="16">
                  <c:v>215</c:v>
                </c:pt>
                <c:pt idx="17">
                  <c:v>215</c:v>
                </c:pt>
                <c:pt idx="18">
                  <c:v>330</c:v>
                </c:pt>
                <c:pt idx="19">
                  <c:v>342.5</c:v>
                </c:pt>
                <c:pt idx="20">
                  <c:v>233</c:v>
                </c:pt>
                <c:pt idx="21">
                  <c:v>233</c:v>
                </c:pt>
                <c:pt idx="22">
                  <c:v>130</c:v>
                </c:pt>
                <c:pt idx="2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A-4688-ADFA-00F84E968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48944"/>
        <c:axId val="768046448"/>
      </c:lineChart>
      <c:catAx>
        <c:axId val="7680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46448"/>
        <c:crosses val="autoZero"/>
        <c:auto val="1"/>
        <c:lblAlgn val="ctr"/>
        <c:lblOffset val="100"/>
        <c:noMultiLvlLbl val="0"/>
      </c:catAx>
      <c:valAx>
        <c:axId val="7680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4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bhk consumption'!$AC$5:$AC$28</c:f>
              <c:numCache>
                <c:formatCode>0.00</c:formatCode>
                <c:ptCount val="24"/>
                <c:pt idx="0">
                  <c:v>1.3662449999999999</c:v>
                </c:pt>
                <c:pt idx="1">
                  <c:v>1.241358</c:v>
                </c:pt>
                <c:pt idx="2">
                  <c:v>1.178445</c:v>
                </c:pt>
                <c:pt idx="3">
                  <c:v>1.1549700000000001</c:v>
                </c:pt>
                <c:pt idx="4">
                  <c:v>1.1681159999999999</c:v>
                </c:pt>
                <c:pt idx="5">
                  <c:v>1.2751619999999999</c:v>
                </c:pt>
                <c:pt idx="6">
                  <c:v>1.466718</c:v>
                </c:pt>
                <c:pt idx="7">
                  <c:v>1.6263479999999999</c:v>
                </c:pt>
                <c:pt idx="8">
                  <c:v>1.847952</c:v>
                </c:pt>
                <c:pt idx="9">
                  <c:v>2.1080549999999998</c:v>
                </c:pt>
                <c:pt idx="10">
                  <c:v>2.2723800000000001</c:v>
                </c:pt>
                <c:pt idx="11">
                  <c:v>2.2949160000000002</c:v>
                </c:pt>
                <c:pt idx="12">
                  <c:v>2.270502</c:v>
                </c:pt>
                <c:pt idx="13">
                  <c:v>2.1606390000000002</c:v>
                </c:pt>
                <c:pt idx="14">
                  <c:v>2.17848</c:v>
                </c:pt>
                <c:pt idx="15">
                  <c:v>2.1747239999999999</c:v>
                </c:pt>
                <c:pt idx="16">
                  <c:v>2.1822360000000001</c:v>
                </c:pt>
                <c:pt idx="17">
                  <c:v>2.1747239999999999</c:v>
                </c:pt>
                <c:pt idx="18">
                  <c:v>2.2151010000000002</c:v>
                </c:pt>
                <c:pt idx="19">
                  <c:v>2.2404540000000002</c:v>
                </c:pt>
                <c:pt idx="20">
                  <c:v>2.1052379999999999</c:v>
                </c:pt>
                <c:pt idx="21">
                  <c:v>1.925889</c:v>
                </c:pt>
                <c:pt idx="22">
                  <c:v>1.7315160000000001</c:v>
                </c:pt>
                <c:pt idx="23">
                  <c:v>1.5437160000000001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1-4BD4-9A73-6F16BF06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716543"/>
        <c:axId val="1931715295"/>
      </c:lineChart>
      <c:catAx>
        <c:axId val="193171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15295"/>
        <c:crosses val="autoZero"/>
        <c:auto val="1"/>
        <c:lblAlgn val="ctr"/>
        <c:lblOffset val="100"/>
        <c:noMultiLvlLbl val="0"/>
      </c:catAx>
      <c:valAx>
        <c:axId val="19317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1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431798</xdr:colOff>
      <xdr:row>30</xdr:row>
      <xdr:rowOff>88898</xdr:rowOff>
    </xdr:from>
    <xdr:to>
      <xdr:col>23</xdr:col>
      <xdr:colOff>262465</xdr:colOff>
      <xdr:row>44</xdr:row>
      <xdr:rowOff>105831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A2B13D-AA17-44D8-B2C2-E17FB892C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30</xdr:row>
      <xdr:rowOff>88900</xdr:rowOff>
    </xdr:from>
    <xdr:to>
      <xdr:col>15</xdr:col>
      <xdr:colOff>287866</xdr:colOff>
      <xdr:row>44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6507A-CAFE-46AD-9A16-A813F7D57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AC29"/>
  <sheetViews>
    <sheetView topLeftCell="G1" workbookViewId="0">
      <selection activeCell="Z28" sqref="Z5:Z28"/>
    </sheetView>
  </sheetViews>
  <sheetFormatPr defaultRowHeight="15.35" x14ac:dyDescent="0.3"/>
  <cols>
    <col min="4" max="4" width="8.88671875" bestFit="1" customWidth="1"/>
    <col min="5" max="5" width="7.88671875" bestFit="1" customWidth="1"/>
    <col min="6" max="6" width="14.33203125" customWidth="1"/>
    <col min="12" max="12" width="8.33203125" bestFit="1" customWidth="1"/>
    <col min="18" max="18" width="5.88671875" bestFit="1" customWidth="1"/>
    <col min="19" max="21" width="4.77734375" bestFit="1" customWidth="1"/>
    <col min="22" max="23" width="7.77734375" bestFit="1" customWidth="1"/>
    <col min="24" max="25" width="8.21875" bestFit="1" customWidth="1"/>
    <col min="26" max="26" width="6" bestFit="1" customWidth="1"/>
  </cols>
  <sheetData>
    <row r="2" spans="4:29" ht="16" thickBot="1" x14ac:dyDescent="0.35"/>
    <row r="3" spans="4:29" ht="16" thickBot="1" x14ac:dyDescent="0.35">
      <c r="L3" s="10"/>
      <c r="M3" s="11" t="s">
        <v>6</v>
      </c>
      <c r="N3" s="11" t="s">
        <v>6</v>
      </c>
      <c r="O3" s="11" t="s">
        <v>6</v>
      </c>
      <c r="P3" s="11" t="s">
        <v>6</v>
      </c>
      <c r="Q3" s="11" t="s">
        <v>6</v>
      </c>
      <c r="R3" s="11" t="s">
        <v>6</v>
      </c>
      <c r="S3" s="11" t="s">
        <v>15</v>
      </c>
      <c r="T3" s="11" t="s">
        <v>15</v>
      </c>
      <c r="U3" s="11" t="s">
        <v>15</v>
      </c>
      <c r="V3" s="11" t="s">
        <v>17</v>
      </c>
      <c r="W3" s="11" t="s">
        <v>17</v>
      </c>
      <c r="X3" s="11" t="s">
        <v>18</v>
      </c>
      <c r="Y3" s="11" t="s">
        <v>18</v>
      </c>
      <c r="Z3" s="25"/>
    </row>
    <row r="4" spans="4:29" ht="27.35" thickBot="1" x14ac:dyDescent="0.35">
      <c r="D4" s="1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L4" s="19" t="s">
        <v>34</v>
      </c>
      <c r="M4" s="9" t="s">
        <v>8</v>
      </c>
      <c r="N4" s="9" t="s">
        <v>9</v>
      </c>
      <c r="O4" s="9" t="s">
        <v>10</v>
      </c>
      <c r="P4" s="9" t="s">
        <v>11</v>
      </c>
      <c r="Q4" s="9" t="s">
        <v>13</v>
      </c>
      <c r="R4" s="9" t="s">
        <v>14</v>
      </c>
      <c r="S4" s="9" t="s">
        <v>8</v>
      </c>
      <c r="T4" s="9" t="s">
        <v>10</v>
      </c>
      <c r="U4" s="9" t="s">
        <v>16</v>
      </c>
      <c r="V4" s="9" t="s">
        <v>8</v>
      </c>
      <c r="W4" s="9" t="s">
        <v>10</v>
      </c>
      <c r="X4" s="9" t="s">
        <v>8</v>
      </c>
      <c r="Y4" s="24" t="s">
        <v>19</v>
      </c>
      <c r="Z4" s="27" t="s">
        <v>35</v>
      </c>
    </row>
    <row r="5" spans="4:29" ht="16" thickBot="1" x14ac:dyDescent="0.35">
      <c r="D5" s="3" t="s">
        <v>6</v>
      </c>
      <c r="E5" s="4" t="s">
        <v>7</v>
      </c>
      <c r="F5" s="4" t="s">
        <v>8</v>
      </c>
      <c r="G5" s="5">
        <v>12</v>
      </c>
      <c r="H5" s="5">
        <v>120</v>
      </c>
      <c r="I5" s="5">
        <f>G5*H5/60</f>
        <v>24</v>
      </c>
      <c r="L5" s="12">
        <v>0</v>
      </c>
      <c r="M5" s="8">
        <v>0</v>
      </c>
      <c r="N5" s="8">
        <v>0</v>
      </c>
      <c r="O5" s="8">
        <v>0</v>
      </c>
      <c r="P5" s="18">
        <v>0</v>
      </c>
      <c r="Q5" s="18">
        <v>70</v>
      </c>
      <c r="R5" s="18">
        <v>0</v>
      </c>
      <c r="S5" s="8">
        <v>0</v>
      </c>
      <c r="T5" s="8">
        <v>0</v>
      </c>
      <c r="U5" s="8">
        <v>0</v>
      </c>
      <c r="V5" s="8">
        <v>0</v>
      </c>
      <c r="W5" s="18">
        <v>60</v>
      </c>
      <c r="X5" s="18">
        <v>0</v>
      </c>
      <c r="Y5" s="18">
        <v>0</v>
      </c>
      <c r="Z5" s="26">
        <f>SUM(M5:Y5)</f>
        <v>130</v>
      </c>
      <c r="AC5" s="14">
        <v>1.3662449999999999</v>
      </c>
    </row>
    <row r="6" spans="4:29" ht="16" thickBot="1" x14ac:dyDescent="0.35">
      <c r="D6" s="3" t="s">
        <v>6</v>
      </c>
      <c r="E6" s="4" t="s">
        <v>7</v>
      </c>
      <c r="F6" s="4" t="s">
        <v>9</v>
      </c>
      <c r="G6" s="5">
        <v>15</v>
      </c>
      <c r="H6" s="5">
        <v>240</v>
      </c>
      <c r="I6" s="5">
        <f t="shared" ref="I6:I17" si="0">G6*H6/60</f>
        <v>60</v>
      </c>
      <c r="K6" s="7"/>
      <c r="L6" s="12">
        <v>1</v>
      </c>
      <c r="M6" s="8">
        <v>0</v>
      </c>
      <c r="N6" s="8">
        <v>0</v>
      </c>
      <c r="O6" s="8">
        <v>0</v>
      </c>
      <c r="P6" s="18">
        <v>0</v>
      </c>
      <c r="Q6" s="18">
        <v>70</v>
      </c>
      <c r="R6" s="18">
        <v>0</v>
      </c>
      <c r="S6" s="8">
        <v>0</v>
      </c>
      <c r="T6" s="8">
        <v>0</v>
      </c>
      <c r="U6" s="8">
        <v>0</v>
      </c>
      <c r="V6" s="8">
        <v>0</v>
      </c>
      <c r="W6" s="18">
        <v>60</v>
      </c>
      <c r="X6" s="18">
        <v>0</v>
      </c>
      <c r="Y6" s="18">
        <v>0</v>
      </c>
      <c r="Z6" s="20">
        <f t="shared" ref="Z6:Z28" si="1">SUM(M6:Y6)</f>
        <v>130</v>
      </c>
      <c r="AC6" s="14">
        <v>1.241358</v>
      </c>
    </row>
    <row r="7" spans="4:29" ht="16" thickBot="1" x14ac:dyDescent="0.35">
      <c r="D7" s="3" t="s">
        <v>6</v>
      </c>
      <c r="E7" s="4" t="s">
        <v>7</v>
      </c>
      <c r="F7" s="4" t="s">
        <v>10</v>
      </c>
      <c r="G7" s="5">
        <v>60</v>
      </c>
      <c r="H7" s="5">
        <v>120</v>
      </c>
      <c r="I7" s="5">
        <f t="shared" si="0"/>
        <v>120</v>
      </c>
      <c r="L7" s="12">
        <v>2</v>
      </c>
      <c r="M7" s="8">
        <v>0</v>
      </c>
      <c r="N7" s="8">
        <v>0</v>
      </c>
      <c r="O7" s="8">
        <v>0</v>
      </c>
      <c r="P7" s="18">
        <v>0</v>
      </c>
      <c r="Q7" s="18">
        <v>70</v>
      </c>
      <c r="R7" s="18">
        <v>0</v>
      </c>
      <c r="S7" s="8">
        <v>0</v>
      </c>
      <c r="T7" s="8">
        <v>0</v>
      </c>
      <c r="U7" s="8">
        <v>0</v>
      </c>
      <c r="V7" s="8">
        <v>0</v>
      </c>
      <c r="W7" s="18">
        <v>60</v>
      </c>
      <c r="X7" s="18">
        <v>0</v>
      </c>
      <c r="Y7" s="18">
        <v>0</v>
      </c>
      <c r="Z7" s="20">
        <f t="shared" si="1"/>
        <v>130</v>
      </c>
      <c r="AC7" s="14">
        <v>1.178445</v>
      </c>
    </row>
    <row r="8" spans="4:29" ht="16" thickBot="1" x14ac:dyDescent="0.35">
      <c r="D8" s="3" t="s">
        <v>6</v>
      </c>
      <c r="E8" s="4" t="s">
        <v>7</v>
      </c>
      <c r="F8" s="4" t="s">
        <v>11</v>
      </c>
      <c r="G8" s="5">
        <v>150</v>
      </c>
      <c r="H8" s="5">
        <v>180</v>
      </c>
      <c r="I8" s="5">
        <f t="shared" si="0"/>
        <v>450</v>
      </c>
      <c r="L8" s="12">
        <v>3</v>
      </c>
      <c r="M8" s="8">
        <v>0</v>
      </c>
      <c r="N8" s="8">
        <v>0</v>
      </c>
      <c r="O8" s="8">
        <v>0</v>
      </c>
      <c r="P8" s="18">
        <v>0</v>
      </c>
      <c r="Q8" s="18">
        <v>70</v>
      </c>
      <c r="R8" s="18">
        <v>0</v>
      </c>
      <c r="S8" s="8">
        <v>0</v>
      </c>
      <c r="T8" s="8">
        <v>0</v>
      </c>
      <c r="U8" s="8">
        <v>0</v>
      </c>
      <c r="V8" s="8">
        <v>0</v>
      </c>
      <c r="W8" s="18">
        <v>60</v>
      </c>
      <c r="X8" s="18">
        <v>0</v>
      </c>
      <c r="Y8" s="18">
        <v>0</v>
      </c>
      <c r="Z8" s="20">
        <f t="shared" si="1"/>
        <v>130</v>
      </c>
      <c r="AC8" s="14">
        <v>1.1549700000000001</v>
      </c>
    </row>
    <row r="9" spans="4:29" ht="27.35" thickBot="1" x14ac:dyDescent="0.35">
      <c r="D9" s="3" t="s">
        <v>6</v>
      </c>
      <c r="E9" s="4" t="s">
        <v>12</v>
      </c>
      <c r="F9" s="4" t="s">
        <v>13</v>
      </c>
      <c r="G9" s="5">
        <v>70</v>
      </c>
      <c r="H9" s="5">
        <v>1440</v>
      </c>
      <c r="I9" s="5">
        <f t="shared" si="0"/>
        <v>1680</v>
      </c>
      <c r="L9" s="12">
        <v>4</v>
      </c>
      <c r="M9" s="8">
        <v>0</v>
      </c>
      <c r="N9" s="8">
        <v>0</v>
      </c>
      <c r="O9" s="8">
        <v>0</v>
      </c>
      <c r="P9" s="18">
        <v>0</v>
      </c>
      <c r="Q9" s="18">
        <v>70</v>
      </c>
      <c r="R9" s="18">
        <v>0</v>
      </c>
      <c r="S9" s="8">
        <v>0</v>
      </c>
      <c r="T9" s="8">
        <v>0</v>
      </c>
      <c r="U9" s="8">
        <v>0</v>
      </c>
      <c r="V9" s="8">
        <v>0</v>
      </c>
      <c r="W9" s="18">
        <v>60</v>
      </c>
      <c r="X9" s="18">
        <v>0</v>
      </c>
      <c r="Y9" s="18">
        <v>0</v>
      </c>
      <c r="Z9" s="20">
        <f t="shared" si="1"/>
        <v>130</v>
      </c>
      <c r="AC9" s="14">
        <v>1.1681159999999999</v>
      </c>
    </row>
    <row r="10" spans="4:29" ht="16" thickBot="1" x14ac:dyDescent="0.35">
      <c r="D10" s="3" t="s">
        <v>6</v>
      </c>
      <c r="E10" s="4" t="s">
        <v>7</v>
      </c>
      <c r="F10" s="4" t="s">
        <v>14</v>
      </c>
      <c r="G10" s="5">
        <v>50</v>
      </c>
      <c r="H10" s="5">
        <v>30</v>
      </c>
      <c r="I10" s="5">
        <f t="shared" si="0"/>
        <v>25</v>
      </c>
      <c r="L10" s="12">
        <v>5</v>
      </c>
      <c r="M10" s="8">
        <v>0</v>
      </c>
      <c r="N10" s="8">
        <v>0</v>
      </c>
      <c r="O10" s="8">
        <v>0</v>
      </c>
      <c r="P10" s="18">
        <v>0</v>
      </c>
      <c r="Q10" s="18">
        <v>70</v>
      </c>
      <c r="R10" s="18">
        <v>0</v>
      </c>
      <c r="S10" s="8">
        <v>0</v>
      </c>
      <c r="T10" s="8">
        <v>0</v>
      </c>
      <c r="U10" s="8">
        <v>0</v>
      </c>
      <c r="V10" s="8">
        <v>0</v>
      </c>
      <c r="W10" s="18">
        <v>60</v>
      </c>
      <c r="X10" s="18">
        <v>0</v>
      </c>
      <c r="Y10" s="18">
        <v>0</v>
      </c>
      <c r="Z10" s="20">
        <f t="shared" si="1"/>
        <v>130</v>
      </c>
      <c r="AC10" s="14">
        <v>1.2751619999999999</v>
      </c>
    </row>
    <row r="11" spans="4:29" ht="16" thickBot="1" x14ac:dyDescent="0.35">
      <c r="D11" s="3" t="s">
        <v>15</v>
      </c>
      <c r="E11" s="4" t="s">
        <v>7</v>
      </c>
      <c r="F11" s="4" t="s">
        <v>8</v>
      </c>
      <c r="G11" s="5">
        <v>12</v>
      </c>
      <c r="H11" s="5">
        <v>240</v>
      </c>
      <c r="I11" s="5">
        <f t="shared" si="0"/>
        <v>48</v>
      </c>
      <c r="L11" s="12">
        <v>6</v>
      </c>
      <c r="M11" s="8">
        <v>0</v>
      </c>
      <c r="N11" s="8">
        <v>0</v>
      </c>
      <c r="O11" s="8">
        <v>0</v>
      </c>
      <c r="P11" s="18">
        <v>0</v>
      </c>
      <c r="Q11" s="18">
        <v>70</v>
      </c>
      <c r="R11" s="18">
        <v>0</v>
      </c>
      <c r="S11" s="8">
        <v>0</v>
      </c>
      <c r="T11" s="8">
        <v>0</v>
      </c>
      <c r="U11" s="8">
        <v>0</v>
      </c>
      <c r="V11" s="8">
        <v>0</v>
      </c>
      <c r="W11" s="18">
        <v>60</v>
      </c>
      <c r="X11" s="18">
        <v>0</v>
      </c>
      <c r="Y11" s="18">
        <v>0</v>
      </c>
      <c r="Z11" s="20">
        <f t="shared" si="1"/>
        <v>130</v>
      </c>
      <c r="AC11" s="15">
        <v>1.466718</v>
      </c>
    </row>
    <row r="12" spans="4:29" ht="16" thickBot="1" x14ac:dyDescent="0.35">
      <c r="D12" s="3" t="s">
        <v>15</v>
      </c>
      <c r="E12" s="4" t="s">
        <v>7</v>
      </c>
      <c r="F12" s="4" t="s">
        <v>10</v>
      </c>
      <c r="G12" s="5">
        <v>60</v>
      </c>
      <c r="H12" s="5">
        <v>720</v>
      </c>
      <c r="I12" s="5">
        <f t="shared" si="0"/>
        <v>720</v>
      </c>
      <c r="L12" s="12">
        <v>7</v>
      </c>
      <c r="M12" s="8">
        <v>0</v>
      </c>
      <c r="N12" s="8">
        <v>0</v>
      </c>
      <c r="O12" s="8">
        <v>0</v>
      </c>
      <c r="P12" s="18">
        <v>0</v>
      </c>
      <c r="Q12" s="18">
        <v>70</v>
      </c>
      <c r="R12" s="18">
        <v>0</v>
      </c>
      <c r="S12" s="8">
        <v>0</v>
      </c>
      <c r="T12" s="8">
        <v>0</v>
      </c>
      <c r="U12" s="8">
        <v>0</v>
      </c>
      <c r="V12" s="8">
        <v>0</v>
      </c>
      <c r="W12" s="18">
        <v>60</v>
      </c>
      <c r="X12" s="18">
        <v>0</v>
      </c>
      <c r="Y12" s="18">
        <v>0</v>
      </c>
      <c r="Z12" s="20">
        <f t="shared" si="1"/>
        <v>130</v>
      </c>
      <c r="AC12" s="15">
        <v>1.6263479999999999</v>
      </c>
    </row>
    <row r="13" spans="4:29" ht="16" thickBot="1" x14ac:dyDescent="0.35">
      <c r="D13" s="3" t="s">
        <v>15</v>
      </c>
      <c r="E13" s="4" t="s">
        <v>7</v>
      </c>
      <c r="F13" s="4" t="s">
        <v>16</v>
      </c>
      <c r="G13" s="5">
        <v>80</v>
      </c>
      <c r="H13" s="5">
        <v>420</v>
      </c>
      <c r="I13" s="5">
        <f t="shared" si="0"/>
        <v>560</v>
      </c>
      <c r="L13" s="12">
        <v>8</v>
      </c>
      <c r="M13" s="8">
        <v>0</v>
      </c>
      <c r="N13" s="8">
        <v>15</v>
      </c>
      <c r="O13" s="8">
        <v>30</v>
      </c>
      <c r="P13" s="18">
        <v>50</v>
      </c>
      <c r="Q13" s="18">
        <v>70</v>
      </c>
      <c r="R13" s="18">
        <v>0</v>
      </c>
      <c r="S13" s="8">
        <v>0</v>
      </c>
      <c r="T13" s="8">
        <v>30</v>
      </c>
      <c r="U13" s="8">
        <v>0</v>
      </c>
      <c r="V13" s="8">
        <v>6</v>
      </c>
      <c r="W13" s="18">
        <v>0</v>
      </c>
      <c r="X13" s="18">
        <v>2</v>
      </c>
      <c r="Y13" s="18">
        <v>3</v>
      </c>
      <c r="Z13" s="20">
        <f t="shared" si="1"/>
        <v>206</v>
      </c>
      <c r="AC13" s="15">
        <v>1.847952</v>
      </c>
    </row>
    <row r="14" spans="4:29" ht="16" thickBot="1" x14ac:dyDescent="0.35">
      <c r="D14" s="3" t="s">
        <v>17</v>
      </c>
      <c r="E14" s="4" t="s">
        <v>7</v>
      </c>
      <c r="F14" s="4" t="s">
        <v>8</v>
      </c>
      <c r="G14" s="5">
        <v>12</v>
      </c>
      <c r="H14" s="5">
        <v>180</v>
      </c>
      <c r="I14" s="5">
        <f t="shared" si="0"/>
        <v>36</v>
      </c>
      <c r="L14" s="12">
        <v>9</v>
      </c>
      <c r="M14" s="8">
        <v>0</v>
      </c>
      <c r="N14" s="8">
        <v>0</v>
      </c>
      <c r="O14" s="8">
        <v>0</v>
      </c>
      <c r="P14" s="18">
        <v>0</v>
      </c>
      <c r="Q14" s="18">
        <v>70</v>
      </c>
      <c r="R14" s="18">
        <v>0</v>
      </c>
      <c r="S14" s="8">
        <v>0</v>
      </c>
      <c r="T14" s="8">
        <v>60</v>
      </c>
      <c r="U14" s="8">
        <v>40</v>
      </c>
      <c r="V14" s="8">
        <v>6</v>
      </c>
      <c r="W14" s="18">
        <v>0</v>
      </c>
      <c r="X14" s="18">
        <v>2</v>
      </c>
      <c r="Y14" s="18">
        <v>3</v>
      </c>
      <c r="Z14" s="20">
        <f t="shared" si="1"/>
        <v>181</v>
      </c>
      <c r="AC14" s="16">
        <v>2.1080549999999998</v>
      </c>
    </row>
    <row r="15" spans="4:29" ht="16" thickBot="1" x14ac:dyDescent="0.35">
      <c r="D15" s="3" t="s">
        <v>17</v>
      </c>
      <c r="E15" s="4" t="s">
        <v>7</v>
      </c>
      <c r="F15" s="4" t="s">
        <v>10</v>
      </c>
      <c r="G15" s="5">
        <v>60</v>
      </c>
      <c r="H15" s="5">
        <v>600</v>
      </c>
      <c r="I15" s="5">
        <f t="shared" si="0"/>
        <v>600</v>
      </c>
      <c r="L15" s="12">
        <v>10</v>
      </c>
      <c r="M15" s="8">
        <v>0</v>
      </c>
      <c r="N15" s="8">
        <v>0</v>
      </c>
      <c r="O15" s="8">
        <v>0</v>
      </c>
      <c r="P15" s="18">
        <v>0</v>
      </c>
      <c r="Q15" s="18">
        <v>70</v>
      </c>
      <c r="R15" s="18">
        <v>0</v>
      </c>
      <c r="S15" s="8">
        <v>0</v>
      </c>
      <c r="T15" s="8">
        <v>60</v>
      </c>
      <c r="U15" s="8">
        <v>40</v>
      </c>
      <c r="V15" s="8">
        <v>0</v>
      </c>
      <c r="W15" s="18">
        <v>0</v>
      </c>
      <c r="X15" s="18">
        <v>2</v>
      </c>
      <c r="Y15" s="18">
        <v>3</v>
      </c>
      <c r="Z15" s="20">
        <f t="shared" si="1"/>
        <v>175</v>
      </c>
      <c r="AC15" s="16">
        <v>2.2723800000000001</v>
      </c>
    </row>
    <row r="16" spans="4:29" ht="16" thickBot="1" x14ac:dyDescent="0.35">
      <c r="D16" s="3" t="s">
        <v>18</v>
      </c>
      <c r="E16" s="4" t="s">
        <v>7</v>
      </c>
      <c r="F16" s="4" t="s">
        <v>8</v>
      </c>
      <c r="G16" s="5">
        <v>12</v>
      </c>
      <c r="H16" s="5">
        <v>140</v>
      </c>
      <c r="I16" s="5">
        <f t="shared" si="0"/>
        <v>28</v>
      </c>
      <c r="L16" s="12">
        <v>11</v>
      </c>
      <c r="M16" s="8">
        <v>0</v>
      </c>
      <c r="N16" s="8">
        <v>0</v>
      </c>
      <c r="O16" s="8">
        <v>0</v>
      </c>
      <c r="P16" s="18">
        <v>0</v>
      </c>
      <c r="Q16" s="18">
        <v>70</v>
      </c>
      <c r="R16" s="18">
        <v>0</v>
      </c>
      <c r="S16" s="8">
        <v>0</v>
      </c>
      <c r="T16" s="8">
        <v>60</v>
      </c>
      <c r="U16" s="8">
        <v>40</v>
      </c>
      <c r="V16" s="8">
        <v>0</v>
      </c>
      <c r="W16" s="18">
        <v>0</v>
      </c>
      <c r="X16" s="18">
        <v>2</v>
      </c>
      <c r="Y16" s="18">
        <v>3</v>
      </c>
      <c r="Z16" s="20">
        <f t="shared" si="1"/>
        <v>175</v>
      </c>
      <c r="AC16" s="16">
        <v>2.2949160000000002</v>
      </c>
    </row>
    <row r="17" spans="4:29" ht="16" thickBot="1" x14ac:dyDescent="0.35">
      <c r="D17" s="3" t="s">
        <v>18</v>
      </c>
      <c r="E17" s="4" t="s">
        <v>7</v>
      </c>
      <c r="F17" s="4" t="s">
        <v>19</v>
      </c>
      <c r="G17" s="5">
        <v>12</v>
      </c>
      <c r="H17" s="5">
        <v>210</v>
      </c>
      <c r="I17" s="5">
        <f t="shared" si="0"/>
        <v>42</v>
      </c>
      <c r="L17" s="12">
        <v>12</v>
      </c>
      <c r="M17" s="8">
        <v>0</v>
      </c>
      <c r="N17" s="8">
        <v>15</v>
      </c>
      <c r="O17" s="8">
        <v>30</v>
      </c>
      <c r="P17" s="18">
        <v>100</v>
      </c>
      <c r="Q17" s="18">
        <v>70</v>
      </c>
      <c r="R17" s="18">
        <v>12.5</v>
      </c>
      <c r="S17" s="8">
        <v>0</v>
      </c>
      <c r="T17" s="8">
        <v>30</v>
      </c>
      <c r="U17" s="8">
        <v>0</v>
      </c>
      <c r="V17" s="8">
        <v>0</v>
      </c>
      <c r="W17" s="18">
        <v>0</v>
      </c>
      <c r="X17" s="18">
        <v>2</v>
      </c>
      <c r="Y17" s="18">
        <v>3</v>
      </c>
      <c r="Z17" s="20">
        <f t="shared" si="1"/>
        <v>262.5</v>
      </c>
      <c r="AC17" s="17">
        <v>2.270502</v>
      </c>
    </row>
    <row r="18" spans="4:29" ht="25.5" customHeight="1" thickBot="1" x14ac:dyDescent="0.35">
      <c r="D18" s="31" t="s">
        <v>20</v>
      </c>
      <c r="E18" s="32"/>
      <c r="F18" s="32"/>
      <c r="G18" s="32"/>
      <c r="H18" s="33"/>
      <c r="I18" s="5">
        <f>SUM(I5:I17)</f>
        <v>4393</v>
      </c>
      <c r="L18" s="12">
        <v>13</v>
      </c>
      <c r="M18" s="8">
        <v>0</v>
      </c>
      <c r="N18" s="8">
        <v>0</v>
      </c>
      <c r="O18" s="8">
        <v>0</v>
      </c>
      <c r="P18" s="18">
        <v>0</v>
      </c>
      <c r="Q18" s="18">
        <v>70</v>
      </c>
      <c r="R18" s="18">
        <v>0</v>
      </c>
      <c r="S18" s="8">
        <v>0</v>
      </c>
      <c r="T18" s="8">
        <v>60</v>
      </c>
      <c r="U18" s="8">
        <v>40</v>
      </c>
      <c r="V18" s="8">
        <v>0</v>
      </c>
      <c r="W18" s="18">
        <v>0</v>
      </c>
      <c r="X18" s="18">
        <v>2</v>
      </c>
      <c r="Y18" s="18">
        <v>3</v>
      </c>
      <c r="Z18" s="20">
        <f t="shared" si="1"/>
        <v>175</v>
      </c>
      <c r="AC18" s="17">
        <v>2.1606390000000002</v>
      </c>
    </row>
    <row r="19" spans="4:29" x14ac:dyDescent="0.3">
      <c r="L19" s="12">
        <v>14</v>
      </c>
      <c r="M19" s="8">
        <v>0</v>
      </c>
      <c r="N19" s="8">
        <v>0</v>
      </c>
      <c r="O19" s="8">
        <v>0</v>
      </c>
      <c r="P19" s="18">
        <v>0</v>
      </c>
      <c r="Q19" s="18">
        <v>70</v>
      </c>
      <c r="R19" s="18">
        <v>0</v>
      </c>
      <c r="S19" s="8">
        <v>0</v>
      </c>
      <c r="T19" s="8">
        <v>60</v>
      </c>
      <c r="U19" s="8">
        <v>40</v>
      </c>
      <c r="V19" s="8">
        <v>0</v>
      </c>
      <c r="W19" s="18">
        <v>0</v>
      </c>
      <c r="X19" s="18">
        <v>2</v>
      </c>
      <c r="Y19" s="18">
        <v>3</v>
      </c>
      <c r="Z19" s="20">
        <f t="shared" si="1"/>
        <v>175</v>
      </c>
      <c r="AC19" s="17">
        <v>2.17848</v>
      </c>
    </row>
    <row r="20" spans="4:29" x14ac:dyDescent="0.3">
      <c r="L20" s="12">
        <v>15</v>
      </c>
      <c r="M20" s="8">
        <v>0</v>
      </c>
      <c r="N20" s="8">
        <v>0</v>
      </c>
      <c r="O20" s="8">
        <v>0</v>
      </c>
      <c r="P20" s="18">
        <v>0</v>
      </c>
      <c r="Q20" s="18">
        <v>70</v>
      </c>
      <c r="R20" s="18">
        <v>0</v>
      </c>
      <c r="S20" s="8">
        <v>0</v>
      </c>
      <c r="T20" s="8">
        <v>60</v>
      </c>
      <c r="U20" s="8">
        <v>40</v>
      </c>
      <c r="V20" s="8">
        <v>0</v>
      </c>
      <c r="W20" s="18">
        <v>0</v>
      </c>
      <c r="X20" s="18">
        <v>2</v>
      </c>
      <c r="Y20" s="18">
        <v>3</v>
      </c>
      <c r="Z20" s="20">
        <f t="shared" si="1"/>
        <v>175</v>
      </c>
      <c r="AC20" s="17">
        <v>2.1747239999999999</v>
      </c>
    </row>
    <row r="21" spans="4:29" x14ac:dyDescent="0.3">
      <c r="L21" s="12">
        <v>16</v>
      </c>
      <c r="M21" s="8">
        <v>0</v>
      </c>
      <c r="N21" s="8">
        <v>0</v>
      </c>
      <c r="O21" s="8">
        <v>0</v>
      </c>
      <c r="P21" s="18">
        <v>0</v>
      </c>
      <c r="Q21" s="18">
        <v>70</v>
      </c>
      <c r="R21" s="18">
        <v>0</v>
      </c>
      <c r="S21" s="8">
        <v>0</v>
      </c>
      <c r="T21" s="8">
        <v>60</v>
      </c>
      <c r="U21" s="8">
        <v>80</v>
      </c>
      <c r="V21" s="8">
        <v>0</v>
      </c>
      <c r="W21" s="18">
        <v>0</v>
      </c>
      <c r="X21" s="18">
        <v>2</v>
      </c>
      <c r="Y21" s="18">
        <v>3</v>
      </c>
      <c r="Z21" s="20">
        <f t="shared" si="1"/>
        <v>215</v>
      </c>
      <c r="AC21" s="17">
        <v>2.1822360000000001</v>
      </c>
    </row>
    <row r="22" spans="4:29" x14ac:dyDescent="0.3">
      <c r="L22" s="12">
        <v>17</v>
      </c>
      <c r="M22" s="8">
        <v>0</v>
      </c>
      <c r="N22" s="8">
        <v>0</v>
      </c>
      <c r="O22" s="8">
        <v>0</v>
      </c>
      <c r="P22" s="18">
        <v>0</v>
      </c>
      <c r="Q22" s="18">
        <v>70</v>
      </c>
      <c r="R22" s="18">
        <v>0</v>
      </c>
      <c r="S22" s="8">
        <v>0</v>
      </c>
      <c r="T22" s="8">
        <v>60</v>
      </c>
      <c r="U22" s="8">
        <v>80</v>
      </c>
      <c r="V22" s="8">
        <v>0</v>
      </c>
      <c r="W22" s="18">
        <v>0</v>
      </c>
      <c r="X22" s="18">
        <v>2</v>
      </c>
      <c r="Y22" s="18">
        <v>3</v>
      </c>
      <c r="Z22" s="20">
        <f t="shared" si="1"/>
        <v>215</v>
      </c>
      <c r="AC22" s="17">
        <v>2.1747239999999999</v>
      </c>
    </row>
    <row r="23" spans="4:29" x14ac:dyDescent="0.3">
      <c r="L23" s="12">
        <v>18</v>
      </c>
      <c r="M23" s="8">
        <v>12</v>
      </c>
      <c r="N23" s="8">
        <v>15</v>
      </c>
      <c r="O23" s="8">
        <v>30</v>
      </c>
      <c r="P23" s="18">
        <v>150</v>
      </c>
      <c r="Q23" s="18">
        <v>70</v>
      </c>
      <c r="R23" s="18">
        <v>0</v>
      </c>
      <c r="S23" s="8">
        <v>12</v>
      </c>
      <c r="T23" s="8">
        <v>30</v>
      </c>
      <c r="U23" s="8">
        <v>0</v>
      </c>
      <c r="V23" s="8">
        <v>6</v>
      </c>
      <c r="W23" s="18">
        <v>0</v>
      </c>
      <c r="X23" s="18">
        <v>2</v>
      </c>
      <c r="Y23" s="18">
        <v>3</v>
      </c>
      <c r="Z23" s="20">
        <f t="shared" si="1"/>
        <v>330</v>
      </c>
      <c r="AC23" s="16">
        <v>2.2151010000000002</v>
      </c>
    </row>
    <row r="24" spans="4:29" x14ac:dyDescent="0.3">
      <c r="L24" s="12">
        <v>19</v>
      </c>
      <c r="M24" s="8">
        <v>12</v>
      </c>
      <c r="N24" s="8">
        <v>15</v>
      </c>
      <c r="O24" s="8">
        <v>30</v>
      </c>
      <c r="P24" s="18">
        <v>150</v>
      </c>
      <c r="Q24" s="18">
        <v>70</v>
      </c>
      <c r="R24" s="18">
        <v>12.5</v>
      </c>
      <c r="S24" s="8">
        <v>12</v>
      </c>
      <c r="T24" s="8">
        <v>30</v>
      </c>
      <c r="U24" s="8">
        <v>0</v>
      </c>
      <c r="V24" s="8">
        <v>6</v>
      </c>
      <c r="W24" s="18">
        <v>0</v>
      </c>
      <c r="X24" s="18">
        <v>2</v>
      </c>
      <c r="Y24" s="18">
        <v>3</v>
      </c>
      <c r="Z24" s="20">
        <f t="shared" si="1"/>
        <v>342.5</v>
      </c>
      <c r="AC24" s="16">
        <v>2.2404540000000002</v>
      </c>
    </row>
    <row r="25" spans="4:29" x14ac:dyDescent="0.3">
      <c r="L25" s="12">
        <v>20</v>
      </c>
      <c r="M25" s="8">
        <v>0</v>
      </c>
      <c r="N25" s="8">
        <v>0</v>
      </c>
      <c r="O25" s="8">
        <v>0</v>
      </c>
      <c r="P25" s="18">
        <v>0</v>
      </c>
      <c r="Q25" s="18">
        <v>70</v>
      </c>
      <c r="R25" s="18">
        <v>0</v>
      </c>
      <c r="S25" s="8">
        <v>12</v>
      </c>
      <c r="T25" s="8">
        <v>60</v>
      </c>
      <c r="U25" s="8">
        <v>80</v>
      </c>
      <c r="V25" s="8">
        <v>6</v>
      </c>
      <c r="W25" s="18">
        <v>0</v>
      </c>
      <c r="X25" s="18">
        <v>2</v>
      </c>
      <c r="Y25" s="18">
        <v>3</v>
      </c>
      <c r="Z25" s="20">
        <f t="shared" si="1"/>
        <v>233</v>
      </c>
      <c r="AC25" s="16">
        <v>2.1052379999999999</v>
      </c>
    </row>
    <row r="26" spans="4:29" x14ac:dyDescent="0.3">
      <c r="L26" s="12">
        <v>21</v>
      </c>
      <c r="M26" s="8">
        <v>0</v>
      </c>
      <c r="N26" s="8">
        <v>0</v>
      </c>
      <c r="O26" s="8">
        <v>0</v>
      </c>
      <c r="P26" s="18">
        <v>0</v>
      </c>
      <c r="Q26" s="18">
        <v>70</v>
      </c>
      <c r="R26" s="18">
        <v>0</v>
      </c>
      <c r="S26" s="8">
        <v>12</v>
      </c>
      <c r="T26" s="8">
        <v>60</v>
      </c>
      <c r="U26" s="8">
        <v>80</v>
      </c>
      <c r="V26" s="8">
        <v>6</v>
      </c>
      <c r="W26" s="18">
        <v>0</v>
      </c>
      <c r="X26" s="18">
        <v>2</v>
      </c>
      <c r="Y26" s="18">
        <v>3</v>
      </c>
      <c r="Z26" s="20">
        <f t="shared" si="1"/>
        <v>233</v>
      </c>
      <c r="AC26" s="16">
        <v>1.925889</v>
      </c>
    </row>
    <row r="27" spans="4:29" x14ac:dyDescent="0.3">
      <c r="L27" s="12">
        <v>22</v>
      </c>
      <c r="M27" s="8">
        <v>0</v>
      </c>
      <c r="N27" s="8">
        <v>0</v>
      </c>
      <c r="O27" s="8">
        <v>0</v>
      </c>
      <c r="P27" s="18">
        <v>0</v>
      </c>
      <c r="Q27" s="18">
        <v>70</v>
      </c>
      <c r="R27" s="18">
        <v>0</v>
      </c>
      <c r="S27" s="8">
        <v>0</v>
      </c>
      <c r="T27" s="8">
        <v>0</v>
      </c>
      <c r="U27" s="8">
        <v>0</v>
      </c>
      <c r="V27" s="8">
        <v>0</v>
      </c>
      <c r="W27" s="18">
        <v>60</v>
      </c>
      <c r="X27" s="18">
        <v>0</v>
      </c>
      <c r="Y27" s="18">
        <v>0</v>
      </c>
      <c r="Z27" s="20">
        <f t="shared" si="1"/>
        <v>130</v>
      </c>
      <c r="AC27" s="14">
        <v>1.7315160000000001</v>
      </c>
    </row>
    <row r="28" spans="4:29" ht="16" thickBot="1" x14ac:dyDescent="0.35">
      <c r="L28" s="22">
        <v>23</v>
      </c>
      <c r="M28" s="8">
        <v>0</v>
      </c>
      <c r="N28" s="8">
        <v>0</v>
      </c>
      <c r="O28" s="8">
        <v>0</v>
      </c>
      <c r="P28" s="18">
        <v>0</v>
      </c>
      <c r="Q28" s="18">
        <v>70</v>
      </c>
      <c r="R28" s="18">
        <v>0</v>
      </c>
      <c r="S28" s="8">
        <v>0</v>
      </c>
      <c r="T28" s="8">
        <v>0</v>
      </c>
      <c r="U28" s="8">
        <v>0</v>
      </c>
      <c r="V28" s="8">
        <v>0</v>
      </c>
      <c r="W28" s="18">
        <v>60</v>
      </c>
      <c r="X28" s="18">
        <v>0</v>
      </c>
      <c r="Y28" s="18">
        <v>0</v>
      </c>
      <c r="Z28" s="29">
        <f t="shared" si="1"/>
        <v>130</v>
      </c>
      <c r="AC28" s="14">
        <v>1.5437160000000001</v>
      </c>
    </row>
    <row r="29" spans="4:29" ht="40.700000000000003" thickBot="1" x14ac:dyDescent="0.35">
      <c r="L29" s="23" t="s">
        <v>36</v>
      </c>
      <c r="M29" s="21">
        <f>SUM(M5:M28)</f>
        <v>24</v>
      </c>
      <c r="N29" s="13">
        <f t="shared" ref="N29:Y29" si="2">SUM(N5:N28)</f>
        <v>60</v>
      </c>
      <c r="O29" s="13">
        <f t="shared" si="2"/>
        <v>120</v>
      </c>
      <c r="P29" s="13">
        <f t="shared" si="2"/>
        <v>450</v>
      </c>
      <c r="Q29" s="13">
        <f t="shared" si="2"/>
        <v>1680</v>
      </c>
      <c r="R29" s="13">
        <f t="shared" si="2"/>
        <v>25</v>
      </c>
      <c r="S29" s="13">
        <f t="shared" si="2"/>
        <v>48</v>
      </c>
      <c r="T29" s="13">
        <f t="shared" si="2"/>
        <v>720</v>
      </c>
      <c r="U29" s="13">
        <f t="shared" si="2"/>
        <v>560</v>
      </c>
      <c r="V29" s="13">
        <f t="shared" ref="V29" si="3">SUM(V5:V28)</f>
        <v>36</v>
      </c>
      <c r="W29" s="13">
        <f t="shared" ref="W29" si="4">SUM(W5:W28)</f>
        <v>600</v>
      </c>
      <c r="X29" s="13">
        <f t="shared" si="2"/>
        <v>28</v>
      </c>
      <c r="Y29" s="28">
        <f t="shared" si="2"/>
        <v>42</v>
      </c>
      <c r="Z29" s="30">
        <f>SUM(M29:Y29)</f>
        <v>4393</v>
      </c>
    </row>
  </sheetData>
  <mergeCells count="1">
    <mergeCell ref="D18:H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FC83-A004-47A7-B826-681662963806}">
  <dimension ref="A1"/>
  <sheetViews>
    <sheetView workbookViewId="0"/>
  </sheetViews>
  <sheetFormatPr defaultRowHeight="15.3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6:H17"/>
  <sheetViews>
    <sheetView tabSelected="1" workbookViewId="0">
      <selection activeCell="M15" sqref="M15"/>
    </sheetView>
  </sheetViews>
  <sheetFormatPr defaultRowHeight="15.35" x14ac:dyDescent="0.3"/>
  <cols>
    <col min="5" max="5" width="12.6640625" customWidth="1"/>
    <col min="6" max="6" width="12.88671875" customWidth="1"/>
  </cols>
  <sheetData>
    <row r="6" spans="5:8" ht="15" customHeight="1" x14ac:dyDescent="0.3">
      <c r="E6" s="34" t="s">
        <v>21</v>
      </c>
      <c r="F6" s="34"/>
      <c r="G6" s="34"/>
      <c r="H6" s="34"/>
    </row>
    <row r="7" spans="5:8" ht="61.35" x14ac:dyDescent="0.3">
      <c r="E7" s="6" t="s">
        <v>22</v>
      </c>
      <c r="F7" s="6" t="s">
        <v>23</v>
      </c>
      <c r="G7" s="6" t="s">
        <v>24</v>
      </c>
      <c r="H7" s="6" t="s">
        <v>25</v>
      </c>
    </row>
    <row r="8" spans="5:8" x14ac:dyDescent="0.3">
      <c r="E8" s="6" t="s">
        <v>26</v>
      </c>
      <c r="F8" s="6" t="s">
        <v>27</v>
      </c>
      <c r="G8" s="6"/>
      <c r="H8" s="6"/>
    </row>
    <row r="9" spans="5:8" x14ac:dyDescent="0.3">
      <c r="E9" s="34" t="s">
        <v>28</v>
      </c>
      <c r="F9" s="6" t="s">
        <v>27</v>
      </c>
      <c r="G9" s="6"/>
      <c r="H9" s="34">
        <v>20</v>
      </c>
    </row>
    <row r="10" spans="5:8" x14ac:dyDescent="0.3">
      <c r="E10" s="34"/>
      <c r="F10" s="6" t="s">
        <v>29</v>
      </c>
      <c r="G10" s="6">
        <v>1.5</v>
      </c>
      <c r="H10" s="34"/>
    </row>
    <row r="11" spans="5:8" x14ac:dyDescent="0.3">
      <c r="E11" s="34" t="s">
        <v>30</v>
      </c>
      <c r="F11" s="6" t="s">
        <v>27</v>
      </c>
      <c r="G11" s="6"/>
      <c r="H11" s="34">
        <v>30</v>
      </c>
    </row>
    <row r="12" spans="5:8" x14ac:dyDescent="0.3">
      <c r="E12" s="34"/>
      <c r="F12" s="6" t="s">
        <v>29</v>
      </c>
      <c r="G12" s="6">
        <v>2</v>
      </c>
      <c r="H12" s="34"/>
    </row>
    <row r="13" spans="5:8" x14ac:dyDescent="0.3">
      <c r="E13" s="34"/>
      <c r="F13" s="6" t="s">
        <v>31</v>
      </c>
      <c r="G13" s="6">
        <v>3</v>
      </c>
      <c r="H13" s="34"/>
    </row>
    <row r="14" spans="5:8" x14ac:dyDescent="0.3">
      <c r="E14" s="34" t="s">
        <v>32</v>
      </c>
      <c r="F14" s="6" t="s">
        <v>27</v>
      </c>
      <c r="G14" s="6"/>
      <c r="H14" s="34">
        <v>50</v>
      </c>
    </row>
    <row r="15" spans="5:8" x14ac:dyDescent="0.3">
      <c r="E15" s="34"/>
      <c r="F15" s="6" t="s">
        <v>29</v>
      </c>
      <c r="G15" s="6">
        <v>3.5</v>
      </c>
      <c r="H15" s="34"/>
    </row>
    <row r="16" spans="5:8" x14ac:dyDescent="0.3">
      <c r="E16" s="34"/>
      <c r="F16" s="6" t="s">
        <v>31</v>
      </c>
      <c r="G16" s="6">
        <v>4.5999999999999996</v>
      </c>
      <c r="H16" s="34"/>
    </row>
    <row r="17" spans="5:8" x14ac:dyDescent="0.3">
      <c r="E17" s="34"/>
      <c r="F17" s="6" t="s">
        <v>33</v>
      </c>
      <c r="G17" s="6">
        <v>6.6</v>
      </c>
      <c r="H17" s="34"/>
    </row>
  </sheetData>
  <mergeCells count="7">
    <mergeCell ref="E14:E17"/>
    <mergeCell ref="H14:H17"/>
    <mergeCell ref="E6:H6"/>
    <mergeCell ref="E9:E10"/>
    <mergeCell ref="H9:H10"/>
    <mergeCell ref="E11:E13"/>
    <mergeCell ref="H11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bhk consumption</vt:lpstr>
      <vt:lpstr>COV analysis</vt:lpstr>
      <vt:lpstr>TNEB units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Harikesh Verma</cp:lastModifiedBy>
  <dcterms:created xsi:type="dcterms:W3CDTF">2021-06-30T18:13:25Z</dcterms:created>
  <dcterms:modified xsi:type="dcterms:W3CDTF">2021-07-19T20:45:41Z</dcterms:modified>
</cp:coreProperties>
</file>