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MATLAB/Monte Carlo-new/Results/"/>
    </mc:Choice>
  </mc:AlternateContent>
  <xr:revisionPtr revIDLastSave="1" documentId="13_ncr:1_{AFF25CF1-2EEE-4678-9374-4AFE72C2DADF}" xr6:coauthVersionLast="45" xr6:coauthVersionMax="45" xr10:uidLastSave="{0B16A79F-5E2C-4672-ADFA-25A5DE905661}"/>
  <bookViews>
    <workbookView xWindow="-120" yWindow="-120" windowWidth="25840" windowHeight="14027" activeTab="1" xr2:uid="{4327E1F8-22C0-4544-B13C-CBC81C4829C0}"/>
  </bookViews>
  <sheets>
    <sheet name="Hydro Allocation" sheetId="1" r:id="rId1"/>
    <sheet name="Thermal Allocation" sheetId="2" r:id="rId2"/>
  </sheets>
  <externalReferences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C3" i="2"/>
  <c r="C4" i="2"/>
  <c r="C5" i="2"/>
  <c r="C6" i="2"/>
  <c r="C7" i="2"/>
  <c r="C8" i="2"/>
  <c r="C9" i="2"/>
  <c r="C10" i="2"/>
  <c r="C11" i="2"/>
  <c r="C12" i="2"/>
  <c r="C13" i="2"/>
  <c r="C2" i="2"/>
  <c r="B13" i="2"/>
  <c r="B12" i="2"/>
  <c r="B11" i="2"/>
  <c r="B10" i="2"/>
  <c r="B9" i="2"/>
  <c r="B8" i="2"/>
  <c r="D8" i="2" s="1"/>
  <c r="B7" i="2"/>
  <c r="B6" i="2"/>
  <c r="B5" i="2"/>
  <c r="B4" i="2"/>
  <c r="B3" i="2"/>
  <c r="B2" i="2"/>
  <c r="A13" i="2"/>
  <c r="D13" i="2" l="1"/>
  <c r="D5" i="2"/>
  <c r="D7" i="2"/>
  <c r="D6" i="2"/>
  <c r="D9" i="2"/>
  <c r="D11" i="2"/>
  <c r="D3" i="2"/>
  <c r="D4" i="2"/>
  <c r="D12" i="2"/>
  <c r="D10" i="2"/>
  <c r="D2" i="2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<sst xmlns="http://schemas.openxmlformats.org/spreadsheetml/2006/main" count="21" uniqueCount="21">
  <si>
    <t>Plant 1</t>
  </si>
  <si>
    <t>Plant 2</t>
  </si>
  <si>
    <t>Plant 3</t>
  </si>
  <si>
    <t>Sum</t>
  </si>
  <si>
    <t>Months</t>
  </si>
  <si>
    <t>May</t>
  </si>
  <si>
    <t>Demand</t>
  </si>
  <si>
    <t>Solar Generation</t>
  </si>
  <si>
    <t>Hydro Genration</t>
  </si>
  <si>
    <t>Thermal Allocation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</si>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</sst>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'Hydro Allocation'!$B$1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'Hydro Allocation'!$A$2:$A$13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 Allocation'!$B$2:$B$13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16.032</c:v>
                </c:pt>
                <c:pt idx="5">
                  <c:v>0.12634999999999999</c:v>
                </c:pt>
                <c:pt idx="6">
                  <c:v>0.88429000000000002</c:v>
                </c:pt>
                <c:pt idx="7">
                  <c:v>2.5007999999999999</c:v>
                </c:pt>
                <c:pt idx="8">
                  <c:v>3.7475000000000001</c:v>
                </c:pt>
                <c:pt idx="9">
                  <c:v>11.760999999999999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'Hydro Allocation'!$C$1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'Hydro Allocation'!$A$2:$A$13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 Allocation'!$C$2:$C$13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16.684000000000001</c:v>
                </c:pt>
                <c:pt idx="5">
                  <c:v>0.13150000000000001</c:v>
                </c:pt>
                <c:pt idx="6">
                  <c:v>0.92030000000000001</c:v>
                </c:pt>
                <c:pt idx="7">
                  <c:v>2.6025999999999998</c:v>
                </c:pt>
                <c:pt idx="8">
                  <c:v>3.9001000000000001</c:v>
                </c:pt>
                <c:pt idx="9">
                  <c:v>12.24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'Hydro Allocation'!$D$1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'Hydro Allocation'!$A$2:$A$13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'Hydro Allocation'!$D$2:$D$13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66.798000000000002</c:v>
                </c:pt>
                <c:pt idx="5">
                  <c:v>0.52651999999999999</c:v>
                </c:pt>
                <c:pt idx="6">
                  <c:v>3.6865000000000001</c:v>
                </c:pt>
                <c:pt idx="7">
                  <c:v>10.426</c:v>
                </c:pt>
                <c:pt idx="8">
                  <c:v>15.624000000000001</c:v>
                </c:pt>
                <c:pt idx="9">
                  <c:v>49.103999999999999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'Thermal Allocation'!$D$1</c:f>
              <c:strCache>
                <c:ptCount val="1"/>
                <c:pt idx="0">
                  <c:v>Thermal Allocation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'Thermal Allocation'!$D$2:$D$13</c:f>
              <c:numCache>
                <c:formatCode>General</c:formatCode>
                <c:ptCount val="12"/>
                <c:pt idx="0">
                  <c:v>1048.282796</c:v>
                </c:pt>
                <c:pt idx="1">
                  <c:v>994.95739999999989</c:v>
                </c:pt>
                <c:pt idx="2">
                  <c:v>1260.9230270999999</c:v>
                </c:pt>
                <c:pt idx="3">
                  <c:v>1328.8480999999999</c:v>
                </c:pt>
                <c:pt idx="4">
                  <c:v>1370.683</c:v>
                </c:pt>
                <c:pt idx="5">
                  <c:v>1340.2761866999999</c:v>
                </c:pt>
                <c:pt idx="6">
                  <c:v>1326.9939100000001</c:v>
                </c:pt>
                <c:pt idx="7">
                  <c:v>1306.9306000000001</c:v>
                </c:pt>
                <c:pt idx="8">
                  <c:v>1320.4934000000001</c:v>
                </c:pt>
                <c:pt idx="9">
                  <c:v>1405.153</c:v>
                </c:pt>
                <c:pt idx="10">
                  <c:v>1254.0678</c:v>
                </c:pt>
                <c:pt idx="11">
                  <c:v>1017.4100000000001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A-450B-85F7-5502CBE2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674431"/>
        <c:axId val="2012648719"/>
      </c:lineChart>
      <c:catAx>
        <c:axId val="201267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48719"/>
        <c:crosses val="autoZero"/>
        <c:auto val="1"/>
        <c:lblAlgn val="ctr"/>
        <c:lblOffset val="100"/>
        <c:noMultiLvlLbl val="0"/>
      </c:catAx>
      <c:valAx>
        <c:axId val="20126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7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'Thermal Allocation'!$B$1</c:f>
              <c:strCache>
                <c:ptCount val="1"/>
                <c:pt idx="0">
                  <c:v>Solar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'Thermal Allocation'!$B$2:$B$13</c:f>
              <c:numCache>
                <c:formatCode>General</c:formatCode>
                <c:ptCount val="12"/>
                <c:pt idx="0">
                  <c:v>246.12799999999999</c:v>
                </c:pt>
                <c:pt idx="1">
                  <c:v>255.63200000000001</c:v>
                </c:pt>
                <c:pt idx="2">
                  <c:v>269.3144729</c:v>
                </c:pt>
                <c:pt idx="3">
                  <c:v>249.52799999999999</c:v>
                </c:pt>
                <c:pt idx="4">
                  <c:v>252.85300000000001</c:v>
                </c:pt>
                <c:pt idx="5">
                  <c:v>212.53944329999999</c:v>
                </c:pt>
                <c:pt idx="6">
                  <c:v>224.995</c:v>
                </c:pt>
                <c:pt idx="7">
                  <c:v>221.8</c:v>
                </c:pt>
                <c:pt idx="8">
                  <c:v>210.715</c:v>
                </c:pt>
                <c:pt idx="9">
                  <c:v>216.71199999999999</c:v>
                </c:pt>
                <c:pt idx="10">
                  <c:v>230.904</c:v>
                </c:pt>
                <c:pt idx="11">
                  <c:v>247.63499999999999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3-4543-9615-3A24C8F2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08399"/>
        <c:axId val="2012632495"/>
      </c:lineChart>
      <c:catAx>
        <c:axId val="201230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32495"/>
        <c:crosses val="autoZero"/>
        <c:auto val="1"/>
        <c:lblAlgn val="ctr"/>
        <c:lblOffset val="100"/>
        <c:noMultiLvlLbl val="0"/>
      </c:catAx>
      <c:valAx>
        <c:axId val="20126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Monthly</a:t>
                </a:r>
                <a:r>
                  <a:rPr lang="en-US" baseline="0"/>
                  <a:t> Solar Allocatoin (Million 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19</xdr:row>
      <xdr:rowOff>122767</xdr:rowOff>
    </xdr:from>
    <xdr:to>
      <xdr:col>5</xdr:col>
      <xdr:colOff>101599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B9A89-B089-4F87-8C1F-F30FC91C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423332</xdr:colOff>
      <xdr:row>4</xdr:row>
      <xdr:rowOff>148167</xdr:rowOff>
    </xdr:from>
    <xdr:to>
      <xdr:col>11</xdr:col>
      <xdr:colOff>253999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0EEB4-B1CD-417B-9871-592F0ECC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Hydro_Alloc_dy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Deman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sola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16.032</v>
          </cell>
          <cell r="C6">
            <v>16.684000000000001</v>
          </cell>
          <cell r="D6">
            <v>66.798000000000002</v>
          </cell>
        </row>
        <row r="7">
          <cell r="B7">
            <v>0.12634999999999999</v>
          </cell>
          <cell r="C7">
            <v>0.13150000000000001</v>
          </cell>
          <cell r="D7">
            <v>0.52651999999999999</v>
          </cell>
        </row>
        <row r="8">
          <cell r="B8">
            <v>0.88429000000000002</v>
          </cell>
          <cell r="C8">
            <v>0.92030000000000001</v>
          </cell>
          <cell r="D8">
            <v>3.6865000000000001</v>
          </cell>
        </row>
        <row r="9">
          <cell r="B9">
            <v>2.5007999999999999</v>
          </cell>
          <cell r="C9">
            <v>2.6025999999999998</v>
          </cell>
          <cell r="D9">
            <v>10.426</v>
          </cell>
        </row>
        <row r="10">
          <cell r="B10">
            <v>3.7475000000000001</v>
          </cell>
          <cell r="C10">
            <v>3.9001000000000001</v>
          </cell>
          <cell r="D10">
            <v>15.624000000000001</v>
          </cell>
        </row>
        <row r="11">
          <cell r="B11">
            <v>11.760999999999999</v>
          </cell>
          <cell r="C11">
            <v>12.24</v>
          </cell>
          <cell r="D11">
            <v>49.103999999999999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"/>
    </sheetNames>
    <sheetDataSet>
      <sheetData sheetId="0">
        <row r="1">
          <cell r="A1">
            <v>1310.5002959999999</v>
          </cell>
        </row>
        <row r="2">
          <cell r="A2">
            <v>1265.07</v>
          </cell>
        </row>
        <row r="3">
          <cell r="A3">
            <v>1543.27</v>
          </cell>
        </row>
        <row r="4">
          <cell r="A4">
            <v>1590.11</v>
          </cell>
        </row>
        <row r="5">
          <cell r="A5">
            <v>1723.05</v>
          </cell>
        </row>
        <row r="6">
          <cell r="A6">
            <v>1553.6</v>
          </cell>
        </row>
        <row r="7">
          <cell r="A7">
            <v>1557.48</v>
          </cell>
        </row>
        <row r="8">
          <cell r="A8">
            <v>1544.26</v>
          </cell>
        </row>
        <row r="9">
          <cell r="A9">
            <v>1554.48</v>
          </cell>
        </row>
        <row r="10">
          <cell r="A10">
            <v>1694.97</v>
          </cell>
        </row>
        <row r="11">
          <cell r="A11">
            <v>1502.6880000000001</v>
          </cell>
        </row>
        <row r="12">
          <cell r="A12">
            <v>1425.94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"/>
    </sheetNames>
    <sheetDataSet>
      <sheetData sheetId="0">
        <row r="1">
          <cell r="A1">
            <v>246.12799999999999</v>
          </cell>
          <cell r="B1">
            <v>255.63200000000001</v>
          </cell>
          <cell r="C1">
            <v>269.3144729</v>
          </cell>
          <cell r="D1">
            <v>249.52799999999999</v>
          </cell>
          <cell r="E1">
            <v>252.85300000000001</v>
          </cell>
          <cell r="F1">
            <v>212.53944329999999</v>
          </cell>
          <cell r="G1">
            <v>224.995</v>
          </cell>
          <cell r="H1">
            <v>221.8</v>
          </cell>
          <cell r="I1">
            <v>210.715</v>
          </cell>
          <cell r="J1">
            <v>216.71199999999999</v>
          </cell>
          <cell r="K1">
            <v>230.904</v>
          </cell>
          <cell r="L1">
            <v>247.63499999999999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workbookViewId="0">
      <selection activeCell="A13" sqref="A2:A13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10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5" x14ac:dyDescent="0.3">
      <c r="A3" s="1" t="s">
        <v>11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5" x14ac:dyDescent="0.3">
      <c r="A4" s="1" t="s">
        <v>12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5" x14ac:dyDescent="0.3">
      <c r="A5" s="1" t="s">
        <v>13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5" x14ac:dyDescent="0.3">
      <c r="A6" s="1" t="s">
        <v>5</v>
      </c>
      <c r="B6" s="6">
        <f>([1]Hydro_Alloc_dyn!B6)</f>
        <v>16.032</v>
      </c>
      <c r="C6" s="5">
        <f>([1]Hydro_Alloc_dyn!C6)</f>
        <v>16.684000000000001</v>
      </c>
      <c r="D6" s="1">
        <f>([1]Hydro_Alloc_dyn!D6)</f>
        <v>66.798000000000002</v>
      </c>
      <c r="E6">
        <f t="shared" si="0"/>
        <v>99.51400000000001</v>
      </c>
    </row>
    <row r="7" spans="1:5" x14ac:dyDescent="0.3">
      <c r="A7" s="1" t="s">
        <v>14</v>
      </c>
      <c r="B7" s="6">
        <f>([1]Hydro_Alloc_dyn!B7)</f>
        <v>0.12634999999999999</v>
      </c>
      <c r="C7" s="5">
        <f>([1]Hydro_Alloc_dyn!C7)</f>
        <v>0.13150000000000001</v>
      </c>
      <c r="D7" s="1">
        <f>([1]Hydro_Alloc_dyn!D7)</f>
        <v>0.52651999999999999</v>
      </c>
      <c r="E7">
        <f t="shared" si="0"/>
        <v>0.78437000000000001</v>
      </c>
    </row>
    <row r="8" spans="1:5" x14ac:dyDescent="0.3">
      <c r="A8" s="1" t="s">
        <v>15</v>
      </c>
      <c r="B8" s="6">
        <f>([1]Hydro_Alloc_dyn!B8)</f>
        <v>0.88429000000000002</v>
      </c>
      <c r="C8" s="5">
        <f>([1]Hydro_Alloc_dyn!C8)</f>
        <v>0.92030000000000001</v>
      </c>
      <c r="D8" s="1">
        <f>([1]Hydro_Alloc_dyn!D8)</f>
        <v>3.6865000000000001</v>
      </c>
      <c r="E8">
        <f t="shared" si="0"/>
        <v>5.4910899999999998</v>
      </c>
    </row>
    <row r="9" spans="1:5" x14ac:dyDescent="0.3">
      <c r="A9" s="1" t="s">
        <v>16</v>
      </c>
      <c r="B9" s="6">
        <f>([1]Hydro_Alloc_dyn!B9)</f>
        <v>2.5007999999999999</v>
      </c>
      <c r="C9" s="5">
        <f>([1]Hydro_Alloc_dyn!C9)</f>
        <v>2.6025999999999998</v>
      </c>
      <c r="D9" s="1">
        <f>([1]Hydro_Alloc_dyn!D9)</f>
        <v>10.426</v>
      </c>
      <c r="E9">
        <f t="shared" si="0"/>
        <v>15.529399999999999</v>
      </c>
    </row>
    <row r="10" spans="1:5" x14ac:dyDescent="0.3">
      <c r="A10" s="1" t="s">
        <v>17</v>
      </c>
      <c r="B10" s="6">
        <f>([1]Hydro_Alloc_dyn!B10)</f>
        <v>3.7475000000000001</v>
      </c>
      <c r="C10" s="5">
        <f>([1]Hydro_Alloc_dyn!C10)</f>
        <v>3.9001000000000001</v>
      </c>
      <c r="D10" s="1">
        <f>([1]Hydro_Alloc_dyn!D10)</f>
        <v>15.624000000000001</v>
      </c>
      <c r="E10">
        <f t="shared" si="0"/>
        <v>23.271599999999999</v>
      </c>
    </row>
    <row r="11" spans="1:5" x14ac:dyDescent="0.3">
      <c r="A11" s="1" t="s">
        <v>19</v>
      </c>
      <c r="B11" s="6">
        <f>([1]Hydro_Alloc_dyn!B11)</f>
        <v>11.760999999999999</v>
      </c>
      <c r="C11" s="5">
        <f>([1]Hydro_Alloc_dyn!C11)</f>
        <v>12.24</v>
      </c>
      <c r="D11" s="1">
        <f>([1]Hydro_Alloc_dyn!D11)</f>
        <v>49.103999999999999</v>
      </c>
      <c r="E11">
        <f t="shared" si="0"/>
        <v>73.10499999999999</v>
      </c>
    </row>
    <row r="12" spans="1:5" x14ac:dyDescent="0.3">
      <c r="A12" s="1" t="s">
        <v>18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5" x14ac:dyDescent="0.3">
      <c r="A13" s="1" t="s">
        <v>20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A83D-BBE1-4F14-AF02-C8974A91631B}">
  <dimension ref="A1:D13"/>
  <sheetViews>
    <sheetView tabSelected="1" workbookViewId="0">
      <selection activeCell="E2" sqref="E2:E13"/>
    </sheetView>
  </sheetViews>
  <sheetFormatPr defaultRowHeight="15.35" x14ac:dyDescent="0.3"/>
  <cols>
    <col min="2" max="3" width="14.109375" bestFit="1" customWidth="1"/>
    <col min="4" max="4" width="15.6640625" bestFit="1" customWidth="1"/>
  </cols>
  <sheetData>
    <row r="1" spans="1:4" s="3" customFormat="1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>
        <f>[2]Demand!A1</f>
        <v>1310.5002959999999</v>
      </c>
      <c r="B2">
        <f>[3]solar!A1</f>
        <v>246.12799999999999</v>
      </c>
      <c r="C2">
        <f>'Hydro Allocation'!E2</f>
        <v>16.089500000000001</v>
      </c>
      <c r="D2">
        <f>A2-B2-C2</f>
        <v>1048.282796</v>
      </c>
    </row>
    <row r="3" spans="1:4" x14ac:dyDescent="0.3">
      <c r="A3">
        <f>[2]Demand!A2</f>
        <v>1265.07</v>
      </c>
      <c r="B3">
        <f>[3]solar!B1</f>
        <v>255.63200000000001</v>
      </c>
      <c r="C3">
        <f>'Hydro Allocation'!E3</f>
        <v>14.480600000000001</v>
      </c>
      <c r="D3">
        <f t="shared" ref="D3:D13" si="0">A3-B3-C3</f>
        <v>994.95739999999989</v>
      </c>
    </row>
    <row r="4" spans="1:4" x14ac:dyDescent="0.3">
      <c r="A4">
        <f>[2]Demand!A3</f>
        <v>1543.27</v>
      </c>
      <c r="B4">
        <f>[3]solar!C1</f>
        <v>269.3144729</v>
      </c>
      <c r="C4">
        <f>'Hydro Allocation'!E4</f>
        <v>13.032499999999999</v>
      </c>
      <c r="D4">
        <f t="shared" si="0"/>
        <v>1260.9230270999999</v>
      </c>
    </row>
    <row r="5" spans="1:4" x14ac:dyDescent="0.3">
      <c r="A5">
        <f>[2]Demand!A4</f>
        <v>1590.11</v>
      </c>
      <c r="B5">
        <f>[3]solar!D1</f>
        <v>249.52799999999999</v>
      </c>
      <c r="C5">
        <f>'Hydro Allocation'!E5</f>
        <v>11.7339</v>
      </c>
      <c r="D5">
        <f t="shared" si="0"/>
        <v>1328.8480999999999</v>
      </c>
    </row>
    <row r="6" spans="1:4" x14ac:dyDescent="0.3">
      <c r="A6">
        <f>[2]Demand!A5</f>
        <v>1723.05</v>
      </c>
      <c r="B6">
        <f>[3]solar!E1</f>
        <v>252.85300000000001</v>
      </c>
      <c r="C6">
        <f>'Hydro Allocation'!E6</f>
        <v>99.51400000000001</v>
      </c>
      <c r="D6">
        <f t="shared" si="0"/>
        <v>1370.683</v>
      </c>
    </row>
    <row r="7" spans="1:4" x14ac:dyDescent="0.3">
      <c r="A7">
        <f>[2]Demand!A6</f>
        <v>1553.6</v>
      </c>
      <c r="B7">
        <f>[3]solar!F1</f>
        <v>212.53944329999999</v>
      </c>
      <c r="C7">
        <f>'Hydro Allocation'!E7</f>
        <v>0.78437000000000001</v>
      </c>
      <c r="D7">
        <f t="shared" si="0"/>
        <v>1340.2761866999999</v>
      </c>
    </row>
    <row r="8" spans="1:4" x14ac:dyDescent="0.3">
      <c r="A8">
        <f>[2]Demand!A7</f>
        <v>1557.48</v>
      </c>
      <c r="B8">
        <f>[3]solar!G1</f>
        <v>224.995</v>
      </c>
      <c r="C8">
        <f>'Hydro Allocation'!E8</f>
        <v>5.4910899999999998</v>
      </c>
      <c r="D8">
        <f t="shared" si="0"/>
        <v>1326.9939100000001</v>
      </c>
    </row>
    <row r="9" spans="1:4" x14ac:dyDescent="0.3">
      <c r="A9">
        <f>[2]Demand!A8</f>
        <v>1544.26</v>
      </c>
      <c r="B9">
        <f>[3]solar!H1</f>
        <v>221.8</v>
      </c>
      <c r="C9">
        <f>'Hydro Allocation'!E9</f>
        <v>15.529399999999999</v>
      </c>
      <c r="D9">
        <f t="shared" si="0"/>
        <v>1306.9306000000001</v>
      </c>
    </row>
    <row r="10" spans="1:4" x14ac:dyDescent="0.3">
      <c r="A10">
        <f>[2]Demand!A9</f>
        <v>1554.48</v>
      </c>
      <c r="B10">
        <f>[3]solar!I1</f>
        <v>210.715</v>
      </c>
      <c r="C10">
        <f>'Hydro Allocation'!E10</f>
        <v>23.271599999999999</v>
      </c>
      <c r="D10">
        <f t="shared" si="0"/>
        <v>1320.4934000000001</v>
      </c>
    </row>
    <row r="11" spans="1:4" x14ac:dyDescent="0.3">
      <c r="A11">
        <f>[2]Demand!A10</f>
        <v>1694.97</v>
      </c>
      <c r="B11">
        <f>[3]solar!J1</f>
        <v>216.71199999999999</v>
      </c>
      <c r="C11">
        <f>'Hydro Allocation'!E11</f>
        <v>73.10499999999999</v>
      </c>
      <c r="D11">
        <f t="shared" si="0"/>
        <v>1405.153</v>
      </c>
    </row>
    <row r="12" spans="1:4" x14ac:dyDescent="0.3">
      <c r="A12">
        <f>[2]Demand!A11</f>
        <v>1502.6880000000001</v>
      </c>
      <c r="B12">
        <f>[3]solar!K1</f>
        <v>230.904</v>
      </c>
      <c r="C12">
        <f>'Hydro Allocation'!E12</f>
        <v>17.716200000000001</v>
      </c>
      <c r="D12">
        <f t="shared" si="0"/>
        <v>1254.0678</v>
      </c>
    </row>
    <row r="13" spans="1:4" x14ac:dyDescent="0.3">
      <c r="A13">
        <f>[2]Demand!A12</f>
        <v>1425.94</v>
      </c>
      <c r="B13">
        <f>[3]solar!L1</f>
        <v>247.63499999999999</v>
      </c>
      <c r="C13">
        <f>'Hydro Allocation'!E13</f>
        <v>160.89500000000001</v>
      </c>
      <c r="D13">
        <f t="shared" si="0"/>
        <v>1017.4100000000001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 Allocation</vt:lpstr>
      <vt:lpstr>Thermal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2021-01-02T13:12:35Z</dcterms:modified>
</cp:coreProperties>
</file>