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9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0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1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2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3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4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5.xml" ContentType="application/vnd.openxmlformats-officedocument.themeOverrid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6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7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8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9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0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1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2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3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4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5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26.xml" ContentType="application/vnd.openxmlformats-officedocument.themeOverrid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27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28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29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0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1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2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3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4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35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36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37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k\OneDrive\Documents\MATLAB\Monte Carlo\Stochastic Data\"/>
    </mc:Choice>
  </mc:AlternateContent>
  <xr:revisionPtr revIDLastSave="0" documentId="13_ncr:1_{C55BA4B5-4A05-4B23-A393-3B142F021E35}" xr6:coauthVersionLast="45" xr6:coauthVersionMax="45" xr10:uidLastSave="{00000000-0000-0000-0000-000000000000}"/>
  <bookViews>
    <workbookView xWindow="-120" yWindow="-120" windowWidth="25840" windowHeight="14027" activeTab="4" xr2:uid="{F4A86A71-2AD2-4D51-8A73-086E8055B460}"/>
  </bookViews>
  <sheets>
    <sheet name="Solar Monthly" sheetId="1" r:id="rId1"/>
    <sheet name="Rainfall Monthly" sheetId="4" r:id="rId2"/>
    <sheet name="Solar Daily" sheetId="3" r:id="rId3"/>
    <sheet name="Demand Daily Regular" sheetId="8" r:id="rId4"/>
    <sheet name="Demand Daily Holiday" sheetId="10" r:id="rId5"/>
  </sheets>
  <externalReferences>
    <externalReference r:id="rId6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0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28" i="10" l="1"/>
  <c r="AY28" i="10"/>
  <c r="AX28" i="10"/>
  <c r="AW28" i="10"/>
  <c r="AV28" i="10"/>
  <c r="AU28" i="10"/>
  <c r="AT28" i="10"/>
  <c r="BG28" i="10" s="1"/>
  <c r="AS28" i="10"/>
  <c r="AR28" i="10"/>
  <c r="AQ28" i="10"/>
  <c r="AP28" i="10"/>
  <c r="AO28" i="10"/>
  <c r="AM28" i="10"/>
  <c r="AL28" i="10"/>
  <c r="BL28" i="10" s="1"/>
  <c r="AK28" i="10"/>
  <c r="BK28" i="10" s="1"/>
  <c r="AJ28" i="10"/>
  <c r="BJ28" i="10" s="1"/>
  <c r="AI28" i="10"/>
  <c r="AH28" i="10"/>
  <c r="BH28" i="10" s="1"/>
  <c r="AG28" i="10"/>
  <c r="AF28" i="10"/>
  <c r="AE28" i="10"/>
  <c r="AD28" i="10"/>
  <c r="BD28" i="10" s="1"/>
  <c r="AC28" i="10"/>
  <c r="BC28" i="10" s="1"/>
  <c r="AB28" i="10"/>
  <c r="BB28" i="10" s="1"/>
  <c r="AZ27" i="10"/>
  <c r="AY27" i="10"/>
  <c r="AX27" i="10"/>
  <c r="AW27" i="10"/>
  <c r="AV27" i="10"/>
  <c r="AU27" i="10"/>
  <c r="AT27" i="10"/>
  <c r="AS27" i="10"/>
  <c r="AR27" i="10"/>
  <c r="AQ27" i="10"/>
  <c r="AP27" i="10"/>
  <c r="AO27" i="10"/>
  <c r="AM27" i="10"/>
  <c r="AL27" i="10"/>
  <c r="BL27" i="10" s="1"/>
  <c r="AK27" i="10"/>
  <c r="BK27" i="10" s="1"/>
  <c r="AJ27" i="10"/>
  <c r="AI27" i="10"/>
  <c r="AH27" i="10"/>
  <c r="AG27" i="10"/>
  <c r="AF27" i="10"/>
  <c r="AE27" i="10"/>
  <c r="AD27" i="10"/>
  <c r="BD27" i="10" s="1"/>
  <c r="AC27" i="10"/>
  <c r="BC27" i="10" s="1"/>
  <c r="AB27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M26" i="10"/>
  <c r="AL26" i="10"/>
  <c r="BL26" i="10" s="1"/>
  <c r="AK26" i="10"/>
  <c r="AJ26" i="10"/>
  <c r="AI26" i="10"/>
  <c r="AH26" i="10"/>
  <c r="AG26" i="10"/>
  <c r="AF26" i="10"/>
  <c r="AE26" i="10"/>
  <c r="AD26" i="10"/>
  <c r="BD26" i="10" s="1"/>
  <c r="AC26" i="10"/>
  <c r="AB26" i="10"/>
  <c r="AZ25" i="10"/>
  <c r="AY25" i="10"/>
  <c r="AX25" i="10"/>
  <c r="AW25" i="10"/>
  <c r="AV25" i="10"/>
  <c r="AU25" i="10"/>
  <c r="AT25" i="10"/>
  <c r="AS25" i="10"/>
  <c r="AR25" i="10"/>
  <c r="AQ25" i="10"/>
  <c r="AP25" i="10"/>
  <c r="AO25" i="10"/>
  <c r="AM25" i="10"/>
  <c r="AL25" i="10"/>
  <c r="BL25" i="10" s="1"/>
  <c r="AK25" i="10"/>
  <c r="AJ25" i="10"/>
  <c r="AI25" i="10"/>
  <c r="AH25" i="10"/>
  <c r="AG25" i="10"/>
  <c r="AF25" i="10"/>
  <c r="AE25" i="10"/>
  <c r="AD25" i="10"/>
  <c r="BD25" i="10" s="1"/>
  <c r="AC25" i="10"/>
  <c r="AB25" i="10"/>
  <c r="AZ24" i="10"/>
  <c r="AY24" i="10"/>
  <c r="AX24" i="10"/>
  <c r="AW24" i="10"/>
  <c r="AV24" i="10"/>
  <c r="AU24" i="10"/>
  <c r="AT24" i="10"/>
  <c r="AS24" i="10"/>
  <c r="AR24" i="10"/>
  <c r="AQ24" i="10"/>
  <c r="AP24" i="10"/>
  <c r="AO24" i="10"/>
  <c r="AM24" i="10"/>
  <c r="AL24" i="10"/>
  <c r="BL24" i="10" s="1"/>
  <c r="AK24" i="10"/>
  <c r="AJ24" i="10"/>
  <c r="AI24" i="10"/>
  <c r="AH24" i="10"/>
  <c r="AG24" i="10"/>
  <c r="AF24" i="10"/>
  <c r="AE24" i="10"/>
  <c r="AD24" i="10"/>
  <c r="BD24" i="10" s="1"/>
  <c r="AC24" i="10"/>
  <c r="AB24" i="10"/>
  <c r="AZ23" i="10"/>
  <c r="AY23" i="10"/>
  <c r="AX23" i="10"/>
  <c r="AW23" i="10"/>
  <c r="AV23" i="10"/>
  <c r="AU23" i="10"/>
  <c r="AT23" i="10"/>
  <c r="AS23" i="10"/>
  <c r="AR23" i="10"/>
  <c r="AQ23" i="10"/>
  <c r="AP23" i="10"/>
  <c r="AO23" i="10"/>
  <c r="AM23" i="10"/>
  <c r="AL23" i="10"/>
  <c r="BL23" i="10" s="1"/>
  <c r="AK23" i="10"/>
  <c r="AJ23" i="10"/>
  <c r="AI23" i="10"/>
  <c r="AH23" i="10"/>
  <c r="AG23" i="10"/>
  <c r="AF23" i="10"/>
  <c r="AE23" i="10"/>
  <c r="AD23" i="10"/>
  <c r="BD23" i="10" s="1"/>
  <c r="AC23" i="10"/>
  <c r="AB23" i="10"/>
  <c r="AZ22" i="10"/>
  <c r="AY22" i="10"/>
  <c r="AX22" i="10"/>
  <c r="AW22" i="10"/>
  <c r="AQ22" i="10"/>
  <c r="AP22" i="10"/>
  <c r="AO22" i="10"/>
  <c r="AM22" i="10"/>
  <c r="AL22" i="10"/>
  <c r="BL22" i="10" s="1"/>
  <c r="AK22" i="10"/>
  <c r="BK22" i="10" s="1"/>
  <c r="AJ22" i="10"/>
  <c r="BJ22" i="10" s="1"/>
  <c r="AH22" i="10"/>
  <c r="AD22" i="10"/>
  <c r="BD22" i="10" s="1"/>
  <c r="AC22" i="10"/>
  <c r="BC22" i="10" s="1"/>
  <c r="AB22" i="10"/>
  <c r="BB22" i="10" s="1"/>
  <c r="AV22" i="10"/>
  <c r="AU22" i="10"/>
  <c r="AT22" i="10"/>
  <c r="AS22" i="10"/>
  <c r="AE22" i="10"/>
  <c r="AM21" i="10"/>
  <c r="AL21" i="10"/>
  <c r="AK21" i="10"/>
  <c r="AW21" i="10"/>
  <c r="AV21" i="10"/>
  <c r="AU21" i="10"/>
  <c r="AT21" i="10"/>
  <c r="AF21" i="10"/>
  <c r="AR21" i="10"/>
  <c r="AD21" i="10"/>
  <c r="AC21" i="10"/>
  <c r="AO21" i="10"/>
  <c r="AM20" i="10"/>
  <c r="AL20" i="10"/>
  <c r="AK20" i="10"/>
  <c r="AW20" i="10"/>
  <c r="AV20" i="10"/>
  <c r="AU20" i="10"/>
  <c r="AT20" i="10"/>
  <c r="AF20" i="10"/>
  <c r="AE20" i="10"/>
  <c r="AD20" i="10"/>
  <c r="AC20" i="10"/>
  <c r="AO20" i="10"/>
  <c r="AB19" i="10"/>
  <c r="AM19" i="10"/>
  <c r="AY19" i="10"/>
  <c r="AK19" i="10"/>
  <c r="AW19" i="10"/>
  <c r="AV19" i="10"/>
  <c r="AU19" i="10"/>
  <c r="AT19" i="10"/>
  <c r="AF19" i="10"/>
  <c r="AE19" i="10"/>
  <c r="AD19" i="10"/>
  <c r="AC19" i="10"/>
  <c r="AO19" i="10"/>
  <c r="AB18" i="10"/>
  <c r="AM18" i="10"/>
  <c r="AY18" i="10"/>
  <c r="AK18" i="10"/>
  <c r="AW18" i="10"/>
  <c r="AV18" i="10"/>
  <c r="AU18" i="10"/>
  <c r="AT18" i="10"/>
  <c r="AF18" i="10"/>
  <c r="AE18" i="10"/>
  <c r="AD18" i="10"/>
  <c r="AC18" i="10"/>
  <c r="AO18" i="10"/>
  <c r="AB17" i="10"/>
  <c r="AM17" i="10"/>
  <c r="AL17" i="10"/>
  <c r="AK17" i="10"/>
  <c r="AW17" i="10"/>
  <c r="AV17" i="10"/>
  <c r="AU17" i="10"/>
  <c r="AT17" i="10"/>
  <c r="AF17" i="10"/>
  <c r="AE17" i="10"/>
  <c r="AD17" i="10"/>
  <c r="AC17" i="10"/>
  <c r="AO17" i="10"/>
  <c r="AM16" i="10"/>
  <c r="AK16" i="10"/>
  <c r="AW16" i="10"/>
  <c r="AV16" i="10"/>
  <c r="AU16" i="10"/>
  <c r="AT16" i="10"/>
  <c r="AF16" i="10"/>
  <c r="AE16" i="10"/>
  <c r="AD16" i="10"/>
  <c r="AC16" i="10"/>
  <c r="AO16" i="10"/>
  <c r="AM15" i="10"/>
  <c r="AL15" i="10"/>
  <c r="AK15" i="10"/>
  <c r="AW15" i="10"/>
  <c r="AV15" i="10"/>
  <c r="AU15" i="10"/>
  <c r="AT15" i="10"/>
  <c r="AF15" i="10"/>
  <c r="AE15" i="10"/>
  <c r="AD15" i="10"/>
  <c r="AC15" i="10"/>
  <c r="AO15" i="10"/>
  <c r="AB14" i="10"/>
  <c r="AM14" i="10"/>
  <c r="AL14" i="10"/>
  <c r="AK14" i="10"/>
  <c r="AW14" i="10"/>
  <c r="AV14" i="10"/>
  <c r="AU14" i="10"/>
  <c r="AT14" i="10"/>
  <c r="AF14" i="10"/>
  <c r="AE14" i="10"/>
  <c r="AD14" i="10"/>
  <c r="AC14" i="10"/>
  <c r="AO14" i="10"/>
  <c r="AB13" i="10"/>
  <c r="BB13" i="10" s="1"/>
  <c r="AM13" i="10"/>
  <c r="AL13" i="10"/>
  <c r="AK13" i="10"/>
  <c r="AW13" i="10"/>
  <c r="AV13" i="10"/>
  <c r="AU13" i="10"/>
  <c r="AT13" i="10"/>
  <c r="AF13" i="10"/>
  <c r="AE13" i="10"/>
  <c r="AD13" i="10"/>
  <c r="AC13" i="10"/>
  <c r="AO13" i="10"/>
  <c r="AP12" i="10"/>
  <c r="AO12" i="10"/>
  <c r="AI12" i="10"/>
  <c r="AC12" i="10"/>
  <c r="AB12" i="10"/>
  <c r="AM12" i="10"/>
  <c r="AL12" i="10"/>
  <c r="AK12" i="10"/>
  <c r="AW12" i="10"/>
  <c r="AV12" i="10"/>
  <c r="AU12" i="10"/>
  <c r="AT12" i="10"/>
  <c r="AF12" i="10"/>
  <c r="AE12" i="10"/>
  <c r="AD12" i="10"/>
  <c r="AZ11" i="10"/>
  <c r="AY11" i="10"/>
  <c r="AX11" i="10"/>
  <c r="AW11" i="10"/>
  <c r="AV11" i="10"/>
  <c r="AU11" i="10"/>
  <c r="AT11" i="10"/>
  <c r="AS11" i="10"/>
  <c r="AR11" i="10"/>
  <c r="AQ11" i="10"/>
  <c r="AP11" i="10"/>
  <c r="AO11" i="10"/>
  <c r="AM11" i="10"/>
  <c r="AL11" i="10"/>
  <c r="BL11" i="10" s="1"/>
  <c r="AK11" i="10"/>
  <c r="AJ11" i="10"/>
  <c r="AI11" i="10"/>
  <c r="AH11" i="10"/>
  <c r="AG11" i="10"/>
  <c r="AF11" i="10"/>
  <c r="AE11" i="10"/>
  <c r="AD11" i="10"/>
  <c r="BD11" i="10" s="1"/>
  <c r="AC11" i="10"/>
  <c r="AB11" i="10"/>
  <c r="AZ10" i="10"/>
  <c r="AY10" i="10"/>
  <c r="AX10" i="10"/>
  <c r="AW10" i="10"/>
  <c r="AV10" i="10"/>
  <c r="AU10" i="10"/>
  <c r="AT10" i="10"/>
  <c r="AS10" i="10"/>
  <c r="AR10" i="10"/>
  <c r="AQ10" i="10"/>
  <c r="AP10" i="10"/>
  <c r="AO10" i="10"/>
  <c r="AM10" i="10"/>
  <c r="BM10" i="10" s="1"/>
  <c r="AL10" i="10"/>
  <c r="BL10" i="10" s="1"/>
  <c r="AK10" i="10"/>
  <c r="AJ10" i="10"/>
  <c r="AI10" i="10"/>
  <c r="AH10" i="10"/>
  <c r="AG10" i="10"/>
  <c r="AF10" i="10"/>
  <c r="BF10" i="10" s="1"/>
  <c r="AE10" i="10"/>
  <c r="BE10" i="10" s="1"/>
  <c r="AD10" i="10"/>
  <c r="BD10" i="10" s="1"/>
  <c r="AC10" i="10"/>
  <c r="AB10" i="10"/>
  <c r="AZ9" i="10"/>
  <c r="AY9" i="10"/>
  <c r="AX9" i="10"/>
  <c r="AW9" i="10"/>
  <c r="AV9" i="10"/>
  <c r="AU9" i="10"/>
  <c r="AT9" i="10"/>
  <c r="AS9" i="10"/>
  <c r="AR9" i="10"/>
  <c r="AQ9" i="10"/>
  <c r="AP9" i="10"/>
  <c r="AO9" i="10"/>
  <c r="AM9" i="10"/>
  <c r="BM9" i="10" s="1"/>
  <c r="AL9" i="10"/>
  <c r="BL9" i="10" s="1"/>
  <c r="AK9" i="10"/>
  <c r="AJ9" i="10"/>
  <c r="AI9" i="10"/>
  <c r="AH9" i="10"/>
  <c r="AG9" i="10"/>
  <c r="BG9" i="10" s="1"/>
  <c r="AF9" i="10"/>
  <c r="BF9" i="10" s="1"/>
  <c r="AE9" i="10"/>
  <c r="BE9" i="10" s="1"/>
  <c r="AD9" i="10"/>
  <c r="BD9" i="10" s="1"/>
  <c r="AC9" i="10"/>
  <c r="AB9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M8" i="10"/>
  <c r="BM8" i="10" s="1"/>
  <c r="AL8" i="10"/>
  <c r="AK8" i="10"/>
  <c r="AJ8" i="10"/>
  <c r="AI8" i="10"/>
  <c r="AH8" i="10"/>
  <c r="AG8" i="10"/>
  <c r="BG8" i="10" s="1"/>
  <c r="AF8" i="10"/>
  <c r="AE8" i="10"/>
  <c r="BE8" i="10" s="1"/>
  <c r="AD8" i="10"/>
  <c r="AC8" i="10"/>
  <c r="AB8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M7" i="10"/>
  <c r="BM7" i="10" s="1"/>
  <c r="AL7" i="10"/>
  <c r="AK7" i="10"/>
  <c r="AJ7" i="10"/>
  <c r="AI7" i="10"/>
  <c r="AH7" i="10"/>
  <c r="AG7" i="10"/>
  <c r="BG7" i="10" s="1"/>
  <c r="AF7" i="10"/>
  <c r="BF7" i="10" s="1"/>
  <c r="AE7" i="10"/>
  <c r="BE7" i="10" s="1"/>
  <c r="AD7" i="10"/>
  <c r="AC7" i="10"/>
  <c r="AB7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M6" i="10"/>
  <c r="BM6" i="10" s="1"/>
  <c r="AL6" i="10"/>
  <c r="AK6" i="10"/>
  <c r="AJ6" i="10"/>
  <c r="AI6" i="10"/>
  <c r="AH6" i="10"/>
  <c r="AG6" i="10"/>
  <c r="BG6" i="10" s="1"/>
  <c r="AF6" i="10"/>
  <c r="BF6" i="10" s="1"/>
  <c r="AE6" i="10"/>
  <c r="BE6" i="10" s="1"/>
  <c r="AD6" i="10"/>
  <c r="AC6" i="10"/>
  <c r="AB6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M5" i="10"/>
  <c r="BM5" i="10" s="1"/>
  <c r="AL5" i="10"/>
  <c r="AK5" i="10"/>
  <c r="AJ5" i="10"/>
  <c r="AI5" i="10"/>
  <c r="AH5" i="10"/>
  <c r="AG5" i="10"/>
  <c r="BG5" i="10" s="1"/>
  <c r="AF5" i="10"/>
  <c r="BF5" i="10" s="1"/>
  <c r="AE5" i="10"/>
  <c r="BE5" i="10" s="1"/>
  <c r="AD5" i="10"/>
  <c r="AC5" i="10"/>
  <c r="AB5" i="10"/>
  <c r="AB5" i="8"/>
  <c r="AC5" i="8"/>
  <c r="AD5" i="8"/>
  <c r="AE5" i="8"/>
  <c r="AF5" i="8"/>
  <c r="AG5" i="8"/>
  <c r="AH5" i="8"/>
  <c r="AI5" i="8"/>
  <c r="AJ5" i="8"/>
  <c r="AK5" i="8"/>
  <c r="AL5" i="8"/>
  <c r="AM5" i="8"/>
  <c r="AB6" i="8"/>
  <c r="AC6" i="8"/>
  <c r="AD6" i="8"/>
  <c r="AE6" i="8"/>
  <c r="AF6" i="8"/>
  <c r="AG6" i="8"/>
  <c r="AH6" i="8"/>
  <c r="AI6" i="8"/>
  <c r="AJ6" i="8"/>
  <c r="AK6" i="8"/>
  <c r="AL6" i="8"/>
  <c r="AM6" i="8"/>
  <c r="AB7" i="8"/>
  <c r="AC7" i="8"/>
  <c r="AD7" i="8"/>
  <c r="AE7" i="8"/>
  <c r="AF7" i="8"/>
  <c r="AG7" i="8"/>
  <c r="AH7" i="8"/>
  <c r="AI7" i="8"/>
  <c r="AJ7" i="8"/>
  <c r="AK7" i="8"/>
  <c r="AL7" i="8"/>
  <c r="AM7" i="8"/>
  <c r="AB8" i="8"/>
  <c r="AC8" i="8"/>
  <c r="AD8" i="8"/>
  <c r="AE8" i="8"/>
  <c r="AF8" i="8"/>
  <c r="AG8" i="8"/>
  <c r="AH8" i="8"/>
  <c r="AI8" i="8"/>
  <c r="AJ8" i="8"/>
  <c r="AK8" i="8"/>
  <c r="AL8" i="8"/>
  <c r="AM8" i="8"/>
  <c r="AB9" i="8"/>
  <c r="AC9" i="8"/>
  <c r="AD9" i="8"/>
  <c r="AE9" i="8"/>
  <c r="AF9" i="8"/>
  <c r="AG9" i="8"/>
  <c r="AH9" i="8"/>
  <c r="AI9" i="8"/>
  <c r="AJ9" i="8"/>
  <c r="AK9" i="8"/>
  <c r="AL9" i="8"/>
  <c r="AM9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B12" i="8"/>
  <c r="AC12" i="8"/>
  <c r="AB22" i="8"/>
  <c r="AC22" i="8"/>
  <c r="AD22" i="8"/>
  <c r="AJ22" i="8"/>
  <c r="AK22" i="8"/>
  <c r="AL22" i="8"/>
  <c r="AM22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BH5" i="10" l="1"/>
  <c r="BH6" i="10"/>
  <c r="BH7" i="10"/>
  <c r="BH8" i="10"/>
  <c r="BE23" i="10"/>
  <c r="BM24" i="10"/>
  <c r="BM25" i="10"/>
  <c r="BE26" i="10"/>
  <c r="BM27" i="10"/>
  <c r="BE28" i="10"/>
  <c r="BI11" i="10"/>
  <c r="BF23" i="10"/>
  <c r="BF24" i="10"/>
  <c r="BF25" i="10"/>
  <c r="BF26" i="10"/>
  <c r="BF27" i="10"/>
  <c r="BB19" i="10"/>
  <c r="BM23" i="10"/>
  <c r="BE24" i="10"/>
  <c r="BE25" i="10"/>
  <c r="BM26" i="10"/>
  <c r="BE27" i="10"/>
  <c r="BM28" i="10"/>
  <c r="BJ8" i="10"/>
  <c r="BB11" i="10"/>
  <c r="BJ11" i="10"/>
  <c r="BF11" i="10"/>
  <c r="BG23" i="10"/>
  <c r="BG24" i="10"/>
  <c r="BG25" i="10"/>
  <c r="BG26" i="10"/>
  <c r="BG27" i="10"/>
  <c r="BC10" i="10"/>
  <c r="BK10" i="10"/>
  <c r="BC11" i="10"/>
  <c r="BK11" i="10"/>
  <c r="BB18" i="10"/>
  <c r="BM22" i="10"/>
  <c r="AJ12" i="10"/>
  <c r="BJ12" i="10" s="1"/>
  <c r="AH13" i="10"/>
  <c r="BH13" i="10" s="1"/>
  <c r="AI16" i="10"/>
  <c r="AG17" i="10"/>
  <c r="AI13" i="10"/>
  <c r="BI5" i="10"/>
  <c r="BI6" i="10"/>
  <c r="BI7" i="10"/>
  <c r="BI8" i="10"/>
  <c r="BH9" i="10"/>
  <c r="BG10" i="10"/>
  <c r="BE11" i="10"/>
  <c r="BM11" i="10"/>
  <c r="BB12" i="10"/>
  <c r="AJ13" i="10"/>
  <c r="AH14" i="10"/>
  <c r="BH14" i="10" s="1"/>
  <c r="AQ16" i="10"/>
  <c r="BD16" i="10" s="1"/>
  <c r="AI17" i="10"/>
  <c r="BI17" i="10" s="1"/>
  <c r="AH18" i="10"/>
  <c r="AG19" i="10"/>
  <c r="AB20" i="10"/>
  <c r="BB20" i="10" s="1"/>
  <c r="BH23" i="10"/>
  <c r="BH24" i="10"/>
  <c r="BH25" i="10"/>
  <c r="BH26" i="10"/>
  <c r="BH27" i="10"/>
  <c r="BF28" i="10"/>
  <c r="AJ16" i="10"/>
  <c r="AG18" i="10"/>
  <c r="BB6" i="10"/>
  <c r="BJ6" i="10"/>
  <c r="BB8" i="10"/>
  <c r="BI9" i="10"/>
  <c r="BH10" i="10"/>
  <c r="BC12" i="10"/>
  <c r="AI14" i="10"/>
  <c r="AB15" i="10"/>
  <c r="BB15" i="10" s="1"/>
  <c r="AJ17" i="10"/>
  <c r="AI18" i="10"/>
  <c r="AH19" i="10"/>
  <c r="BH19" i="10" s="1"/>
  <c r="AG20" i="10"/>
  <c r="BG20" i="10" s="1"/>
  <c r="AB21" i="10"/>
  <c r="BB21" i="10" s="1"/>
  <c r="BI23" i="10"/>
  <c r="BI24" i="10"/>
  <c r="BI25" i="10"/>
  <c r="BI26" i="10"/>
  <c r="BI27" i="10"/>
  <c r="BC5" i="10"/>
  <c r="BK5" i="10"/>
  <c r="BC6" i="10"/>
  <c r="BK6" i="10"/>
  <c r="BC7" i="10"/>
  <c r="BK7" i="10"/>
  <c r="BC8" i="10"/>
  <c r="BK8" i="10"/>
  <c r="BB9" i="10"/>
  <c r="BJ9" i="10"/>
  <c r="BI10" i="10"/>
  <c r="BG11" i="10"/>
  <c r="BH12" i="10"/>
  <c r="AG12" i="10"/>
  <c r="BG12" i="10" s="1"/>
  <c r="AJ14" i="10"/>
  <c r="AG15" i="10"/>
  <c r="BG15" i="10" s="1"/>
  <c r="AJ18" i="10"/>
  <c r="AI19" i="10"/>
  <c r="AH20" i="10"/>
  <c r="AH21" i="10"/>
  <c r="BH21" i="10" s="1"/>
  <c r="BB23" i="10"/>
  <c r="BJ23" i="10"/>
  <c r="BB24" i="10"/>
  <c r="BJ24" i="10"/>
  <c r="BB25" i="10"/>
  <c r="BJ25" i="10"/>
  <c r="BB26" i="10"/>
  <c r="BJ26" i="10"/>
  <c r="BB27" i="10"/>
  <c r="BJ27" i="10"/>
  <c r="AG14" i="10"/>
  <c r="AH17" i="10"/>
  <c r="BH17" i="10" s="1"/>
  <c r="BD5" i="10"/>
  <c r="BL5" i="10"/>
  <c r="BD6" i="10"/>
  <c r="BL6" i="10"/>
  <c r="BD7" i="10"/>
  <c r="BL7" i="10"/>
  <c r="BD8" i="10"/>
  <c r="BL8" i="10"/>
  <c r="BC9" i="10"/>
  <c r="BK9" i="10"/>
  <c r="BB10" i="10"/>
  <c r="BJ10" i="10"/>
  <c r="BH11" i="10"/>
  <c r="AH12" i="10"/>
  <c r="AQ14" i="10"/>
  <c r="AH15" i="10"/>
  <c r="BH15" i="10" s="1"/>
  <c r="AB16" i="10"/>
  <c r="AJ19" i="10"/>
  <c r="AI20" i="10"/>
  <c r="BI20" i="10" s="1"/>
  <c r="AI21" i="10"/>
  <c r="BI21" i="10" s="1"/>
  <c r="BC23" i="10"/>
  <c r="BK23" i="10"/>
  <c r="BC24" i="10"/>
  <c r="BK24" i="10"/>
  <c r="BC25" i="10"/>
  <c r="BK25" i="10"/>
  <c r="BC26" i="10"/>
  <c r="BK26" i="10"/>
  <c r="BI28" i="10"/>
  <c r="AI15" i="10"/>
  <c r="AG16" i="10"/>
  <c r="AJ20" i="10"/>
  <c r="BJ20" i="10" s="1"/>
  <c r="AJ21" i="10"/>
  <c r="BJ21" i="10" s="1"/>
  <c r="AG13" i="10"/>
  <c r="BG13" i="10" s="1"/>
  <c r="AJ15" i="10"/>
  <c r="AH16" i="10"/>
  <c r="BH16" i="10" s="1"/>
  <c r="BE22" i="10"/>
  <c r="AR22" i="10"/>
  <c r="BI14" i="10"/>
  <c r="BI16" i="10"/>
  <c r="BG17" i="10"/>
  <c r="BG18" i="10"/>
  <c r="AQ12" i="10"/>
  <c r="BD12" i="10" s="1"/>
  <c r="BH18" i="10"/>
  <c r="BG19" i="10"/>
  <c r="AY12" i="10"/>
  <c r="BL12" i="10" s="1"/>
  <c r="BD14" i="10"/>
  <c r="AY14" i="10"/>
  <c r="BL14" i="10" s="1"/>
  <c r="AL16" i="10"/>
  <c r="AY16" i="10"/>
  <c r="BJ17" i="10"/>
  <c r="BI18" i="10"/>
  <c r="BJ14" i="10"/>
  <c r="BF8" i="10"/>
  <c r="BI13" i="10"/>
  <c r="BI15" i="10"/>
  <c r="BJ18" i="10"/>
  <c r="BI19" i="10"/>
  <c r="BH20" i="10"/>
  <c r="BB5" i="10"/>
  <c r="BJ13" i="10"/>
  <c r="BB14" i="10"/>
  <c r="BJ15" i="10"/>
  <c r="BB16" i="10"/>
  <c r="BJ19" i="10"/>
  <c r="BI12" i="10"/>
  <c r="AQ13" i="10"/>
  <c r="BD13" i="10" s="1"/>
  <c r="BG14" i="10"/>
  <c r="AQ15" i="10"/>
  <c r="BG16" i="10"/>
  <c r="BE17" i="10"/>
  <c r="BJ16" i="10"/>
  <c r="BJ5" i="10"/>
  <c r="BB7" i="10"/>
  <c r="BJ7" i="10"/>
  <c r="AY13" i="10"/>
  <c r="BL13" i="10" s="1"/>
  <c r="BD15" i="10"/>
  <c r="AY15" i="10"/>
  <c r="BL15" i="10" s="1"/>
  <c r="BB17" i="10"/>
  <c r="BH22" i="10"/>
  <c r="AY17" i="10"/>
  <c r="BL17" i="10" s="1"/>
  <c r="AQ18" i="10"/>
  <c r="BD18" i="10" s="1"/>
  <c r="AY20" i="10"/>
  <c r="BL20" i="10" s="1"/>
  <c r="AZ12" i="10"/>
  <c r="BM12" i="10" s="1"/>
  <c r="AR19" i="10"/>
  <c r="BE19" i="10" s="1"/>
  <c r="AX12" i="10"/>
  <c r="BK12" i="10" s="1"/>
  <c r="AP13" i="10"/>
  <c r="BC13" i="10" s="1"/>
  <c r="AX13" i="10"/>
  <c r="BK13" i="10" s="1"/>
  <c r="AP14" i="10"/>
  <c r="BC14" i="10" s="1"/>
  <c r="AX14" i="10"/>
  <c r="BK14" i="10" s="1"/>
  <c r="AP15" i="10"/>
  <c r="BC15" i="10" s="1"/>
  <c r="AX15" i="10"/>
  <c r="BK15" i="10" s="1"/>
  <c r="AP16" i="10"/>
  <c r="BC16" i="10" s="1"/>
  <c r="AX16" i="10"/>
  <c r="BK16" i="10" s="1"/>
  <c r="AP17" i="10"/>
  <c r="BC17" i="10" s="1"/>
  <c r="AX17" i="10"/>
  <c r="BK17" i="10" s="1"/>
  <c r="AP18" i="10"/>
  <c r="BC18" i="10" s="1"/>
  <c r="AX18" i="10"/>
  <c r="BK18" i="10" s="1"/>
  <c r="AP19" i="10"/>
  <c r="BC19" i="10" s="1"/>
  <c r="AX19" i="10"/>
  <c r="BK19" i="10" s="1"/>
  <c r="AP20" i="10"/>
  <c r="BC20" i="10" s="1"/>
  <c r="AX20" i="10"/>
  <c r="BK20" i="10" s="1"/>
  <c r="AG21" i="10"/>
  <c r="BG21" i="10" s="1"/>
  <c r="AP21" i="10"/>
  <c r="BC21" i="10" s="1"/>
  <c r="AX21" i="10"/>
  <c r="BK21" i="10" s="1"/>
  <c r="AF22" i="10"/>
  <c r="BF22" i="10" s="1"/>
  <c r="AQ17" i="10"/>
  <c r="BD17" i="10" s="1"/>
  <c r="AQ20" i="10"/>
  <c r="BD20" i="10" s="1"/>
  <c r="AY21" i="10"/>
  <c r="BL21" i="10" s="1"/>
  <c r="AG22" i="10"/>
  <c r="BG22" i="10" s="1"/>
  <c r="AZ13" i="10"/>
  <c r="BM13" i="10" s="1"/>
  <c r="AZ15" i="10"/>
  <c r="BM15" i="10" s="1"/>
  <c r="AZ16" i="10"/>
  <c r="BM16" i="10" s="1"/>
  <c r="AR20" i="10"/>
  <c r="BE20" i="10" s="1"/>
  <c r="AS12" i="10"/>
  <c r="BF12" i="10" s="1"/>
  <c r="AS13" i="10"/>
  <c r="BF13" i="10" s="1"/>
  <c r="AS14" i="10"/>
  <c r="BF14" i="10" s="1"/>
  <c r="AS15" i="10"/>
  <c r="BF15" i="10" s="1"/>
  <c r="AS16" i="10"/>
  <c r="BF16" i="10" s="1"/>
  <c r="AS17" i="10"/>
  <c r="BF17" i="10" s="1"/>
  <c r="AS18" i="10"/>
  <c r="BF18" i="10" s="1"/>
  <c r="AS19" i="10"/>
  <c r="BF19" i="10" s="1"/>
  <c r="AS20" i="10"/>
  <c r="BF20" i="10" s="1"/>
  <c r="AS21" i="10"/>
  <c r="BF21" i="10" s="1"/>
  <c r="AI22" i="10"/>
  <c r="BI22" i="10" s="1"/>
  <c r="AQ21" i="10"/>
  <c r="BD21" i="10" s="1"/>
  <c r="AR12" i="10"/>
  <c r="BE12" i="10" s="1"/>
  <c r="AR13" i="10"/>
  <c r="BE13" i="10" s="1"/>
  <c r="AZ14" i="10"/>
  <c r="BM14" i="10" s="1"/>
  <c r="AR17" i="10"/>
  <c r="AZ18" i="10"/>
  <c r="BM18" i="10" s="1"/>
  <c r="AZ19" i="10"/>
  <c r="BM19" i="10" s="1"/>
  <c r="AZ20" i="10"/>
  <c r="BM20" i="10" s="1"/>
  <c r="AQ19" i="10"/>
  <c r="BD19" i="10" s="1"/>
  <c r="AL18" i="10"/>
  <c r="BL18" i="10" s="1"/>
  <c r="AL19" i="10"/>
  <c r="BL19" i="10" s="1"/>
  <c r="AR14" i="10"/>
  <c r="BE14" i="10" s="1"/>
  <c r="AR15" i="10"/>
  <c r="BE15" i="10" s="1"/>
  <c r="AR16" i="10"/>
  <c r="BE16" i="10" s="1"/>
  <c r="AZ17" i="10"/>
  <c r="BM17" i="10" s="1"/>
  <c r="AR18" i="10"/>
  <c r="BE18" i="10" s="1"/>
  <c r="AZ21" i="10"/>
  <c r="BM21" i="10" s="1"/>
  <c r="AE21" i="10"/>
  <c r="BE21" i="10" s="1"/>
  <c r="S33" i="4"/>
  <c r="T33" i="4"/>
  <c r="S34" i="4"/>
  <c r="T34" i="4"/>
  <c r="S35" i="4"/>
  <c r="T35" i="4"/>
  <c r="S36" i="4"/>
  <c r="T36" i="4"/>
  <c r="S37" i="4"/>
  <c r="T37" i="4"/>
  <c r="S38" i="4"/>
  <c r="T38" i="4"/>
  <c r="S39" i="4"/>
  <c r="T39" i="4"/>
  <c r="S40" i="4"/>
  <c r="T40" i="4"/>
  <c r="S41" i="4"/>
  <c r="T41" i="4"/>
  <c r="S42" i="4"/>
  <c r="T42" i="4"/>
  <c r="S43" i="4"/>
  <c r="T43" i="4"/>
  <c r="S44" i="4"/>
  <c r="T44" i="4"/>
  <c r="R34" i="4"/>
  <c r="R35" i="4"/>
  <c r="R36" i="4"/>
  <c r="R37" i="4"/>
  <c r="R38" i="4"/>
  <c r="R39" i="4"/>
  <c r="R40" i="4"/>
  <c r="R41" i="4"/>
  <c r="R42" i="4"/>
  <c r="R43" i="4"/>
  <c r="R44" i="4"/>
  <c r="R33" i="4"/>
  <c r="O33" i="4"/>
  <c r="P33" i="4"/>
  <c r="O34" i="4"/>
  <c r="P34" i="4"/>
  <c r="O35" i="4"/>
  <c r="P35" i="4"/>
  <c r="O36" i="4"/>
  <c r="P36" i="4"/>
  <c r="O37" i="4"/>
  <c r="P37" i="4"/>
  <c r="O38" i="4"/>
  <c r="P38" i="4"/>
  <c r="O39" i="4"/>
  <c r="P39" i="4"/>
  <c r="O40" i="4"/>
  <c r="P40" i="4"/>
  <c r="O41" i="4"/>
  <c r="P41" i="4"/>
  <c r="O42" i="4"/>
  <c r="P42" i="4"/>
  <c r="O43" i="4"/>
  <c r="P43" i="4"/>
  <c r="O44" i="4"/>
  <c r="P44" i="4"/>
  <c r="N34" i="4"/>
  <c r="N35" i="4"/>
  <c r="N36" i="4"/>
  <c r="N37" i="4"/>
  <c r="N38" i="4"/>
  <c r="N39" i="4"/>
  <c r="N40" i="4"/>
  <c r="N41" i="4"/>
  <c r="N42" i="4"/>
  <c r="N43" i="4"/>
  <c r="N44" i="4"/>
  <c r="N33" i="4"/>
  <c r="L39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K40" i="4"/>
  <c r="L40" i="4"/>
  <c r="K41" i="4"/>
  <c r="L41" i="4"/>
  <c r="K42" i="4"/>
  <c r="L42" i="4"/>
  <c r="K43" i="4"/>
  <c r="L43" i="4"/>
  <c r="K44" i="4"/>
  <c r="L44" i="4"/>
  <c r="J34" i="4"/>
  <c r="J35" i="4"/>
  <c r="J36" i="4"/>
  <c r="J37" i="4"/>
  <c r="J38" i="4"/>
  <c r="J39" i="4"/>
  <c r="J40" i="4"/>
  <c r="J41" i="4"/>
  <c r="J42" i="4"/>
  <c r="J43" i="4"/>
  <c r="J44" i="4"/>
  <c r="J33" i="4"/>
  <c r="AZ28" i="8"/>
  <c r="BM28" i="8" s="1"/>
  <c r="AY28" i="8"/>
  <c r="AX28" i="8"/>
  <c r="AW28" i="8"/>
  <c r="AV28" i="8"/>
  <c r="AU28" i="8"/>
  <c r="AT28" i="8"/>
  <c r="BG28" i="8" s="1"/>
  <c r="AS28" i="8"/>
  <c r="BF28" i="8" s="1"/>
  <c r="AR28" i="8"/>
  <c r="BE28" i="8" s="1"/>
  <c r="AQ28" i="8"/>
  <c r="AP28" i="8"/>
  <c r="AO28" i="8"/>
  <c r="BB28" i="8" s="1"/>
  <c r="BI28" i="8"/>
  <c r="BD28" i="8"/>
  <c r="AZ27" i="8"/>
  <c r="AY27" i="8"/>
  <c r="BL27" i="8" s="1"/>
  <c r="AX27" i="8"/>
  <c r="BK27" i="8" s="1"/>
  <c r="AW27" i="8"/>
  <c r="BJ27" i="8" s="1"/>
  <c r="AV27" i="8"/>
  <c r="BI27" i="8" s="1"/>
  <c r="AU27" i="8"/>
  <c r="AT27" i="8"/>
  <c r="AS27" i="8"/>
  <c r="AR27" i="8"/>
  <c r="AQ27" i="8"/>
  <c r="AP27" i="8"/>
  <c r="BC27" i="8" s="1"/>
  <c r="AO27" i="8"/>
  <c r="AZ26" i="8"/>
  <c r="AY26" i="8"/>
  <c r="BL26" i="8" s="1"/>
  <c r="AX26" i="8"/>
  <c r="BK26" i="8" s="1"/>
  <c r="AW26" i="8"/>
  <c r="BJ26" i="8" s="1"/>
  <c r="AV26" i="8"/>
  <c r="BI26" i="8" s="1"/>
  <c r="AU26" i="8"/>
  <c r="BH26" i="8" s="1"/>
  <c r="AT26" i="8"/>
  <c r="BG26" i="8" s="1"/>
  <c r="AS26" i="8"/>
  <c r="AR26" i="8"/>
  <c r="AQ26" i="8"/>
  <c r="BD26" i="8" s="1"/>
  <c r="AP26" i="8"/>
  <c r="AO26" i="8"/>
  <c r="BC26" i="8"/>
  <c r="AZ25" i="8"/>
  <c r="AY25" i="8"/>
  <c r="BL25" i="8" s="1"/>
  <c r="AX25" i="8"/>
  <c r="BK25" i="8" s="1"/>
  <c r="AW25" i="8"/>
  <c r="BJ25" i="8" s="1"/>
  <c r="AV25" i="8"/>
  <c r="BI25" i="8" s="1"/>
  <c r="AU25" i="8"/>
  <c r="BH25" i="8" s="1"/>
  <c r="AT25" i="8"/>
  <c r="AS25" i="8"/>
  <c r="AR25" i="8"/>
  <c r="AQ25" i="8"/>
  <c r="BD25" i="8" s="1"/>
  <c r="AP25" i="8"/>
  <c r="BC25" i="8" s="1"/>
  <c r="AO25" i="8"/>
  <c r="BB25" i="8" s="1"/>
  <c r="AZ24" i="8"/>
  <c r="AY24" i="8"/>
  <c r="AX24" i="8"/>
  <c r="BK24" i="8" s="1"/>
  <c r="AW24" i="8"/>
  <c r="AV24" i="8"/>
  <c r="BI24" i="8" s="1"/>
  <c r="AU24" i="8"/>
  <c r="BH24" i="8" s="1"/>
  <c r="AT24" i="8"/>
  <c r="AS24" i="8"/>
  <c r="BF24" i="8" s="1"/>
  <c r="AR24" i="8"/>
  <c r="AQ24" i="8"/>
  <c r="AP24" i="8"/>
  <c r="AO24" i="8"/>
  <c r="BB24" i="8" s="1"/>
  <c r="BJ24" i="8"/>
  <c r="BG24" i="8"/>
  <c r="AZ23" i="8"/>
  <c r="AY23" i="8"/>
  <c r="BL23" i="8" s="1"/>
  <c r="AX23" i="8"/>
  <c r="BK23" i="8" s="1"/>
  <c r="AW23" i="8"/>
  <c r="BJ23" i="8" s="1"/>
  <c r="AV23" i="8"/>
  <c r="BI23" i="8" s="1"/>
  <c r="AU23" i="8"/>
  <c r="AT23" i="8"/>
  <c r="AS23" i="8"/>
  <c r="BF23" i="8" s="1"/>
  <c r="AR23" i="8"/>
  <c r="BE23" i="8" s="1"/>
  <c r="AQ23" i="8"/>
  <c r="AP23" i="8"/>
  <c r="BC23" i="8" s="1"/>
  <c r="AO23" i="8"/>
  <c r="BB23" i="8" s="1"/>
  <c r="AZ22" i="8"/>
  <c r="AY22" i="8"/>
  <c r="BL22" i="8" s="1"/>
  <c r="AX22" i="8"/>
  <c r="BK22" i="8" s="1"/>
  <c r="AW22" i="8"/>
  <c r="AQ22" i="8"/>
  <c r="AP22" i="8"/>
  <c r="BC22" i="8" s="1"/>
  <c r="AO22" i="8"/>
  <c r="AF22" i="8"/>
  <c r="AE22" i="8"/>
  <c r="AM21" i="8"/>
  <c r="AL21" i="8"/>
  <c r="AF21" i="8"/>
  <c r="AE21" i="8"/>
  <c r="AD21" i="8"/>
  <c r="AM20" i="8"/>
  <c r="AL20" i="8"/>
  <c r="AF20" i="8"/>
  <c r="AE20" i="8"/>
  <c r="AD20" i="8"/>
  <c r="AM19" i="8"/>
  <c r="AL19" i="8"/>
  <c r="AF19" i="8"/>
  <c r="AE19" i="8"/>
  <c r="AD19" i="8"/>
  <c r="AM18" i="8"/>
  <c r="AL18" i="8"/>
  <c r="AF18" i="8"/>
  <c r="AE18" i="8"/>
  <c r="AD18" i="8"/>
  <c r="AM17" i="8"/>
  <c r="AL17" i="8"/>
  <c r="AF17" i="8"/>
  <c r="AE17" i="8"/>
  <c r="AD17" i="8"/>
  <c r="AM16" i="8"/>
  <c r="AL16" i="8"/>
  <c r="AF16" i="8"/>
  <c r="AE16" i="8"/>
  <c r="AD16" i="8"/>
  <c r="AM15" i="8"/>
  <c r="AL15" i="8"/>
  <c r="AF15" i="8"/>
  <c r="AE15" i="8"/>
  <c r="AD15" i="8"/>
  <c r="AM14" i="8"/>
  <c r="AL14" i="8"/>
  <c r="AF14" i="8"/>
  <c r="AE14" i="8"/>
  <c r="AD14" i="8"/>
  <c r="AM13" i="8"/>
  <c r="AL13" i="8"/>
  <c r="AG13" i="8"/>
  <c r="AF13" i="8"/>
  <c r="AE13" i="8"/>
  <c r="AD13" i="8"/>
  <c r="AP12" i="8"/>
  <c r="BC12" i="8" s="1"/>
  <c r="AO12" i="8"/>
  <c r="BB12" i="8" s="1"/>
  <c r="AM12" i="8"/>
  <c r="AL12" i="8"/>
  <c r="AG12" i="8"/>
  <c r="AF12" i="8"/>
  <c r="AE12" i="8"/>
  <c r="AD12" i="8"/>
  <c r="AZ11" i="8"/>
  <c r="AY11" i="8"/>
  <c r="AX11" i="8"/>
  <c r="AW11" i="8"/>
  <c r="AV11" i="8"/>
  <c r="BI11" i="8" s="1"/>
  <c r="AU11" i="8"/>
  <c r="BH11" i="8" s="1"/>
  <c r="AT11" i="8"/>
  <c r="AS11" i="8"/>
  <c r="AR11" i="8"/>
  <c r="AQ11" i="8"/>
  <c r="AP11" i="8"/>
  <c r="AO11" i="8"/>
  <c r="AZ10" i="8"/>
  <c r="BM10" i="8" s="1"/>
  <c r="AY10" i="8"/>
  <c r="BL10" i="8" s="1"/>
  <c r="AX10" i="8"/>
  <c r="BK10" i="8" s="1"/>
  <c r="AW10" i="8"/>
  <c r="BJ10" i="8" s="1"/>
  <c r="AV10" i="8"/>
  <c r="AU10" i="8"/>
  <c r="AT10" i="8"/>
  <c r="AS10" i="8"/>
  <c r="BF10" i="8" s="1"/>
  <c r="AR10" i="8"/>
  <c r="BE10" i="8" s="1"/>
  <c r="AQ10" i="8"/>
  <c r="BD10" i="8" s="1"/>
  <c r="AP10" i="8"/>
  <c r="AO10" i="8"/>
  <c r="BB10" i="8" s="1"/>
  <c r="BG10" i="8"/>
  <c r="AZ9" i="8"/>
  <c r="AY9" i="8"/>
  <c r="AX9" i="8"/>
  <c r="BK9" i="8" s="1"/>
  <c r="AW9" i="8"/>
  <c r="BJ9" i="8" s="1"/>
  <c r="AV9" i="8"/>
  <c r="BI9" i="8" s="1"/>
  <c r="AU9" i="8"/>
  <c r="BH9" i="8" s="1"/>
  <c r="AT9" i="8"/>
  <c r="BG9" i="8" s="1"/>
  <c r="AS9" i="8"/>
  <c r="BF9" i="8" s="1"/>
  <c r="AR9" i="8"/>
  <c r="AQ9" i="8"/>
  <c r="BD9" i="8" s="1"/>
  <c r="AP9" i="8"/>
  <c r="BC9" i="8" s="1"/>
  <c r="AO9" i="8"/>
  <c r="BM9" i="8"/>
  <c r="AZ8" i="8"/>
  <c r="BM8" i="8" s="1"/>
  <c r="AY8" i="8"/>
  <c r="AX8" i="8"/>
  <c r="BK8" i="8" s="1"/>
  <c r="AW8" i="8"/>
  <c r="BJ8" i="8" s="1"/>
  <c r="AV8" i="8"/>
  <c r="AU8" i="8"/>
  <c r="AT8" i="8"/>
  <c r="AS8" i="8"/>
  <c r="AR8" i="8"/>
  <c r="AQ8" i="8"/>
  <c r="BD8" i="8" s="1"/>
  <c r="AP8" i="8"/>
  <c r="BC8" i="8" s="1"/>
  <c r="AO8" i="8"/>
  <c r="AZ7" i="8"/>
  <c r="AY7" i="8"/>
  <c r="AX7" i="8"/>
  <c r="AW7" i="8"/>
  <c r="AV7" i="8"/>
  <c r="AU7" i="8"/>
  <c r="AT7" i="8"/>
  <c r="BG7" i="8" s="1"/>
  <c r="AS7" i="8"/>
  <c r="BF7" i="8" s="1"/>
  <c r="AR7" i="8"/>
  <c r="AQ7" i="8"/>
  <c r="AP7" i="8"/>
  <c r="AO7" i="8"/>
  <c r="AZ6" i="8"/>
  <c r="BM6" i="8" s="1"/>
  <c r="AY6" i="8"/>
  <c r="BL6" i="8" s="1"/>
  <c r="AX6" i="8"/>
  <c r="BK6" i="8" s="1"/>
  <c r="AW6" i="8"/>
  <c r="BJ6" i="8" s="1"/>
  <c r="AV6" i="8"/>
  <c r="BI6" i="8" s="1"/>
  <c r="AU6" i="8"/>
  <c r="AT6" i="8"/>
  <c r="AS6" i="8"/>
  <c r="AR6" i="8"/>
  <c r="BE6" i="8" s="1"/>
  <c r="AQ6" i="8"/>
  <c r="AP6" i="8"/>
  <c r="AO6" i="8"/>
  <c r="BB6" i="8" s="1"/>
  <c r="BH6" i="8"/>
  <c r="BG6" i="8"/>
  <c r="AZ5" i="8"/>
  <c r="AY5" i="8"/>
  <c r="AX5" i="8"/>
  <c r="AW5" i="8"/>
  <c r="AV5" i="8"/>
  <c r="AU5" i="8"/>
  <c r="AT5" i="8"/>
  <c r="AS5" i="8"/>
  <c r="AR5" i="8"/>
  <c r="BE5" i="8" s="1"/>
  <c r="AQ5" i="8"/>
  <c r="AP5" i="8"/>
  <c r="AO5" i="8"/>
  <c r="BM5" i="8"/>
  <c r="BH5" i="8"/>
  <c r="BG5" i="8"/>
  <c r="BF5" i="8"/>
  <c r="BL16" i="10" l="1"/>
  <c r="AY19" i="8"/>
  <c r="AZ16" i="8"/>
  <c r="BM16" i="8" s="1"/>
  <c r="AV14" i="8"/>
  <c r="AI14" i="8"/>
  <c r="AT18" i="8"/>
  <c r="AG18" i="8"/>
  <c r="AW19" i="8"/>
  <c r="AJ19" i="8"/>
  <c r="AW20" i="8"/>
  <c r="AJ20" i="8"/>
  <c r="BJ20" i="8" s="1"/>
  <c r="AU13" i="8"/>
  <c r="AH13" i="8"/>
  <c r="AP15" i="8"/>
  <c r="AC15" i="8"/>
  <c r="AX15" i="8"/>
  <c r="AK15" i="8"/>
  <c r="AP19" i="8"/>
  <c r="AC19" i="8"/>
  <c r="BC19" i="8" s="1"/>
  <c r="AT21" i="8"/>
  <c r="AG21" i="8"/>
  <c r="AO15" i="8"/>
  <c r="AB15" i="8"/>
  <c r="AW15" i="8"/>
  <c r="AJ15" i="8"/>
  <c r="AO19" i="8"/>
  <c r="AB19" i="8"/>
  <c r="BB19" i="8" s="1"/>
  <c r="AO20" i="8"/>
  <c r="AB20" i="8"/>
  <c r="AO14" i="8"/>
  <c r="AB14" i="8"/>
  <c r="AW14" i="8"/>
  <c r="BJ14" i="8" s="1"/>
  <c r="AJ14" i="8"/>
  <c r="AU18" i="8"/>
  <c r="AH18" i="8"/>
  <c r="BH18" i="8" s="1"/>
  <c r="AX19" i="8"/>
  <c r="AK19" i="8"/>
  <c r="AP20" i="8"/>
  <c r="AC20" i="8"/>
  <c r="AX20" i="8"/>
  <c r="AK20" i="8"/>
  <c r="AU12" i="8"/>
  <c r="AH12" i="8"/>
  <c r="AV13" i="8"/>
  <c r="AI13" i="8"/>
  <c r="BI13" i="8" s="1"/>
  <c r="AP14" i="8"/>
  <c r="AC14" i="8"/>
  <c r="AX14" i="8"/>
  <c r="AK14" i="8"/>
  <c r="AT17" i="8"/>
  <c r="AG17" i="8"/>
  <c r="AV18" i="8"/>
  <c r="AI18" i="8"/>
  <c r="AU21" i="8"/>
  <c r="AH21" i="8"/>
  <c r="AV12" i="8"/>
  <c r="AI12" i="8"/>
  <c r="AW13" i="8"/>
  <c r="AJ13" i="8"/>
  <c r="BJ13" i="8" s="1"/>
  <c r="AO18" i="8"/>
  <c r="AB18" i="8"/>
  <c r="AP13" i="8"/>
  <c r="AC13" i="8"/>
  <c r="AU16" i="8"/>
  <c r="AH16" i="8"/>
  <c r="AV17" i="8"/>
  <c r="AI17" i="8"/>
  <c r="BI17" i="8" s="1"/>
  <c r="AX18" i="8"/>
  <c r="AK18" i="8"/>
  <c r="AX12" i="8"/>
  <c r="AK12" i="8"/>
  <c r="BK12" i="8" s="1"/>
  <c r="AT15" i="8"/>
  <c r="AG15" i="8"/>
  <c r="AV16" i="8"/>
  <c r="AI16" i="8"/>
  <c r="BI16" i="8" s="1"/>
  <c r="AO17" i="8"/>
  <c r="AB17" i="8"/>
  <c r="BB17" i="8" s="1"/>
  <c r="AW17" i="8"/>
  <c r="AJ17" i="8"/>
  <c r="AT19" i="8"/>
  <c r="AG19" i="8"/>
  <c r="AT20" i="8"/>
  <c r="AG20" i="8"/>
  <c r="BG20" i="8" s="1"/>
  <c r="AP21" i="8"/>
  <c r="AC21" i="8"/>
  <c r="AX21" i="8"/>
  <c r="AK21" i="8"/>
  <c r="AT22" i="8"/>
  <c r="AG22" i="8"/>
  <c r="AO13" i="8"/>
  <c r="AB13" i="8"/>
  <c r="BB13" i="8" s="1"/>
  <c r="AT16" i="8"/>
  <c r="AG16" i="8"/>
  <c r="AU17" i="8"/>
  <c r="AH17" i="8"/>
  <c r="AV21" i="8"/>
  <c r="AI21" i="8"/>
  <c r="AW12" i="8"/>
  <c r="AJ12" i="8"/>
  <c r="BJ12" i="8" s="1"/>
  <c r="AX13" i="8"/>
  <c r="AK13" i="8"/>
  <c r="AP18" i="8"/>
  <c r="AC18" i="8"/>
  <c r="BC18" i="8" s="1"/>
  <c r="AO21" i="8"/>
  <c r="AB21" i="8"/>
  <c r="AW21" i="8"/>
  <c r="AJ21" i="8"/>
  <c r="BJ21" i="8" s="1"/>
  <c r="AT14" i="8"/>
  <c r="AG14" i="8"/>
  <c r="AU15" i="8"/>
  <c r="AH15" i="8"/>
  <c r="AO16" i="8"/>
  <c r="AB16" i="8"/>
  <c r="AW16" i="8"/>
  <c r="AJ16" i="8"/>
  <c r="BJ16" i="8" s="1"/>
  <c r="AP17" i="8"/>
  <c r="AC17" i="8"/>
  <c r="BC17" i="8" s="1"/>
  <c r="AX17" i="8"/>
  <c r="AK17" i="8"/>
  <c r="AU19" i="8"/>
  <c r="AH19" i="8"/>
  <c r="AU20" i="8"/>
  <c r="AH20" i="8"/>
  <c r="BH20" i="8" s="1"/>
  <c r="AU22" i="8"/>
  <c r="AH22" i="8"/>
  <c r="AW18" i="8"/>
  <c r="AJ18" i="8"/>
  <c r="BJ18" i="8" s="1"/>
  <c r="AU14" i="8"/>
  <c r="AH14" i="8"/>
  <c r="AZ14" i="8"/>
  <c r="AV15" i="8"/>
  <c r="AI15" i="8"/>
  <c r="AP16" i="8"/>
  <c r="AC16" i="8"/>
  <c r="AX16" i="8"/>
  <c r="AK16" i="8"/>
  <c r="AV19" i="8"/>
  <c r="AI19" i="8"/>
  <c r="AZ19" i="8"/>
  <c r="BM19" i="8" s="1"/>
  <c r="AV20" i="8"/>
  <c r="AI20" i="8"/>
  <c r="BI20" i="8" s="1"/>
  <c r="AV22" i="8"/>
  <c r="AI22" i="8"/>
  <c r="BI22" i="8" s="1"/>
  <c r="BM23" i="8"/>
  <c r="BM24" i="8"/>
  <c r="BM25" i="8"/>
  <c r="BM26" i="8"/>
  <c r="BM22" i="8"/>
  <c r="BM27" i="8"/>
  <c r="BL5" i="8"/>
  <c r="BL8" i="8"/>
  <c r="BL9" i="8"/>
  <c r="AY17" i="8"/>
  <c r="BL17" i="8" s="1"/>
  <c r="BL28" i="8"/>
  <c r="AY14" i="8"/>
  <c r="BL14" i="8" s="1"/>
  <c r="BK18" i="8"/>
  <c r="BK13" i="8"/>
  <c r="BJ28" i="8"/>
  <c r="BJ22" i="8"/>
  <c r="BI5" i="8"/>
  <c r="BI7" i="8"/>
  <c r="BI10" i="8"/>
  <c r="BI14" i="8"/>
  <c r="BI18" i="8"/>
  <c r="BH10" i="8"/>
  <c r="BH13" i="8"/>
  <c r="BH27" i="8"/>
  <c r="BH12" i="8"/>
  <c r="BH28" i="8"/>
  <c r="BH22" i="8"/>
  <c r="BH7" i="8"/>
  <c r="BG11" i="8"/>
  <c r="BG23" i="8"/>
  <c r="BG25" i="8"/>
  <c r="BF6" i="8"/>
  <c r="BF25" i="8"/>
  <c r="BF26" i="8"/>
  <c r="AS22" i="8"/>
  <c r="BF22" i="8" s="1"/>
  <c r="BF27" i="8"/>
  <c r="BF11" i="8"/>
  <c r="AR22" i="8"/>
  <c r="BE22" i="8" s="1"/>
  <c r="BE24" i="8"/>
  <c r="BE25" i="8"/>
  <c r="BE26" i="8"/>
  <c r="BE8" i="8"/>
  <c r="BE9" i="8"/>
  <c r="BE27" i="8"/>
  <c r="BD5" i="8"/>
  <c r="BD27" i="8"/>
  <c r="AQ13" i="8"/>
  <c r="BD13" i="8" s="1"/>
  <c r="BD6" i="8"/>
  <c r="BD23" i="8"/>
  <c r="BC10" i="8"/>
  <c r="BC6" i="8"/>
  <c r="BC21" i="8"/>
  <c r="BC24" i="8"/>
  <c r="BB26" i="8"/>
  <c r="BB9" i="8"/>
  <c r="BB18" i="8"/>
  <c r="BB8" i="8"/>
  <c r="BB20" i="8"/>
  <c r="BB22" i="8"/>
  <c r="BB27" i="8"/>
  <c r="AQ12" i="8"/>
  <c r="BD12" i="8" s="1"/>
  <c r="AR12" i="8"/>
  <c r="BE12" i="8" s="1"/>
  <c r="AT13" i="8"/>
  <c r="BG13" i="8" s="1"/>
  <c r="AS15" i="8"/>
  <c r="BF15" i="8" s="1"/>
  <c r="AZ17" i="8"/>
  <c r="BM17" i="8" s="1"/>
  <c r="AR18" i="8"/>
  <c r="BE18" i="8" s="1"/>
  <c r="AY20" i="8"/>
  <c r="BL20" i="8" s="1"/>
  <c r="AQ21" i="8"/>
  <c r="BD21" i="8" s="1"/>
  <c r="BD22" i="8"/>
  <c r="AS17" i="8"/>
  <c r="BF17" i="8" s="1"/>
  <c r="AQ18" i="8"/>
  <c r="AS12" i="8"/>
  <c r="BF12" i="8" s="1"/>
  <c r="AY13" i="8"/>
  <c r="BL13" i="8" s="1"/>
  <c r="AY15" i="8"/>
  <c r="BL15" i="8" s="1"/>
  <c r="AQ16" i="8"/>
  <c r="BD16" i="8" s="1"/>
  <c r="AS18" i="8"/>
  <c r="BF18" i="8" s="1"/>
  <c r="BK19" i="8"/>
  <c r="AZ20" i="8"/>
  <c r="BM20" i="8" s="1"/>
  <c r="AR21" i="8"/>
  <c r="BE21" i="8" s="1"/>
  <c r="BH23" i="8"/>
  <c r="BD24" i="8"/>
  <c r="BL24" i="8"/>
  <c r="AR17" i="8"/>
  <c r="AQ20" i="8"/>
  <c r="BD20" i="8" s="1"/>
  <c r="AR13" i="8"/>
  <c r="BE13" i="8" s="1"/>
  <c r="AQ15" i="8"/>
  <c r="BD15" i="8" s="1"/>
  <c r="AS13" i="8"/>
  <c r="BF13" i="8" s="1"/>
  <c r="AR15" i="8"/>
  <c r="BE15" i="8" s="1"/>
  <c r="AS20" i="8"/>
  <c r="BF20" i="8" s="1"/>
  <c r="BB7" i="8"/>
  <c r="BB11" i="8"/>
  <c r="BC7" i="8"/>
  <c r="BK7" i="8"/>
  <c r="BG8" i="8"/>
  <c r="BC11" i="8"/>
  <c r="BK11" i="8"/>
  <c r="AT12" i="8"/>
  <c r="BG12" i="8" s="1"/>
  <c r="AZ13" i="8"/>
  <c r="BM13" i="8" s="1"/>
  <c r="AZ15" i="8"/>
  <c r="BM15" i="8" s="1"/>
  <c r="AR16" i="8"/>
  <c r="BE16" i="8" s="1"/>
  <c r="AY18" i="8"/>
  <c r="BL18" i="8" s="1"/>
  <c r="BL19" i="8"/>
  <c r="AQ19" i="8"/>
  <c r="BD19" i="8" s="1"/>
  <c r="AS21" i="8"/>
  <c r="BF21" i="8" s="1"/>
  <c r="AS14" i="8"/>
  <c r="BF14" i="8" s="1"/>
  <c r="AR20" i="8"/>
  <c r="BE20" i="8" s="1"/>
  <c r="BD18" i="8"/>
  <c r="BJ7" i="8"/>
  <c r="BF8" i="8"/>
  <c r="BJ11" i="8"/>
  <c r="BB5" i="8"/>
  <c r="BJ5" i="8"/>
  <c r="BD7" i="8"/>
  <c r="BL7" i="8"/>
  <c r="BH8" i="8"/>
  <c r="BD11" i="8"/>
  <c r="BL11" i="8"/>
  <c r="AY12" i="8"/>
  <c r="BL12" i="8" s="1"/>
  <c r="AQ14" i="8"/>
  <c r="BD14" i="8" s="1"/>
  <c r="AS16" i="8"/>
  <c r="BF16" i="8" s="1"/>
  <c r="AZ18" i="8"/>
  <c r="BM18" i="8" s="1"/>
  <c r="AR19" i="8"/>
  <c r="BE19" i="8" s="1"/>
  <c r="AY21" i="8"/>
  <c r="BL21" i="8" s="1"/>
  <c r="BE17" i="8"/>
  <c r="BC5" i="8"/>
  <c r="BK5" i="8"/>
  <c r="BE7" i="8"/>
  <c r="BM7" i="8"/>
  <c r="BI8" i="8"/>
  <c r="BE11" i="8"/>
  <c r="BM11" i="8"/>
  <c r="AZ12" i="8"/>
  <c r="BM12" i="8" s="1"/>
  <c r="BM14" i="8"/>
  <c r="AR14" i="8"/>
  <c r="BE14" i="8" s="1"/>
  <c r="AY16" i="8"/>
  <c r="BL16" i="8" s="1"/>
  <c r="AQ17" i="8"/>
  <c r="BD17" i="8" s="1"/>
  <c r="AS19" i="8"/>
  <c r="BF19" i="8" s="1"/>
  <c r="AZ21" i="8"/>
  <c r="BM21" i="8" s="1"/>
  <c r="BG27" i="8"/>
  <c r="BC28" i="8"/>
  <c r="BK28" i="8"/>
  <c r="BG14" i="8"/>
  <c r="BG16" i="8"/>
  <c r="BG17" i="8"/>
  <c r="BG21" i="8"/>
  <c r="G4" i="1"/>
  <c r="G5" i="1"/>
  <c r="G6" i="1"/>
  <c r="G7" i="1"/>
  <c r="G8" i="1"/>
  <c r="G9" i="1"/>
  <c r="G10" i="1"/>
  <c r="G11" i="1"/>
  <c r="G12" i="1"/>
  <c r="G13" i="1"/>
  <c r="G14" i="1"/>
  <c r="G3" i="1"/>
  <c r="F4" i="1"/>
  <c r="F5" i="1"/>
  <c r="F6" i="1"/>
  <c r="F7" i="1"/>
  <c r="F8" i="1"/>
  <c r="F9" i="1"/>
  <c r="F10" i="1"/>
  <c r="F11" i="1"/>
  <c r="F12" i="1"/>
  <c r="F13" i="1"/>
  <c r="F14" i="1"/>
  <c r="F3" i="1"/>
  <c r="E4" i="1"/>
  <c r="E5" i="1"/>
  <c r="E6" i="1"/>
  <c r="E7" i="1"/>
  <c r="E8" i="1"/>
  <c r="E9" i="1"/>
  <c r="E10" i="1"/>
  <c r="E11" i="1"/>
  <c r="E12" i="1"/>
  <c r="E13" i="1"/>
  <c r="E14" i="1"/>
  <c r="E3" i="1"/>
  <c r="Q12" i="3"/>
  <c r="AD12" i="3" s="1"/>
  <c r="R12" i="3"/>
  <c r="AR12" i="3" s="1"/>
  <c r="S12" i="3"/>
  <c r="AF12" i="3" s="1"/>
  <c r="T12" i="3"/>
  <c r="AT12" i="3" s="1"/>
  <c r="U12" i="3"/>
  <c r="AU12" i="3" s="1"/>
  <c r="V12" i="3"/>
  <c r="AI12" i="3" s="1"/>
  <c r="W12" i="3"/>
  <c r="AJ12" i="3" s="1"/>
  <c r="X12" i="3"/>
  <c r="Y12" i="3"/>
  <c r="AY12" i="3" s="1"/>
  <c r="Z12" i="3"/>
  <c r="AZ12" i="3" s="1"/>
  <c r="O13" i="3"/>
  <c r="AB13" i="3" s="1"/>
  <c r="P13" i="3"/>
  <c r="AP13" i="3" s="1"/>
  <c r="Q13" i="3"/>
  <c r="AD13" i="3" s="1"/>
  <c r="R13" i="3"/>
  <c r="AE13" i="3" s="1"/>
  <c r="S13" i="3"/>
  <c r="AS13" i="3" s="1"/>
  <c r="T13" i="3"/>
  <c r="AT13" i="3" s="1"/>
  <c r="U13" i="3"/>
  <c r="AU13" i="3" s="1"/>
  <c r="V13" i="3"/>
  <c r="AI13" i="3" s="1"/>
  <c r="W13" i="3"/>
  <c r="AJ13" i="3" s="1"/>
  <c r="X13" i="3"/>
  <c r="AK13" i="3" s="1"/>
  <c r="Y13" i="3"/>
  <c r="AY13" i="3" s="1"/>
  <c r="Z13" i="3"/>
  <c r="AM13" i="3" s="1"/>
  <c r="O14" i="3"/>
  <c r="AB14" i="3" s="1"/>
  <c r="P14" i="3"/>
  <c r="Q14" i="3"/>
  <c r="AQ14" i="3" s="1"/>
  <c r="R14" i="3"/>
  <c r="AR14" i="3" s="1"/>
  <c r="S14" i="3"/>
  <c r="AS14" i="3" s="1"/>
  <c r="T14" i="3"/>
  <c r="AG14" i="3" s="1"/>
  <c r="U14" i="3"/>
  <c r="AU14" i="3" s="1"/>
  <c r="V14" i="3"/>
  <c r="AI14" i="3" s="1"/>
  <c r="W14" i="3"/>
  <c r="AJ14" i="3" s="1"/>
  <c r="X14" i="3"/>
  <c r="AK14" i="3" s="1"/>
  <c r="Y14" i="3"/>
  <c r="AL14" i="3" s="1"/>
  <c r="Z14" i="3"/>
  <c r="AM14" i="3" s="1"/>
  <c r="O15" i="3"/>
  <c r="AO15" i="3" s="1"/>
  <c r="P15" i="3"/>
  <c r="AC15" i="3" s="1"/>
  <c r="Q15" i="3"/>
  <c r="AD15" i="3" s="1"/>
  <c r="R15" i="3"/>
  <c r="AE15" i="3" s="1"/>
  <c r="S15" i="3"/>
  <c r="AS15" i="3" s="1"/>
  <c r="T15" i="3"/>
  <c r="AT15" i="3" s="1"/>
  <c r="U15" i="3"/>
  <c r="AH15" i="3" s="1"/>
  <c r="V15" i="3"/>
  <c r="AV15" i="3" s="1"/>
  <c r="W15" i="3"/>
  <c r="AJ15" i="3" s="1"/>
  <c r="X15" i="3"/>
  <c r="AK15" i="3" s="1"/>
  <c r="Y15" i="3"/>
  <c r="AL15" i="3" s="1"/>
  <c r="Z15" i="3"/>
  <c r="AZ15" i="3" s="1"/>
  <c r="O16" i="3"/>
  <c r="AB16" i="3" s="1"/>
  <c r="P16" i="3"/>
  <c r="AC16" i="3" s="1"/>
  <c r="Q16" i="3"/>
  <c r="AQ16" i="3" s="1"/>
  <c r="R16" i="3"/>
  <c r="AR16" i="3" s="1"/>
  <c r="S16" i="3"/>
  <c r="AS16" i="3" s="1"/>
  <c r="T16" i="3"/>
  <c r="AG16" i="3" s="1"/>
  <c r="U16" i="3"/>
  <c r="AU16" i="3" s="1"/>
  <c r="V16" i="3"/>
  <c r="AV16" i="3" s="1"/>
  <c r="W16" i="3"/>
  <c r="AJ16" i="3" s="1"/>
  <c r="X16" i="3"/>
  <c r="AK16" i="3" s="1"/>
  <c r="Y16" i="3"/>
  <c r="AL16" i="3" s="1"/>
  <c r="Z16" i="3"/>
  <c r="AZ16" i="3" s="1"/>
  <c r="O17" i="3"/>
  <c r="AB17" i="3" s="1"/>
  <c r="P17" i="3"/>
  <c r="AP17" i="3" s="1"/>
  <c r="Q17" i="3"/>
  <c r="AQ17" i="3" s="1"/>
  <c r="R17" i="3"/>
  <c r="AE17" i="3" s="1"/>
  <c r="S17" i="3"/>
  <c r="AS17" i="3" s="1"/>
  <c r="T17" i="3"/>
  <c r="AT17" i="3" s="1"/>
  <c r="U17" i="3"/>
  <c r="AH17" i="3" s="1"/>
  <c r="V17" i="3"/>
  <c r="AV17" i="3" s="1"/>
  <c r="W17" i="3"/>
  <c r="AJ17" i="3" s="1"/>
  <c r="X17" i="3"/>
  <c r="AK17" i="3" s="1"/>
  <c r="Y17" i="3"/>
  <c r="AL17" i="3" s="1"/>
  <c r="Z17" i="3"/>
  <c r="AZ17" i="3" s="1"/>
  <c r="O18" i="3"/>
  <c r="AB18" i="3" s="1"/>
  <c r="P18" i="3"/>
  <c r="AC18" i="3" s="1"/>
  <c r="Q18" i="3"/>
  <c r="AD18" i="3" s="1"/>
  <c r="R18" i="3"/>
  <c r="AE18" i="3" s="1"/>
  <c r="S18" i="3"/>
  <c r="AS18" i="3" s="1"/>
  <c r="T18" i="3"/>
  <c r="AG18" i="3" s="1"/>
  <c r="U18" i="3"/>
  <c r="AH18" i="3" s="1"/>
  <c r="V18" i="3"/>
  <c r="AV18" i="3" s="1"/>
  <c r="W18" i="3"/>
  <c r="AJ18" i="3" s="1"/>
  <c r="X18" i="3"/>
  <c r="AK18" i="3" s="1"/>
  <c r="Y18" i="3"/>
  <c r="AY18" i="3" s="1"/>
  <c r="Z18" i="3"/>
  <c r="AM18" i="3" s="1"/>
  <c r="O19" i="3"/>
  <c r="AB19" i="3" s="1"/>
  <c r="P19" i="3"/>
  <c r="AC19" i="3" s="1"/>
  <c r="Q19" i="3"/>
  <c r="AD19" i="3" s="1"/>
  <c r="R19" i="3"/>
  <c r="AE19" i="3" s="1"/>
  <c r="S19" i="3"/>
  <c r="AS19" i="3" s="1"/>
  <c r="T19" i="3"/>
  <c r="AT19" i="3" s="1"/>
  <c r="U19" i="3"/>
  <c r="AH19" i="3" s="1"/>
  <c r="V19" i="3"/>
  <c r="AV19" i="3" s="1"/>
  <c r="W19" i="3"/>
  <c r="AJ19" i="3" s="1"/>
  <c r="X19" i="3"/>
  <c r="AK19" i="3" s="1"/>
  <c r="Y19" i="3"/>
  <c r="AL19" i="3" s="1"/>
  <c r="Z19" i="3"/>
  <c r="AM19" i="3" s="1"/>
  <c r="O20" i="3"/>
  <c r="AB20" i="3" s="1"/>
  <c r="P20" i="3"/>
  <c r="AC20" i="3" s="1"/>
  <c r="Q20" i="3"/>
  <c r="AD20" i="3" s="1"/>
  <c r="R20" i="3"/>
  <c r="AR20" i="3" s="1"/>
  <c r="S20" i="3"/>
  <c r="AF20" i="3" s="1"/>
  <c r="T20" i="3"/>
  <c r="AG20" i="3" s="1"/>
  <c r="U20" i="3"/>
  <c r="AU20" i="3" s="1"/>
  <c r="V20" i="3"/>
  <c r="AV20" i="3" s="1"/>
  <c r="W20" i="3"/>
  <c r="AJ20" i="3" s="1"/>
  <c r="X20" i="3"/>
  <c r="AK20" i="3" s="1"/>
  <c r="Y20" i="3"/>
  <c r="AL20" i="3" s="1"/>
  <c r="Z20" i="3"/>
  <c r="AM20" i="3" s="1"/>
  <c r="O21" i="3"/>
  <c r="AB21" i="3" s="1"/>
  <c r="P21" i="3"/>
  <c r="AP21" i="3" s="1"/>
  <c r="Q21" i="3"/>
  <c r="AD21" i="3" s="1"/>
  <c r="R21" i="3"/>
  <c r="AE21" i="3" s="1"/>
  <c r="S21" i="3"/>
  <c r="AS21" i="3" s="1"/>
  <c r="T21" i="3"/>
  <c r="AT21" i="3" s="1"/>
  <c r="U21" i="3"/>
  <c r="AU21" i="3" s="1"/>
  <c r="V21" i="3"/>
  <c r="AV21" i="3" s="1"/>
  <c r="W21" i="3"/>
  <c r="AJ21" i="3" s="1"/>
  <c r="X21" i="3"/>
  <c r="AK21" i="3" s="1"/>
  <c r="Y21" i="3"/>
  <c r="AL21" i="3" s="1"/>
  <c r="Z21" i="3"/>
  <c r="AM21" i="3" s="1"/>
  <c r="R22" i="3"/>
  <c r="AE22" i="3" s="1"/>
  <c r="S22" i="3"/>
  <c r="AS22" i="3" s="1"/>
  <c r="T22" i="3"/>
  <c r="AG22" i="3" s="1"/>
  <c r="U22" i="3"/>
  <c r="AH22" i="3" s="1"/>
  <c r="V22" i="3"/>
  <c r="AV22" i="3" s="1"/>
  <c r="AB5" i="3"/>
  <c r="AC5" i="3"/>
  <c r="AD5" i="3"/>
  <c r="AE5" i="3"/>
  <c r="AF5" i="3"/>
  <c r="AG5" i="3"/>
  <c r="AH5" i="3"/>
  <c r="AI5" i="3"/>
  <c r="AJ5" i="3"/>
  <c r="AK5" i="3"/>
  <c r="AL5" i="3"/>
  <c r="AM5" i="3"/>
  <c r="AO5" i="3"/>
  <c r="AP5" i="3"/>
  <c r="AQ5" i="3"/>
  <c r="AR5" i="3"/>
  <c r="AS5" i="3"/>
  <c r="AT5" i="3"/>
  <c r="AU5" i="3"/>
  <c r="AV5" i="3"/>
  <c r="AW5" i="3"/>
  <c r="AX5" i="3"/>
  <c r="AY5" i="3"/>
  <c r="AZ5" i="3"/>
  <c r="AB6" i="3"/>
  <c r="AC6" i="3"/>
  <c r="AD6" i="3"/>
  <c r="AE6" i="3"/>
  <c r="AF6" i="3"/>
  <c r="AG6" i="3"/>
  <c r="AH6" i="3"/>
  <c r="AI6" i="3"/>
  <c r="AJ6" i="3"/>
  <c r="AK6" i="3"/>
  <c r="AL6" i="3"/>
  <c r="AM6" i="3"/>
  <c r="AO6" i="3"/>
  <c r="AP6" i="3"/>
  <c r="AQ6" i="3"/>
  <c r="AR6" i="3"/>
  <c r="AS6" i="3"/>
  <c r="AT6" i="3"/>
  <c r="AU6" i="3"/>
  <c r="AV6" i="3"/>
  <c r="AW6" i="3"/>
  <c r="AX6" i="3"/>
  <c r="AY6" i="3"/>
  <c r="AZ6" i="3"/>
  <c r="AB7" i="3"/>
  <c r="AC7" i="3"/>
  <c r="AD7" i="3"/>
  <c r="AE7" i="3"/>
  <c r="AF7" i="3"/>
  <c r="AG7" i="3"/>
  <c r="AH7" i="3"/>
  <c r="AI7" i="3"/>
  <c r="AJ7" i="3"/>
  <c r="AK7" i="3"/>
  <c r="AL7" i="3"/>
  <c r="AM7" i="3"/>
  <c r="AO7" i="3"/>
  <c r="AP7" i="3"/>
  <c r="AQ7" i="3"/>
  <c r="AR7" i="3"/>
  <c r="AS7" i="3"/>
  <c r="AT7" i="3"/>
  <c r="AU7" i="3"/>
  <c r="AV7" i="3"/>
  <c r="AW7" i="3"/>
  <c r="AX7" i="3"/>
  <c r="AY7" i="3"/>
  <c r="AZ7" i="3"/>
  <c r="AB8" i="3"/>
  <c r="AC8" i="3"/>
  <c r="AD8" i="3"/>
  <c r="AE8" i="3"/>
  <c r="AF8" i="3"/>
  <c r="AG8" i="3"/>
  <c r="AH8" i="3"/>
  <c r="AI8" i="3"/>
  <c r="AJ8" i="3"/>
  <c r="AK8" i="3"/>
  <c r="AL8" i="3"/>
  <c r="AM8" i="3"/>
  <c r="AO8" i="3"/>
  <c r="AP8" i="3"/>
  <c r="AQ8" i="3"/>
  <c r="AR8" i="3"/>
  <c r="AS8" i="3"/>
  <c r="AT8" i="3"/>
  <c r="AU8" i="3"/>
  <c r="AV8" i="3"/>
  <c r="AW8" i="3"/>
  <c r="AX8" i="3"/>
  <c r="AY8" i="3"/>
  <c r="AZ8" i="3"/>
  <c r="AB9" i="3"/>
  <c r="AC9" i="3"/>
  <c r="AD9" i="3"/>
  <c r="AE9" i="3"/>
  <c r="AF9" i="3"/>
  <c r="AG9" i="3"/>
  <c r="AH9" i="3"/>
  <c r="AI9" i="3"/>
  <c r="AJ9" i="3"/>
  <c r="AK9" i="3"/>
  <c r="AL9" i="3"/>
  <c r="AM9" i="3"/>
  <c r="AO9" i="3"/>
  <c r="AP9" i="3"/>
  <c r="AQ9" i="3"/>
  <c r="AR9" i="3"/>
  <c r="AS9" i="3"/>
  <c r="AT9" i="3"/>
  <c r="AU9" i="3"/>
  <c r="AV9" i="3"/>
  <c r="AW9" i="3"/>
  <c r="AX9" i="3"/>
  <c r="AY9" i="3"/>
  <c r="AZ9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AB12" i="3"/>
  <c r="AC12" i="3"/>
  <c r="AO12" i="3"/>
  <c r="AP12" i="3"/>
  <c r="AY14" i="3"/>
  <c r="AB22" i="3"/>
  <c r="AC22" i="3"/>
  <c r="AD22" i="3"/>
  <c r="AJ22" i="3"/>
  <c r="AK22" i="3"/>
  <c r="AL22" i="3"/>
  <c r="AM22" i="3"/>
  <c r="AO22" i="3"/>
  <c r="AP22" i="3"/>
  <c r="AQ22" i="3"/>
  <c r="AR22" i="3"/>
  <c r="AW22" i="3"/>
  <c r="AX22" i="3"/>
  <c r="AY22" i="3"/>
  <c r="AZ22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K16" i="8" l="1"/>
  <c r="BC16" i="8"/>
  <c r="BI15" i="8"/>
  <c r="BI19" i="8"/>
  <c r="BH19" i="8"/>
  <c r="BI21" i="8"/>
  <c r="BG22" i="8"/>
  <c r="BK20" i="8"/>
  <c r="BK15" i="8"/>
  <c r="BK17" i="8"/>
  <c r="BH17" i="8"/>
  <c r="BJ17" i="8"/>
  <c r="BC13" i="8"/>
  <c r="BC20" i="8"/>
  <c r="BB14" i="8"/>
  <c r="BC15" i="8"/>
  <c r="BG18" i="8"/>
  <c r="BB16" i="8"/>
  <c r="BG19" i="8"/>
  <c r="BG15" i="8"/>
  <c r="BI12" i="8"/>
  <c r="BK14" i="8"/>
  <c r="BJ15" i="8"/>
  <c r="BJ19" i="8"/>
  <c r="BH15" i="8"/>
  <c r="BK21" i="8"/>
  <c r="BH21" i="8"/>
  <c r="BC14" i="8"/>
  <c r="BB15" i="8"/>
  <c r="BH14" i="8"/>
  <c r="BB21" i="8"/>
  <c r="BH16" i="8"/>
  <c r="AI20" i="3"/>
  <c r="BI20" i="3" s="1"/>
  <c r="BI27" i="3"/>
  <c r="BI26" i="3"/>
  <c r="BI25" i="3"/>
  <c r="BI24" i="3"/>
  <c r="BM23" i="3"/>
  <c r="BE23" i="3"/>
  <c r="AR17" i="3"/>
  <c r="BE17" i="3" s="1"/>
  <c r="BI28" i="3"/>
  <c r="AV12" i="3"/>
  <c r="BI12" i="3" s="1"/>
  <c r="BB12" i="3"/>
  <c r="BJ11" i="3"/>
  <c r="BB11" i="3"/>
  <c r="BJ10" i="3"/>
  <c r="BB10" i="3"/>
  <c r="BJ9" i="3"/>
  <c r="BJ8" i="3"/>
  <c r="BB8" i="3"/>
  <c r="BI23" i="3"/>
  <c r="AM15" i="3"/>
  <c r="BM15" i="3" s="1"/>
  <c r="BJ7" i="3"/>
  <c r="BH8" i="3"/>
  <c r="BL7" i="3"/>
  <c r="BD7" i="3"/>
  <c r="BG25" i="3"/>
  <c r="BG8" i="3"/>
  <c r="BG7" i="3"/>
  <c r="BG6" i="3"/>
  <c r="BG5" i="3"/>
  <c r="BH7" i="3"/>
  <c r="BF24" i="3"/>
  <c r="BC22" i="3"/>
  <c r="AB15" i="3"/>
  <c r="BB15" i="3" s="1"/>
  <c r="BF25" i="3"/>
  <c r="BF23" i="3"/>
  <c r="BG11" i="3"/>
  <c r="BG10" i="3"/>
  <c r="BG9" i="3"/>
  <c r="BF26" i="3"/>
  <c r="BF28" i="3"/>
  <c r="BD24" i="3"/>
  <c r="BE11" i="3"/>
  <c r="BM10" i="3"/>
  <c r="BE10" i="3"/>
  <c r="BM9" i="3"/>
  <c r="BE9" i="3"/>
  <c r="BF27" i="3"/>
  <c r="BL24" i="3"/>
  <c r="BL23" i="3"/>
  <c r="BM11" i="3"/>
  <c r="BI8" i="3"/>
  <c r="BJ22" i="3"/>
  <c r="BF9" i="3"/>
  <c r="BL28" i="3"/>
  <c r="BL27" i="3"/>
  <c r="BD25" i="3"/>
  <c r="BD23" i="3"/>
  <c r="BM8" i="3"/>
  <c r="BE8" i="3"/>
  <c r="BM7" i="3"/>
  <c r="BE7" i="3"/>
  <c r="BM6" i="3"/>
  <c r="BD27" i="3"/>
  <c r="BD26" i="3"/>
  <c r="BL25" i="3"/>
  <c r="BK28" i="3"/>
  <c r="BC26" i="3"/>
  <c r="BK25" i="3"/>
  <c r="BD28" i="3"/>
  <c r="BL26" i="3"/>
  <c r="BB28" i="3"/>
  <c r="BJ24" i="3"/>
  <c r="BK10" i="3"/>
  <c r="BC10" i="3"/>
  <c r="BB9" i="3"/>
  <c r="BB7" i="3"/>
  <c r="BJ6" i="3"/>
  <c r="BB6" i="3"/>
  <c r="BJ5" i="3"/>
  <c r="BB5" i="3"/>
  <c r="BJ27" i="3"/>
  <c r="BH28" i="3"/>
  <c r="BH27" i="3"/>
  <c r="BG28" i="3"/>
  <c r="BG27" i="3"/>
  <c r="BG26" i="3"/>
  <c r="BG24" i="3"/>
  <c r="BG23" i="3"/>
  <c r="BK22" i="3"/>
  <c r="BH11" i="3"/>
  <c r="BH10" i="3"/>
  <c r="BH9" i="3"/>
  <c r="BH6" i="3"/>
  <c r="BH5" i="3"/>
  <c r="BM28" i="3"/>
  <c r="BE28" i="3"/>
  <c r="BM27" i="3"/>
  <c r="BE27" i="3"/>
  <c r="BM26" i="3"/>
  <c r="BE26" i="3"/>
  <c r="BM25" i="3"/>
  <c r="BE25" i="3"/>
  <c r="BM24" i="3"/>
  <c r="BE24" i="3"/>
  <c r="BD22" i="3"/>
  <c r="BF11" i="3"/>
  <c r="BF10" i="3"/>
  <c r="BF8" i="3"/>
  <c r="BF7" i="3"/>
  <c r="BF6" i="3"/>
  <c r="BF5" i="3"/>
  <c r="BE6" i="3"/>
  <c r="BM5" i="3"/>
  <c r="BE5" i="3"/>
  <c r="BC28" i="3"/>
  <c r="BK27" i="3"/>
  <c r="BC27" i="3"/>
  <c r="BK26" i="3"/>
  <c r="BC25" i="3"/>
  <c r="BK24" i="3"/>
  <c r="BC24" i="3"/>
  <c r="BK23" i="3"/>
  <c r="BC23" i="3"/>
  <c r="BB22" i="3"/>
  <c r="BL11" i="3"/>
  <c r="BD11" i="3"/>
  <c r="BL10" i="3"/>
  <c r="BD10" i="3"/>
  <c r="BL9" i="3"/>
  <c r="BD9" i="3"/>
  <c r="BL8" i="3"/>
  <c r="BD8" i="3"/>
  <c r="BL6" i="3"/>
  <c r="BD6" i="3"/>
  <c r="BL5" i="3"/>
  <c r="BD5" i="3"/>
  <c r="BB27" i="3"/>
  <c r="BJ26" i="3"/>
  <c r="BB26" i="3"/>
  <c r="BJ25" i="3"/>
  <c r="BB25" i="3"/>
  <c r="BB24" i="3"/>
  <c r="BJ23" i="3"/>
  <c r="BB23" i="3"/>
  <c r="BC12" i="3"/>
  <c r="BK11" i="3"/>
  <c r="BC11" i="3"/>
  <c r="BK9" i="3"/>
  <c r="BC9" i="3"/>
  <c r="BK8" i="3"/>
  <c r="BC8" i="3"/>
  <c r="BK7" i="3"/>
  <c r="BC7" i="3"/>
  <c r="BK6" i="3"/>
  <c r="BC6" i="3"/>
  <c r="BK5" i="3"/>
  <c r="BC5" i="3"/>
  <c r="BJ28" i="3"/>
  <c r="BM22" i="3"/>
  <c r="BH26" i="3"/>
  <c r="BH25" i="3"/>
  <c r="BH24" i="3"/>
  <c r="BH23" i="3"/>
  <c r="BL22" i="3"/>
  <c r="BI11" i="3"/>
  <c r="BI10" i="3"/>
  <c r="BI9" i="3"/>
  <c r="BI7" i="3"/>
  <c r="BI6" i="3"/>
  <c r="BI5" i="3"/>
  <c r="AZ20" i="3"/>
  <c r="BM20" i="3" s="1"/>
  <c r="AQ12" i="3"/>
  <c r="BD12" i="3" s="1"/>
  <c r="AD16" i="3"/>
  <c r="BD16" i="3" s="1"/>
  <c r="BL14" i="3"/>
  <c r="AE20" i="3"/>
  <c r="BE20" i="3" s="1"/>
  <c r="AI15" i="3"/>
  <c r="BI15" i="3" s="1"/>
  <c r="AI19" i="3"/>
  <c r="BI19" i="3" s="1"/>
  <c r="BE22" i="3"/>
  <c r="AZ18" i="3"/>
  <c r="BM18" i="3" s="1"/>
  <c r="AZ14" i="3"/>
  <c r="BM14" i="3" s="1"/>
  <c r="AE12" i="3"/>
  <c r="BE12" i="3" s="1"/>
  <c r="AI17" i="3"/>
  <c r="BI17" i="3" s="1"/>
  <c r="AI21" i="3"/>
  <c r="BI21" i="3" s="1"/>
  <c r="AM16" i="3"/>
  <c r="BM16" i="3" s="1"/>
  <c r="AV13" i="3"/>
  <c r="BI13" i="3" s="1"/>
  <c r="AY20" i="3"/>
  <c r="BL20" i="3" s="1"/>
  <c r="AQ18" i="3"/>
  <c r="BD18" i="3" s="1"/>
  <c r="AU15" i="3"/>
  <c r="BH15" i="3" s="1"/>
  <c r="AL12" i="3"/>
  <c r="BL12" i="3" s="1"/>
  <c r="AU22" i="3"/>
  <c r="BH22" i="3" s="1"/>
  <c r="AD14" i="3"/>
  <c r="BD14" i="3" s="1"/>
  <c r="AT22" i="3"/>
  <c r="BG22" i="3" s="1"/>
  <c r="AU17" i="3"/>
  <c r="BH17" i="3" s="1"/>
  <c r="AQ20" i="3"/>
  <c r="BD20" i="3" s="1"/>
  <c r="AU19" i="3"/>
  <c r="BH19" i="3" s="1"/>
  <c r="AR18" i="3"/>
  <c r="BE18" i="3" s="1"/>
  <c r="AM17" i="3"/>
  <c r="BM17" i="3" s="1"/>
  <c r="AE16" i="3"/>
  <c r="BE16" i="3" s="1"/>
  <c r="AE14" i="3"/>
  <c r="BE14" i="3" s="1"/>
  <c r="AD17" i="3"/>
  <c r="BD17" i="3" s="1"/>
  <c r="AW15" i="3"/>
  <c r="BJ15" i="3" s="1"/>
  <c r="AL13" i="3"/>
  <c r="BL13" i="3" s="1"/>
  <c r="AV14" i="3"/>
  <c r="BI14" i="3" s="1"/>
  <c r="AM12" i="3"/>
  <c r="BM12" i="3" s="1"/>
  <c r="AS20" i="3"/>
  <c r="BF20" i="3" s="1"/>
  <c r="AQ19" i="3"/>
  <c r="BD19" i="3" s="1"/>
  <c r="AW21" i="3"/>
  <c r="BJ21" i="3" s="1"/>
  <c r="AI22" i="3"/>
  <c r="BI22" i="3" s="1"/>
  <c r="AF18" i="3"/>
  <c r="BF18" i="3" s="1"/>
  <c r="AS12" i="3"/>
  <c r="BF12" i="3" s="1"/>
  <c r="AH21" i="3"/>
  <c r="BH21" i="3" s="1"/>
  <c r="AY16" i="3"/>
  <c r="BL16" i="3" s="1"/>
  <c r="AH14" i="3"/>
  <c r="BH14" i="3" s="1"/>
  <c r="AH13" i="3"/>
  <c r="BH13" i="3" s="1"/>
  <c r="AY21" i="3"/>
  <c r="BL21" i="3" s="1"/>
  <c r="AL18" i="3"/>
  <c r="BL18" i="3" s="1"/>
  <c r="AH20" i="3"/>
  <c r="BH20" i="3" s="1"/>
  <c r="AH12" i="3"/>
  <c r="BH12" i="3" s="1"/>
  <c r="AU18" i="3"/>
  <c r="BH18" i="3" s="1"/>
  <c r="AW13" i="3"/>
  <c r="BJ13" i="3" s="1"/>
  <c r="AR19" i="3"/>
  <c r="BE19" i="3" s="1"/>
  <c r="AO17" i="3"/>
  <c r="BB17" i="3" s="1"/>
  <c r="AY15" i="3"/>
  <c r="BL15" i="3" s="1"/>
  <c r="AR21" i="3"/>
  <c r="BE21" i="3" s="1"/>
  <c r="AO19" i="3"/>
  <c r="BB19" i="3" s="1"/>
  <c r="AY17" i="3"/>
  <c r="BL17" i="3" s="1"/>
  <c r="AI16" i="3"/>
  <c r="BI16" i="3" s="1"/>
  <c r="AF14" i="3"/>
  <c r="BF14" i="3" s="1"/>
  <c r="AR13" i="3"/>
  <c r="BE13" i="3" s="1"/>
  <c r="AQ21" i="3"/>
  <c r="BD21" i="3" s="1"/>
  <c r="AZ19" i="3"/>
  <c r="BM19" i="3" s="1"/>
  <c r="AW17" i="3"/>
  <c r="BJ17" i="3" s="1"/>
  <c r="AH16" i="3"/>
  <c r="BH16" i="3" s="1"/>
  <c r="AQ13" i="3"/>
  <c r="BD13" i="3" s="1"/>
  <c r="AO21" i="3"/>
  <c r="BB21" i="3" s="1"/>
  <c r="AY19" i="3"/>
  <c r="BL19" i="3" s="1"/>
  <c r="AI18" i="3"/>
  <c r="BI18" i="3" s="1"/>
  <c r="AF16" i="3"/>
  <c r="BF16" i="3" s="1"/>
  <c r="AR15" i="3"/>
  <c r="BE15" i="3" s="1"/>
  <c r="AO13" i="3"/>
  <c r="BB13" i="3" s="1"/>
  <c r="AZ21" i="3"/>
  <c r="BM21" i="3" s="1"/>
  <c r="AW19" i="3"/>
  <c r="BJ19" i="3" s="1"/>
  <c r="AQ15" i="3"/>
  <c r="BD15" i="3" s="1"/>
  <c r="AZ13" i="3"/>
  <c r="BM13" i="3" s="1"/>
  <c r="AX21" i="3"/>
  <c r="BK21" i="3" s="1"/>
  <c r="AC21" i="3"/>
  <c r="BC21" i="3" s="1"/>
  <c r="AX17" i="3"/>
  <c r="BK17" i="3" s="1"/>
  <c r="AC17" i="3"/>
  <c r="BC17" i="3" s="1"/>
  <c r="AX13" i="3"/>
  <c r="BK13" i="3" s="1"/>
  <c r="AC13" i="3"/>
  <c r="BC13" i="3" s="1"/>
  <c r="AG12" i="3"/>
  <c r="BG12" i="3" s="1"/>
  <c r="AP19" i="3"/>
  <c r="BC19" i="3" s="1"/>
  <c r="AT18" i="3"/>
  <c r="BG18" i="3" s="1"/>
  <c r="AP15" i="3"/>
  <c r="BC15" i="3" s="1"/>
  <c r="AT14" i="3"/>
  <c r="BG14" i="3" s="1"/>
  <c r="AX19" i="3"/>
  <c r="BK19" i="3" s="1"/>
  <c r="AX15" i="3"/>
  <c r="BK15" i="3" s="1"/>
  <c r="AT20" i="3"/>
  <c r="BG20" i="3" s="1"/>
  <c r="AT16" i="3"/>
  <c r="BG16" i="3" s="1"/>
  <c r="AG21" i="3"/>
  <c r="BG21" i="3" s="1"/>
  <c r="AX20" i="3"/>
  <c r="BK20" i="3" s="1"/>
  <c r="AP20" i="3"/>
  <c r="BC20" i="3" s="1"/>
  <c r="AG19" i="3"/>
  <c r="BG19" i="3" s="1"/>
  <c r="AX18" i="3"/>
  <c r="BK18" i="3" s="1"/>
  <c r="AP18" i="3"/>
  <c r="BC18" i="3" s="1"/>
  <c r="AG17" i="3"/>
  <c r="BG17" i="3" s="1"/>
  <c r="AX16" i="3"/>
  <c r="BK16" i="3" s="1"/>
  <c r="AP16" i="3"/>
  <c r="BC16" i="3" s="1"/>
  <c r="AG15" i="3"/>
  <c r="BG15" i="3" s="1"/>
  <c r="AX14" i="3"/>
  <c r="BK14" i="3" s="1"/>
  <c r="AP14" i="3"/>
  <c r="AG13" i="3"/>
  <c r="BG13" i="3" s="1"/>
  <c r="AX12" i="3"/>
  <c r="AF22" i="3"/>
  <c r="BF22" i="3" s="1"/>
  <c r="AF21" i="3"/>
  <c r="BF21" i="3" s="1"/>
  <c r="AW20" i="3"/>
  <c r="BJ20" i="3" s="1"/>
  <c r="AO20" i="3"/>
  <c r="BB20" i="3" s="1"/>
  <c r="AF19" i="3"/>
  <c r="BF19" i="3" s="1"/>
  <c r="AW18" i="3"/>
  <c r="BJ18" i="3" s="1"/>
  <c r="AO18" i="3"/>
  <c r="BB18" i="3" s="1"/>
  <c r="AF17" i="3"/>
  <c r="BF17" i="3" s="1"/>
  <c r="AW16" i="3"/>
  <c r="BJ16" i="3" s="1"/>
  <c r="AO16" i="3"/>
  <c r="BB16" i="3" s="1"/>
  <c r="AF15" i="3"/>
  <c r="BF15" i="3" s="1"/>
  <c r="AW14" i="3"/>
  <c r="BJ14" i="3" s="1"/>
  <c r="AO14" i="3"/>
  <c r="BB14" i="3" s="1"/>
  <c r="AF13" i="3"/>
  <c r="BF13" i="3" s="1"/>
  <c r="AW12" i="3"/>
  <c r="BJ12" i="3" s="1"/>
  <c r="AC14" i="3"/>
  <c r="AK12" i="3"/>
  <c r="BK12" i="3" l="1"/>
  <c r="BC14" i="3"/>
</calcChain>
</file>

<file path=xl/sharedStrings.xml><?xml version="1.0" encoding="utf-8"?>
<sst xmlns="http://schemas.openxmlformats.org/spreadsheetml/2006/main" count="691" uniqueCount="64">
  <si>
    <t>Average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</si>
  <si>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</si>
  <si>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</si>
  <si>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</si>
  <si>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</si>
  <si>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</si>
  <si>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</si>
  <si>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</si>
  <si>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</si>
  <si>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</si>
  <si>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</si>
  <si>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</si>
  <si>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</si>
  <si>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Time</t>
  </si>
  <si>
    <t>0:01- 1:00</t>
  </si>
  <si>
    <t>1:01- 2:00</t>
  </si>
  <si>
    <t>2:01- 3:00</t>
  </si>
  <si>
    <t>3:01- 4:00</t>
  </si>
  <si>
    <t>4:01- 5:00</t>
  </si>
  <si>
    <t>5:01- 6:00</t>
  </si>
  <si>
    <t>6:01- 7:00</t>
  </si>
  <si>
    <t>7:01- 8:00</t>
  </si>
  <si>
    <t>8:01- 9:00</t>
  </si>
  <si>
    <t>9:01-10:00</t>
  </si>
  <si>
    <t>10:01-11:00</t>
  </si>
  <si>
    <t>11:01-12:00</t>
  </si>
  <si>
    <t>12:01-13:00</t>
  </si>
  <si>
    <t>13:01-14:00</t>
  </si>
  <si>
    <t>14:01-15:00</t>
  </si>
  <si>
    <t>15:01-16:00</t>
  </si>
  <si>
    <t>16:01-17:00</t>
  </si>
  <si>
    <t>17:01-18:00</t>
  </si>
  <si>
    <t>18:01-19:00</t>
  </si>
  <si>
    <t>19:01-20:00</t>
  </si>
  <si>
    <t>20:01-21:00</t>
  </si>
  <si>
    <t>21:01-22:00</t>
  </si>
  <si>
    <t>22:01-23:00</t>
  </si>
  <si>
    <t>23:01-24:00</t>
  </si>
  <si>
    <t>Lower Limit</t>
  </si>
  <si>
    <t>Upper Limit</t>
  </si>
  <si>
    <t>Monthly Energy Output (MU) with Temperature Effects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</si>
  <si>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</si>
  <si>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</si>
  <si>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</si>
  <si>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</si>
  <si>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</si>
  <si>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</si>
  <si>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</si>
  <si>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</si>
  <si>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</si>
  <si>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</si>
  <si>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</si>
  <si>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Standard Deviation</t>
  </si>
  <si>
    <t>95% Confidence Inerval</t>
  </si>
  <si>
    <t>95% Confidence Interval</t>
  </si>
  <si>
    <t>Months</t>
  </si>
  <si>
    <t>Monthly Average</t>
  </si>
  <si>
    <t>Water Inflow in reservoirs</t>
  </si>
  <si>
    <t>Reservoir 1</t>
  </si>
  <si>
    <t>Reservoir 2</t>
  </si>
  <si>
    <t>Reservoir 3</t>
  </si>
  <si>
    <t>Mean</t>
  </si>
  <si>
    <t>Daily Demand for a regular day</t>
  </si>
  <si>
    <t>Daily Demand for a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</si>
</sst>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b/>
      <sz val="10.5"/>
      <color theme="1"/>
      <name val="Courier New"/>
      <family val="3"/>
    </font>
    <font>
      <b/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3" borderId="1" applyNumberFormat="0" applyAlignment="0" applyProtection="0"/>
    <xf numFmtId="0" fontId="5" fillId="2" borderId="0" applyNumberFormat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2" xfId="0" applyBorder="1"/>
    <xf numFmtId="0" fontId="5" fillId="2" borderId="0" xfId="2"/>
    <xf numFmtId="165" fontId="5" fillId="2" borderId="1" xfId="2" applyNumberFormat="1" applyBorder="1"/>
    <xf numFmtId="0" fontId="5" fillId="2" borderId="1" xfId="2" applyBorder="1"/>
    <xf numFmtId="165" fontId="2" fillId="3" borderId="1" xfId="1" applyNumberFormat="1"/>
    <xf numFmtId="0" fontId="3" fillId="0" borderId="0" xfId="0" applyFont="1"/>
    <xf numFmtId="0" fontId="0" fillId="4" borderId="0" xfId="0" applyFill="1"/>
    <xf numFmtId="0" fontId="4" fillId="4" borderId="0" xfId="0" applyFont="1" applyFill="1" applyAlignment="1">
      <alignment horizontal="center"/>
    </xf>
    <xf numFmtId="0" fontId="3" fillId="4" borderId="0" xfId="0" applyFont="1" applyFill="1"/>
    <xf numFmtId="0" fontId="4" fillId="4" borderId="0" xfId="0" applyFont="1" applyFill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4" borderId="0" xfId="0" applyFont="1" applyFill="1"/>
    <xf numFmtId="0" fontId="8" fillId="5" borderId="0" xfId="0" applyFont="1" applyFill="1"/>
    <xf numFmtId="0" fontId="1" fillId="5" borderId="0" xfId="2" applyFont="1" applyFill="1"/>
    <xf numFmtId="0" fontId="3" fillId="6" borderId="0" xfId="0" applyFont="1" applyFill="1"/>
    <xf numFmtId="0" fontId="0" fillId="0" borderId="0" xfId="0"/>
    <xf numFmtId="166" fontId="0" fillId="0" borderId="0" xfId="0" applyNumberFormat="1"/>
    <xf numFmtId="0" fontId="0" fillId="0" borderId="0" xfId="0"/>
    <xf numFmtId="0" fontId="0" fillId="6" borderId="0" xfId="0" applyFill="1"/>
    <xf numFmtId="0" fontId="3" fillId="7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Neutral 2" xfId="2" xr:uid="{FD1CF635-9C92-4599-AC76-AF2AAECB8268}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95</a:t>
            </a:r>
            <a:r>
              <a:rPr lang="en-US" baseline="0"/>
              <a:t>% Confidence interval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08281996556745"/>
          <c:y val="0.15318006953716801"/>
          <c:w val="0.81111082973155979"/>
          <c:h val="0.74447282491092159"/>
        </c:manualLayout>
      </c:layout>
      <c:areaChart>
        <c:grouping val="stacked"/>
        <c:varyColors val="0"/>
        <c:ser>
          <c:idx val="1"/>
          <c:order val="1"/>
          <c:spPr>
            <a:noFill/>
            <a:ln>
              <a:noFill/>
            </a:ln>
            <a:effectLst/>
          </c:spPr>
          <c:val>
            <c:numRef>
              <c:f>'Solar Monthly'!$F$3:$F$14</c:f>
              <c:numCache>
                <c:formatCode>General</c:formatCode>
                <c:ptCount val="12"/>
                <c:pt idx="0">
                  <c:v>203.39689983865676</c:v>
                </c:pt>
                <c:pt idx="1">
                  <c:v>213.08916717376377</c:v>
                </c:pt>
                <c:pt idx="2">
                  <c:v>179.8993340893073</c:v>
                </c:pt>
                <c:pt idx="3">
                  <c:v>218.39951557586829</c:v>
                </c:pt>
                <c:pt idx="4">
                  <c:v>214.02874552945474</c:v>
                </c:pt>
                <c:pt idx="5">
                  <c:v>91.426393338268156</c:v>
                </c:pt>
                <c:pt idx="6">
                  <c:v>71.624589962702004</c:v>
                </c:pt>
                <c:pt idx="7">
                  <c:v>87.517455954214199</c:v>
                </c:pt>
                <c:pt idx="8">
                  <c:v>102.51971230354742</c:v>
                </c:pt>
                <c:pt idx="9">
                  <c:v>136.22093182642058</c:v>
                </c:pt>
                <c:pt idx="10">
                  <c:v>167.83970164485996</c:v>
                </c:pt>
                <c:pt idx="11">
                  <c:v>221.81980812674749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B-44E3-9609-D38CD7AC1C70}"/>
            </c:ext>
          </c:extLst>
        </c:ser>
        <c:ser>
          <c:idx val="2"/>
          <c:order val="2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val>
            <c:numRef>
              <c:f>'Solar Monthly'!$G$3:$G$14</c:f>
              <c:numCache>
                <c:formatCode>General</c:formatCode>
                <c:ptCount val="12"/>
                <c:pt idx="0">
                  <c:v>85.462709314254909</c:v>
                </c:pt>
                <c:pt idx="1">
                  <c:v>85.084961515683858</c:v>
                </c:pt>
                <c:pt idx="2">
                  <c:v>178.83027770314689</c:v>
                </c:pt>
                <c:pt idx="3">
                  <c:v>62.256657888530583</c:v>
                </c:pt>
                <c:pt idx="4">
                  <c:v>77.64752918223013</c:v>
                </c:pt>
                <c:pt idx="5">
                  <c:v>242.22609999014765</c:v>
                </c:pt>
                <c:pt idx="6">
                  <c:v>306.740330402739</c:v>
                </c:pt>
                <c:pt idx="7">
                  <c:v>268.56530887167264</c:v>
                </c:pt>
                <c:pt idx="8">
                  <c:v>216.39017871835273</c:v>
                </c:pt>
                <c:pt idx="9">
                  <c:v>160.98200853392783</c:v>
                </c:pt>
                <c:pt idx="10">
                  <c:v>126.12916396059174</c:v>
                </c:pt>
                <c:pt idx="11">
                  <c:v>51.630812441329454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B-44E3-9609-D38CD7AC1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'Solar Monthly'!$B$3:$B$14</c:f>
              <c:numCache>
                <c:formatCode>General</c:formatCode>
                <c:ptCount val="12"/>
                <c:pt idx="0" formatCode="0.000">
                  <c:v>246.1282544957842</c:v>
                </c:pt>
                <c:pt idx="1">
                  <c:v>255.6316479316057</c:v>
                </c:pt>
                <c:pt idx="2">
                  <c:v>269.31447294088076</c:v>
                </c:pt>
                <c:pt idx="3">
                  <c:v>249.52784452013358</c:v>
                </c:pt>
                <c:pt idx="4">
                  <c:v>252.8525101205698</c:v>
                </c:pt>
                <c:pt idx="5">
                  <c:v>212.53944333334198</c:v>
                </c:pt>
                <c:pt idx="6">
                  <c:v>224.99475516407148</c:v>
                </c:pt>
                <c:pt idx="7">
                  <c:v>221.80011039005052</c:v>
                </c:pt>
                <c:pt idx="8">
                  <c:v>210.71480166272377</c:v>
                </c:pt>
                <c:pt idx="9">
                  <c:v>216.71193609338448</c:v>
                </c:pt>
                <c:pt idx="10">
                  <c:v>230.90428362515581</c:v>
                </c:pt>
                <c:pt idx="11">
                  <c:v>247.63521434741222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B-44E3-9609-D38CD7AC1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'Solar Daily'!$AR$5:$AR$28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7.6736558037864888E-2</c:v>
                </c:pt>
                <c:pt idx="8">
                  <c:v>0.47419952656519804</c:v>
                </c:pt>
                <c:pt idx="9">
                  <c:v>0.79394638240782078</c:v>
                </c:pt>
                <c:pt idx="10">
                  <c:v>0.93744913793914386</c:v>
                </c:pt>
                <c:pt idx="11">
                  <c:v>0.97774222392534837</c:v>
                </c:pt>
                <c:pt idx="12">
                  <c:v>0.96806853103221879</c:v>
                </c:pt>
                <c:pt idx="13">
                  <c:v>0.93303067912403037</c:v>
                </c:pt>
                <c:pt idx="14">
                  <c:v>0.8720968516937817</c:v>
                </c:pt>
                <c:pt idx="15">
                  <c:v>0.67410086161010951</c:v>
                </c:pt>
                <c:pt idx="16">
                  <c:v>0.50570778996653154</c:v>
                </c:pt>
                <c:pt idx="17">
                  <c:v>6.6905310226895928E-2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4-4C61-92AD-BCF5944E4DDC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'Solar Daily'!$BE$5:$BE$28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6.7123636200114939E-2</c:v>
                </c:pt>
                <c:pt idx="8">
                  <c:v>0.18952922263799676</c:v>
                </c:pt>
                <c:pt idx="9">
                  <c:v>0.23330375210987442</c:v>
                </c:pt>
                <c:pt idx="10">
                  <c:v>0.33147264215780048</c:v>
                </c:pt>
                <c:pt idx="11">
                  <c:v>0.29611074929255032</c:v>
                </c:pt>
                <c:pt idx="12">
                  <c:v>0.2656841874910163</c:v>
                </c:pt>
                <c:pt idx="13">
                  <c:v>0.19645992212793484</c:v>
                </c:pt>
                <c:pt idx="14">
                  <c:v>0.15262850482843771</c:v>
                </c:pt>
                <c:pt idx="15">
                  <c:v>0.18476989787458531</c:v>
                </c:pt>
                <c:pt idx="16">
                  <c:v>0.12001627129646297</c:v>
                </c:pt>
                <c:pt idx="17">
                  <c:v>3.812314360091193E-2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D4-4C61-92AD-BCF5944E4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'Solar Daily'!$E$5:$E$28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00">
                  <c:v>0.11029837613792236</c:v>
                </c:pt>
                <c:pt idx="8" formatCode="0.0000">
                  <c:v>0.56896413788419642</c:v>
                </c:pt>
                <c:pt idx="9" formatCode="0.0000">
                  <c:v>0.91059825846275799</c:v>
                </c:pt>
                <c:pt idx="10" formatCode="0.0000">
                  <c:v>1.1031854590180441</c:v>
                </c:pt>
                <c:pt idx="11" formatCode="0.0000">
                  <c:v>1.1257975985716235</c:v>
                </c:pt>
                <c:pt idx="12" formatCode="0.0000">
                  <c:v>1.1009106247777269</c:v>
                </c:pt>
                <c:pt idx="13" formatCode="0.0000">
                  <c:v>1.0312606401879978</c:v>
                </c:pt>
                <c:pt idx="14" formatCode="0.0000">
                  <c:v>0.94841110410800056</c:v>
                </c:pt>
                <c:pt idx="15" formatCode="0.0000">
                  <c:v>0.76648581054740217</c:v>
                </c:pt>
                <c:pt idx="16" formatCode="0.0000">
                  <c:v>0.56571592561476303</c:v>
                </c:pt>
                <c:pt idx="17" formatCode="0.0000">
                  <c:v>8.5966882027351893E-2</c:v>
                </c:pt>
                <c:pt idx="18" formatCode="0.0000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4-4C61-92AD-BCF5944E4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'Solar Daily'!$AS$5:$AS$28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0.14706411426744564</c:v>
                </c:pt>
                <c:pt idx="8">
                  <c:v>0.45834127745265812</c:v>
                </c:pt>
                <c:pt idx="9">
                  <c:v>0.66801283195725425</c:v>
                </c:pt>
                <c:pt idx="10">
                  <c:v>0.84064163762485644</c:v>
                </c:pt>
                <c:pt idx="11">
                  <c:v>0.83355285291235881</c:v>
                </c:pt>
                <c:pt idx="12">
                  <c:v>0.90459948315432226</c:v>
                </c:pt>
                <c:pt idx="13">
                  <c:v>0.89475978975802406</c:v>
                </c:pt>
                <c:pt idx="14">
                  <c:v>0.80350025173217632</c:v>
                </c:pt>
                <c:pt idx="15">
                  <c:v>0.70998300362285338</c:v>
                </c:pt>
                <c:pt idx="16">
                  <c:v>0.48894326869703497</c:v>
                </c:pt>
                <c:pt idx="17">
                  <c:v>0.15475457041633034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9-4BDB-AC63-356AA6F3CB8C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'Solar Daily'!$BF$5:$BF$28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9.7991473643023908E-2</c:v>
                </c:pt>
                <c:pt idx="8">
                  <c:v>0.19510797348362102</c:v>
                </c:pt>
                <c:pt idx="9">
                  <c:v>0.28447829080086695</c:v>
                </c:pt>
                <c:pt idx="10">
                  <c:v>0.32628247389651488</c:v>
                </c:pt>
                <c:pt idx="11">
                  <c:v>0.45971360030687647</c:v>
                </c:pt>
                <c:pt idx="12">
                  <c:v>0.28921871497967366</c:v>
                </c:pt>
                <c:pt idx="13">
                  <c:v>0.31106364395761321</c:v>
                </c:pt>
                <c:pt idx="14">
                  <c:v>0.21539379529997893</c:v>
                </c:pt>
                <c:pt idx="15">
                  <c:v>0.16785106952931783</c:v>
                </c:pt>
                <c:pt idx="16">
                  <c:v>9.7858052718265309E-2</c:v>
                </c:pt>
                <c:pt idx="17">
                  <c:v>5.979991726263878E-2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9-4BDB-AC63-356AA6F3C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'Solar Daily'!$F$5:$F$28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00">
                  <c:v>0.1960598510889576</c:v>
                </c:pt>
                <c:pt idx="8" formatCode="0.0000">
                  <c:v>0.55589526419446866</c:v>
                </c:pt>
                <c:pt idx="9" formatCode="0.0000">
                  <c:v>0.81025197735768772</c:v>
                </c:pt>
                <c:pt idx="10" formatCode="0.0000">
                  <c:v>1.0037828745731139</c:v>
                </c:pt>
                <c:pt idx="11" formatCode="0.0000">
                  <c:v>1.063409653065797</c:v>
                </c:pt>
                <c:pt idx="12" formatCode="0.0000">
                  <c:v>1.0492088406441591</c:v>
                </c:pt>
                <c:pt idx="13" formatCode="0.0000">
                  <c:v>1.0502916117368306</c:v>
                </c:pt>
                <c:pt idx="14" formatCode="0.0000">
                  <c:v>0.91119714938216578</c:v>
                </c:pt>
                <c:pt idx="15" formatCode="0.0000">
                  <c:v>0.7939085383875123</c:v>
                </c:pt>
                <c:pt idx="16" formatCode="0.0000">
                  <c:v>0.53787229505616763</c:v>
                </c:pt>
                <c:pt idx="17" formatCode="0.0000">
                  <c:v>0.18465452904764973</c:v>
                </c:pt>
                <c:pt idx="18" formatCode="0.0000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B9-4BDB-AC63-356AA6F3C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'Solar Daily'!$AT$5:$AT$28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3.4561764603178433E-2</c:v>
                </c:pt>
                <c:pt idx="8">
                  <c:v>0.11787429140496597</c:v>
                </c:pt>
                <c:pt idx="9">
                  <c:v>0.24142552956044039</c:v>
                </c:pt>
                <c:pt idx="10">
                  <c:v>0.32509072270590555</c:v>
                </c:pt>
                <c:pt idx="11">
                  <c:v>0.3651009709831573</c:v>
                </c:pt>
                <c:pt idx="12">
                  <c:v>0.40899769654428397</c:v>
                </c:pt>
                <c:pt idx="13">
                  <c:v>0.43573583836127394</c:v>
                </c:pt>
                <c:pt idx="14">
                  <c:v>0.39921610108615529</c:v>
                </c:pt>
                <c:pt idx="15">
                  <c:v>0.33936605703455047</c:v>
                </c:pt>
                <c:pt idx="16">
                  <c:v>0.27289490571465858</c:v>
                </c:pt>
                <c:pt idx="17">
                  <c:v>0.10728256661036874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FB-406D-A3FF-A012FD7A3A22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'Solar Daily'!$BG$5:$BG$28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0.19473528174049642</c:v>
                </c:pt>
                <c:pt idx="8">
                  <c:v>0.50569352421324754</c:v>
                </c:pt>
                <c:pt idx="9">
                  <c:v>0.79708354819119553</c:v>
                </c:pt>
                <c:pt idx="10">
                  <c:v>1.0398609434289985</c:v>
                </c:pt>
                <c:pt idx="11">
                  <c:v>1.0377386901425103</c:v>
                </c:pt>
                <c:pt idx="12">
                  <c:v>1.1074050677939082</c:v>
                </c:pt>
                <c:pt idx="13">
                  <c:v>1.0858334866998349</c:v>
                </c:pt>
                <c:pt idx="14">
                  <c:v>0.8976860059529419</c:v>
                </c:pt>
                <c:pt idx="15">
                  <c:v>0.7147185756809149</c:v>
                </c:pt>
                <c:pt idx="16">
                  <c:v>0.51200221368300447</c:v>
                </c:pt>
                <c:pt idx="17">
                  <c:v>0.18144599547786927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FB-406D-A3FF-A012FD7A3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'Solar Daily'!$G$5:$G$28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00">
                  <c:v>0.13192940547342666</c:v>
                </c:pt>
                <c:pt idx="8" formatCode="0.0000">
                  <c:v>0.37072105351158974</c:v>
                </c:pt>
                <c:pt idx="9" formatCode="0.0000">
                  <c:v>0.63996730365603816</c:v>
                </c:pt>
                <c:pt idx="10" formatCode="0.0000">
                  <c:v>0.8450211944204048</c:v>
                </c:pt>
                <c:pt idx="11" formatCode="0.0000">
                  <c:v>0.88397031605441245</c:v>
                </c:pt>
                <c:pt idx="12" formatCode="0.0000">
                  <c:v>0.96270023044123809</c:v>
                </c:pt>
                <c:pt idx="13" formatCode="0.0000">
                  <c:v>0.9786525817111914</c:v>
                </c:pt>
                <c:pt idx="14" formatCode="0.0000">
                  <c:v>0.84805910406262619</c:v>
                </c:pt>
                <c:pt idx="15" formatCode="0.0000">
                  <c:v>0.69672534487500792</c:v>
                </c:pt>
                <c:pt idx="16" formatCode="0.0000">
                  <c:v>0.52889601255616081</c:v>
                </c:pt>
                <c:pt idx="17" formatCode="0.0000">
                  <c:v>0.19800556434930336</c:v>
                </c:pt>
                <c:pt idx="18" formatCode="0.0000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FB-406D-A3FF-A012FD7A3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'Solar Daily'!$AU$5:$AU$28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2.9782289981734142E-2</c:v>
                </c:pt>
                <c:pt idx="8">
                  <c:v>9.2027456548351316E-2</c:v>
                </c:pt>
                <c:pt idx="9">
                  <c:v>0.17027158065251391</c:v>
                </c:pt>
                <c:pt idx="10">
                  <c:v>0.19482685420206847</c:v>
                </c:pt>
                <c:pt idx="11">
                  <c:v>0.23298171747845198</c:v>
                </c:pt>
                <c:pt idx="12">
                  <c:v>0.26245282627235733</c:v>
                </c:pt>
                <c:pt idx="13">
                  <c:v>0.31079044449254822</c:v>
                </c:pt>
                <c:pt idx="14">
                  <c:v>0.32160488315422286</c:v>
                </c:pt>
                <c:pt idx="15">
                  <c:v>0.29656655736547499</c:v>
                </c:pt>
                <c:pt idx="16">
                  <c:v>0.28594421853369167</c:v>
                </c:pt>
                <c:pt idx="17">
                  <c:v>0.11322181527671499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63-4BFF-AE41-7110043599A4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'Solar Daily'!$BH$5:$BH$28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0.14983586292726919</c:v>
                </c:pt>
                <c:pt idx="8">
                  <c:v>0.67153178746905429</c:v>
                </c:pt>
                <c:pt idx="9">
                  <c:v>1.0220888203479761</c:v>
                </c:pt>
                <c:pt idx="10">
                  <c:v>1.3708910933237539</c:v>
                </c:pt>
                <c:pt idx="11">
                  <c:v>1.4345268831127944</c:v>
                </c:pt>
                <c:pt idx="12">
                  <c:v>1.3807769773435312</c:v>
                </c:pt>
                <c:pt idx="13">
                  <c:v>1.3265783302594825</c:v>
                </c:pt>
                <c:pt idx="14">
                  <c:v>1.0942803124069602</c:v>
                </c:pt>
                <c:pt idx="15">
                  <c:v>0.78375045460185055</c:v>
                </c:pt>
                <c:pt idx="16">
                  <c:v>0.48337181234039073</c:v>
                </c:pt>
                <c:pt idx="17">
                  <c:v>0.1772170336972263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63-4BFF-AE41-711004359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'Solar Daily'!$H$5:$H$28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00">
                  <c:v>0.10470022144536875</c:v>
                </c:pt>
                <c:pt idx="8" formatCode="0.0000">
                  <c:v>0.42779335028287846</c:v>
                </c:pt>
                <c:pt idx="9" formatCode="0.0000">
                  <c:v>0.68131599082650196</c:v>
                </c:pt>
                <c:pt idx="10" formatCode="0.0000">
                  <c:v>0.88027240086394554</c:v>
                </c:pt>
                <c:pt idx="11" formatCode="0.0000">
                  <c:v>0.95024515903484907</c:v>
                </c:pt>
                <c:pt idx="12" formatCode="0.0000">
                  <c:v>0.95284131494412294</c:v>
                </c:pt>
                <c:pt idx="13" formatCode="0.0000">
                  <c:v>0.97407960962228946</c:v>
                </c:pt>
                <c:pt idx="14" formatCode="0.0000">
                  <c:v>0.86874503935770298</c:v>
                </c:pt>
                <c:pt idx="15" formatCode="0.0000">
                  <c:v>0.68844178466640027</c:v>
                </c:pt>
                <c:pt idx="16" formatCode="0.0000">
                  <c:v>0.52763012470388704</c:v>
                </c:pt>
                <c:pt idx="17" formatCode="0.0000">
                  <c:v>0.20183033212532814</c:v>
                </c:pt>
                <c:pt idx="18" formatCode="0.0000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3-4BFF-AE41-711004359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'Solar Daily'!$AV$5:$AV$28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2.4445865076982688E-2</c:v>
                </c:pt>
                <c:pt idx="8">
                  <c:v>0.13437692501242468</c:v>
                </c:pt>
                <c:pt idx="9">
                  <c:v>0.2258537736408554</c:v>
                </c:pt>
                <c:pt idx="10">
                  <c:v>0.3051167184971878</c:v>
                </c:pt>
                <c:pt idx="11">
                  <c:v>0.3410995587086264</c:v>
                </c:pt>
                <c:pt idx="12">
                  <c:v>0.3465139677334802</c:v>
                </c:pt>
                <c:pt idx="13">
                  <c:v>0.41545152705831012</c:v>
                </c:pt>
                <c:pt idx="14">
                  <c:v>0.35830518837213732</c:v>
                </c:pt>
                <c:pt idx="15">
                  <c:v>0.353415723819967</c:v>
                </c:pt>
                <c:pt idx="16">
                  <c:v>0.25071340945031223</c:v>
                </c:pt>
                <c:pt idx="17">
                  <c:v>6.785108308823834E-2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9-471C-9E3B-99CF8B0F010E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'Solar Daily'!$BI$5:$BI$28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6.9985044530913809E-2</c:v>
                </c:pt>
                <c:pt idx="8">
                  <c:v>0.46686900760936667</c:v>
                </c:pt>
                <c:pt idx="9">
                  <c:v>0.79522739761141747</c:v>
                </c:pt>
                <c:pt idx="10">
                  <c:v>1.1084840403081855</c:v>
                </c:pt>
                <c:pt idx="11">
                  <c:v>1.2685167295339879</c:v>
                </c:pt>
                <c:pt idx="12">
                  <c:v>1.274201833805948</c:v>
                </c:pt>
                <c:pt idx="13">
                  <c:v>1.2124833282885739</c:v>
                </c:pt>
                <c:pt idx="14">
                  <c:v>1.0494356740772466</c:v>
                </c:pt>
                <c:pt idx="15">
                  <c:v>0.76029930124551115</c:v>
                </c:pt>
                <c:pt idx="16">
                  <c:v>0.54564279817288019</c:v>
                </c:pt>
                <c:pt idx="17">
                  <c:v>0.11225190519250741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9-471C-9E3B-99CF8B0F0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'Solar Daily'!$I$5:$I$28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00">
                  <c:v>5.9438387342439586E-2</c:v>
                </c:pt>
                <c:pt idx="8" formatCode="0.0000">
                  <c:v>0.36781142881710804</c:v>
                </c:pt>
                <c:pt idx="9" formatCode="0.0000">
                  <c:v>0.6234674724465642</c:v>
                </c:pt>
                <c:pt idx="10" formatCode="0.0000">
                  <c:v>0.85935873865128054</c:v>
                </c:pt>
                <c:pt idx="11" formatCode="0.0000">
                  <c:v>0.97535792347562023</c:v>
                </c:pt>
                <c:pt idx="12" formatCode="0.0000">
                  <c:v>0.9836148846364543</c:v>
                </c:pt>
                <c:pt idx="13" formatCode="0.0000">
                  <c:v>1.0216931912025971</c:v>
                </c:pt>
                <c:pt idx="14" formatCode="0.0000">
                  <c:v>0.88302302541076061</c:v>
                </c:pt>
                <c:pt idx="15" formatCode="0.0000">
                  <c:v>0.73356537444272263</c:v>
                </c:pt>
                <c:pt idx="16" formatCode="0.0000">
                  <c:v>0.52353480853675238</c:v>
                </c:pt>
                <c:pt idx="17" formatCode="0.0000">
                  <c:v>0.12397703568449205</c:v>
                </c:pt>
                <c:pt idx="18" formatCode="0.0000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9-471C-9E3B-99CF8B0F0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</a:t>
            </a:r>
          </a:p>
        </c:rich>
      </c:tx>
      <c:layout>
        <c:manualLayout>
          <c:xMode val="edge"/>
          <c:yMode val="edge"/>
          <c:x val="0.4407985564304461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'Solar Daily'!$AW$5:$AW$28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1.6488572810349929E-2</c:v>
                </c:pt>
                <c:pt idx="8">
                  <c:v>0.15462287243034523</c:v>
                </c:pt>
                <c:pt idx="9">
                  <c:v>0.26730872619738583</c:v>
                </c:pt>
                <c:pt idx="10">
                  <c:v>0.40007043859153169</c:v>
                </c:pt>
                <c:pt idx="11">
                  <c:v>0.42867090160048893</c:v>
                </c:pt>
                <c:pt idx="12">
                  <c:v>0.53242641494233034</c:v>
                </c:pt>
                <c:pt idx="13">
                  <c:v>0.50667801994007577</c:v>
                </c:pt>
                <c:pt idx="14">
                  <c:v>0.44153068832375814</c:v>
                </c:pt>
                <c:pt idx="15">
                  <c:v>0.38607900939955631</c:v>
                </c:pt>
                <c:pt idx="16">
                  <c:v>0.28344809921575775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E-4FB2-A59A-BB55ED5D4FA8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'Solar Daily'!$BJ$5:$BJ$28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4.7901881514213707E-2</c:v>
                </c:pt>
                <c:pt idx="8">
                  <c:v>0.50136483137193644</c:v>
                </c:pt>
                <c:pt idx="9">
                  <c:v>0.80887368719727126</c:v>
                </c:pt>
                <c:pt idx="10">
                  <c:v>0.96042044119166592</c:v>
                </c:pt>
                <c:pt idx="11">
                  <c:v>1.0963044400668975</c:v>
                </c:pt>
                <c:pt idx="12">
                  <c:v>1.09840790605229</c:v>
                </c:pt>
                <c:pt idx="13">
                  <c:v>0.94274590596821661</c:v>
                </c:pt>
                <c:pt idx="14">
                  <c:v>0.80622849474360225</c:v>
                </c:pt>
                <c:pt idx="15">
                  <c:v>0.54941173660427123</c:v>
                </c:pt>
                <c:pt idx="16">
                  <c:v>0.40134663256805803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E-4FB2-A59A-BB55ED5D4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'Solar Daily'!$J$5:$J$28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00">
                  <c:v>4.0439513567456786E-2</c:v>
                </c:pt>
                <c:pt idx="8" formatCode="0.0000">
                  <c:v>0.40530528811631344</c:v>
                </c:pt>
                <c:pt idx="9" formatCode="0.0000">
                  <c:v>0.67174556979602151</c:v>
                </c:pt>
                <c:pt idx="10" formatCode="0.0000">
                  <c:v>0.88028065918736464</c:v>
                </c:pt>
                <c:pt idx="11" formatCode="0.0000">
                  <c:v>0.97682312163393759</c:v>
                </c:pt>
                <c:pt idx="12" formatCode="0.0000">
                  <c:v>1.0816303679684753</c:v>
                </c:pt>
                <c:pt idx="13" formatCode="0.0000">
                  <c:v>0.97805097292418408</c:v>
                </c:pt>
                <c:pt idx="14" formatCode="0.0000">
                  <c:v>0.84464493569555932</c:v>
                </c:pt>
                <c:pt idx="15" formatCode="0.0000">
                  <c:v>0.66078487770169192</c:v>
                </c:pt>
                <c:pt idx="16" formatCode="0.0000">
                  <c:v>0.48412141549978677</c:v>
                </c:pt>
                <c:pt idx="17" formatCode="0.0000">
                  <c:v>0</c:v>
                </c:pt>
                <c:pt idx="18" formatCode="0.0000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0E-4FB2-A59A-BB55ED5D4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October</a:t>
            </a:r>
          </a:p>
        </c:rich>
      </c:tx>
      <c:layout>
        <c:manualLayout>
          <c:xMode val="edge"/>
          <c:yMode val="edge"/>
          <c:x val="0.4407985564304461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'Solar Daily'!$AX$5:$AX$28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1.1167069270293935E-2</c:v>
                </c:pt>
                <c:pt idx="8">
                  <c:v>0.23893657876226415</c:v>
                </c:pt>
                <c:pt idx="9">
                  <c:v>0.45426981353737828</c:v>
                </c:pt>
                <c:pt idx="10">
                  <c:v>0.62398510960614439</c:v>
                </c:pt>
                <c:pt idx="11">
                  <c:v>0.66684697098775036</c:v>
                </c:pt>
                <c:pt idx="12">
                  <c:v>0.67570975511771714</c:v>
                </c:pt>
                <c:pt idx="13">
                  <c:v>0.58705890610469569</c:v>
                </c:pt>
                <c:pt idx="14">
                  <c:v>0.52526743970611534</c:v>
                </c:pt>
                <c:pt idx="15">
                  <c:v>0.40661216656219223</c:v>
                </c:pt>
                <c:pt idx="16">
                  <c:v>0.20436979764933785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3-4705-9E09-7D195A9450A9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'Solar Daily'!$BK$5:$BK$28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2.332157309821653E-2</c:v>
                </c:pt>
                <c:pt idx="8">
                  <c:v>0.36972188110913062</c:v>
                </c:pt>
                <c:pt idx="9">
                  <c:v>0.6080080118702772</c:v>
                </c:pt>
                <c:pt idx="10">
                  <c:v>0.70876746940428537</c:v>
                </c:pt>
                <c:pt idx="11">
                  <c:v>0.87384769892987479</c:v>
                </c:pt>
                <c:pt idx="12">
                  <c:v>0.84944712326055249</c:v>
                </c:pt>
                <c:pt idx="13">
                  <c:v>0.65778249741021966</c:v>
                </c:pt>
                <c:pt idx="14">
                  <c:v>0.49707980070650304</c:v>
                </c:pt>
                <c:pt idx="15">
                  <c:v>0.34527895680367537</c:v>
                </c:pt>
                <c:pt idx="16">
                  <c:v>0.25971300463074221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33-4705-9E09-7D195A945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'Solar Daily'!$K$5:$K$28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00">
                  <c:v>2.28278558194022E-2</c:v>
                </c:pt>
                <c:pt idx="8" formatCode="0.0000">
                  <c:v>0.42379751931682946</c:v>
                </c:pt>
                <c:pt idx="9" formatCode="0.0000">
                  <c:v>0.75827381947251682</c:v>
                </c:pt>
                <c:pt idx="10" formatCode="0.0000">
                  <c:v>0.97836884430828708</c:v>
                </c:pt>
                <c:pt idx="11" formatCode="0.0000">
                  <c:v>1.1037708204526877</c:v>
                </c:pt>
                <c:pt idx="12" formatCode="0.0000">
                  <c:v>1.1004333167479934</c:v>
                </c:pt>
                <c:pt idx="13" formatCode="0.0000">
                  <c:v>0.91595015480980546</c:v>
                </c:pt>
                <c:pt idx="14" formatCode="0.0000">
                  <c:v>0.7738073400593668</c:v>
                </c:pt>
                <c:pt idx="15" formatCode="0.0000">
                  <c:v>0.57925164496402992</c:v>
                </c:pt>
                <c:pt idx="16" formatCode="0.0000">
                  <c:v>0.33422629996470893</c:v>
                </c:pt>
                <c:pt idx="17" formatCode="0.0000">
                  <c:v>0</c:v>
                </c:pt>
                <c:pt idx="18" formatCode="0.0000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33-4705-9E09-7D195A945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November</a:t>
            </a:r>
          </a:p>
        </c:rich>
      </c:tx>
      <c:layout>
        <c:manualLayout>
          <c:xMode val="edge"/>
          <c:yMode val="edge"/>
          <c:x val="0.4407985564304461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'Solar Daily'!$AY$5:$AY$28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2.0973014159751924E-3</c:v>
                </c:pt>
                <c:pt idx="8">
                  <c:v>0.35004412118969697</c:v>
                </c:pt>
                <c:pt idx="9">
                  <c:v>0.70332378546490149</c:v>
                </c:pt>
                <c:pt idx="10">
                  <c:v>0.86118728762368857</c:v>
                </c:pt>
                <c:pt idx="11">
                  <c:v>0.94968965090161006</c:v>
                </c:pt>
                <c:pt idx="12">
                  <c:v>0.8728571351829495</c:v>
                </c:pt>
                <c:pt idx="13">
                  <c:v>0.7333658393192144</c:v>
                </c:pt>
                <c:pt idx="14">
                  <c:v>0.57242903765910647</c:v>
                </c:pt>
                <c:pt idx="15">
                  <c:v>0.40803034835887692</c:v>
                </c:pt>
                <c:pt idx="16">
                  <c:v>0.14163221437931212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E-4297-BFBD-CB629F54E0D9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'Solar Daily'!$BL$5:$BL$28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6.6485945548228741E-3</c:v>
                </c:pt>
                <c:pt idx="8">
                  <c:v>0.3684855847754398</c:v>
                </c:pt>
                <c:pt idx="9">
                  <c:v>0.60036921035440649</c:v>
                </c:pt>
                <c:pt idx="10">
                  <c:v>0.65504489252089959</c:v>
                </c:pt>
                <c:pt idx="11">
                  <c:v>0.69703907940306931</c:v>
                </c:pt>
                <c:pt idx="12">
                  <c:v>0.62710969257847404</c:v>
                </c:pt>
                <c:pt idx="13">
                  <c:v>0.51536743634319526</c:v>
                </c:pt>
                <c:pt idx="14">
                  <c:v>0.4006976327105598</c:v>
                </c:pt>
                <c:pt idx="15">
                  <c:v>0.23984022711364089</c:v>
                </c:pt>
                <c:pt idx="16">
                  <c:v>9.3703114998549497E-2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9E-4297-BFBD-CB629F54E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'Solar Daily'!$L$5:$L$28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00">
                  <c:v>5.4215986933866299E-3</c:v>
                </c:pt>
                <c:pt idx="8" formatCode="0.0000">
                  <c:v>0.53428691357741687</c:v>
                </c:pt>
                <c:pt idx="9" formatCode="0.0000">
                  <c:v>1.0035083906421047</c:v>
                </c:pt>
                <c:pt idx="10" formatCode="0.0000">
                  <c:v>1.1887097338841384</c:v>
                </c:pt>
                <c:pt idx="11" formatCode="0.0000">
                  <c:v>1.2982091906031448</c:v>
                </c:pt>
                <c:pt idx="12" formatCode="0.0000">
                  <c:v>1.1864119814721865</c:v>
                </c:pt>
                <c:pt idx="13" formatCode="0.0000">
                  <c:v>0.99104955749081203</c:v>
                </c:pt>
                <c:pt idx="14" formatCode="0.0000">
                  <c:v>0.77277785401438637</c:v>
                </c:pt>
                <c:pt idx="15" formatCode="0.0000">
                  <c:v>0.52795046191569739</c:v>
                </c:pt>
                <c:pt idx="16" formatCode="0.0000">
                  <c:v>0.18848377187858686</c:v>
                </c:pt>
                <c:pt idx="17" formatCode="0.0000">
                  <c:v>0</c:v>
                </c:pt>
                <c:pt idx="18" formatCode="0.0000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9E-4297-BFBD-CB629F54E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December</a:t>
            </a:r>
          </a:p>
        </c:rich>
      </c:tx>
      <c:layout>
        <c:manualLayout>
          <c:xMode val="edge"/>
          <c:yMode val="edge"/>
          <c:x val="0.4407985564304461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'Solar Daily'!$AZ$5:$AZ$28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-1.0135593863050049E-4</c:v>
                </c:pt>
                <c:pt idx="8">
                  <c:v>0.3583867531538113</c:v>
                </c:pt>
                <c:pt idx="9">
                  <c:v>0.83963619598201389</c:v>
                </c:pt>
                <c:pt idx="10">
                  <c:v>1.2169558687568423</c:v>
                </c:pt>
                <c:pt idx="11">
                  <c:v>1.3005494785446494</c:v>
                </c:pt>
                <c:pt idx="12">
                  <c:v>1.1630376082334135</c:v>
                </c:pt>
                <c:pt idx="13">
                  <c:v>0.94997295944648141</c:v>
                </c:pt>
                <c:pt idx="14">
                  <c:v>0.70604057867119163</c:v>
                </c:pt>
                <c:pt idx="15">
                  <c:v>0.49338758869533195</c:v>
                </c:pt>
                <c:pt idx="16">
                  <c:v>0.12761200596287917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5-4C23-BADF-D8E2B01C4816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'Solar Daily'!$BM$5:$BM$28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1.7672156097200309E-3</c:v>
                </c:pt>
                <c:pt idx="8">
                  <c:v>0.22821339223468406</c:v>
                </c:pt>
                <c:pt idx="9">
                  <c:v>0.39205657288129736</c:v>
                </c:pt>
                <c:pt idx="10">
                  <c:v>0.33425233213017824</c:v>
                </c:pt>
                <c:pt idx="11">
                  <c:v>0.21386040394569461</c:v>
                </c:pt>
                <c:pt idx="12">
                  <c:v>0.17724188107524741</c:v>
                </c:pt>
                <c:pt idx="13">
                  <c:v>0.12336104262187542</c:v>
                </c:pt>
                <c:pt idx="14">
                  <c:v>9.6157092080142892E-2</c:v>
                </c:pt>
                <c:pt idx="15">
                  <c:v>6.7780062133299568E-2</c:v>
                </c:pt>
                <c:pt idx="16">
                  <c:v>3.0820084040423634E-2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5-4C23-BADF-D8E2B01C4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'Solar Daily'!$M$5:$M$28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00">
                  <c:v>7.8225186622951496E-4</c:v>
                </c:pt>
                <c:pt idx="8" formatCode="0.0000">
                  <c:v>0.47249344927115333</c:v>
                </c:pt>
                <c:pt idx="9" formatCode="0.0000">
                  <c:v>1.0356644824226626</c:v>
                </c:pt>
                <c:pt idx="10" formatCode="0.0000">
                  <c:v>1.3840820348219314</c:v>
                </c:pt>
                <c:pt idx="11" formatCode="0.0000">
                  <c:v>1.4074796805174967</c:v>
                </c:pt>
                <c:pt idx="12" formatCode="0.0000">
                  <c:v>1.2516585487710372</c:v>
                </c:pt>
                <c:pt idx="13" formatCode="0.0000">
                  <c:v>1.0116534807574191</c:v>
                </c:pt>
                <c:pt idx="14" formatCode="0.0000">
                  <c:v>0.75411912471126308</c:v>
                </c:pt>
                <c:pt idx="15" formatCode="0.0000">
                  <c:v>0.52727761976198173</c:v>
                </c:pt>
                <c:pt idx="16" formatCode="0.0000">
                  <c:v>0.14302204798309098</c:v>
                </c:pt>
                <c:pt idx="17" formatCode="0.0000">
                  <c:v>0</c:v>
                </c:pt>
                <c:pt idx="18" formatCode="0.0000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5-4C23-BADF-D8E2B01C4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>
              <a:noFill/>
            </a:ln>
            <a:effectLst/>
          </c:spPr>
          <c:val>
            <c:numRef>
              <c:f>'Demand Daily Regular'!$AO$5:$AO$28</c:f>
              <c:numCache>
                <c:formatCode>General</c:formatCode>
                <c:ptCount val="24"/>
                <c:pt idx="0">
                  <c:v>1.272</c:v>
                </c:pt>
                <c:pt idx="1">
                  <c:v>1.1419999999999999</c:v>
                </c:pt>
                <c:pt idx="2">
                  <c:v>1.1015999999999999</c:v>
                </c:pt>
                <c:pt idx="3">
                  <c:v>1.0715999999999999</c:v>
                </c:pt>
                <c:pt idx="4">
                  <c:v>1.0915999999999999</c:v>
                </c:pt>
                <c:pt idx="5">
                  <c:v>1.1819999999999999</c:v>
                </c:pt>
                <c:pt idx="6">
                  <c:v>1.3719999999999999</c:v>
                </c:pt>
                <c:pt idx="7">
                  <c:v>1.5124</c:v>
                </c:pt>
                <c:pt idx="8">
                  <c:v>1.7128000000000001</c:v>
                </c:pt>
                <c:pt idx="9">
                  <c:v>1.9531999999999998</c:v>
                </c:pt>
                <c:pt idx="10">
                  <c:v>2.1132</c:v>
                </c:pt>
                <c:pt idx="11">
                  <c:v>2.1135999999999999</c:v>
                </c:pt>
                <c:pt idx="12">
                  <c:v>2.1132</c:v>
                </c:pt>
                <c:pt idx="13">
                  <c:v>2.0032000000000001</c:v>
                </c:pt>
                <c:pt idx="14">
                  <c:v>2.0232000000000001</c:v>
                </c:pt>
                <c:pt idx="15">
                  <c:v>2.0131999999999999</c:v>
                </c:pt>
                <c:pt idx="16">
                  <c:v>2.0232000000000001</c:v>
                </c:pt>
                <c:pt idx="17">
                  <c:v>2.0131999999999999</c:v>
                </c:pt>
                <c:pt idx="18">
                  <c:v>2.0632000000000001</c:v>
                </c:pt>
                <c:pt idx="19">
                  <c:v>2.0832000000000002</c:v>
                </c:pt>
                <c:pt idx="20">
                  <c:v>1.9531999999999998</c:v>
                </c:pt>
                <c:pt idx="21">
                  <c:v>1.7927999999999999</c:v>
                </c:pt>
                <c:pt idx="22">
                  <c:v>1.6124000000000001</c:v>
                </c:pt>
                <c:pt idx="23">
                  <c:v>1.4224000000000001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7-4209-A544-933B55ABCFF1}"/>
            </c:ext>
          </c:extLst>
        </c:ser>
        <c:ser>
          <c:idx val="2"/>
          <c:order val="2"/>
          <c:tx>
            <c:v>95 % Confidence Interval</c:v>
          </c:tx>
          <c:spPr>
            <a:solidFill>
              <a:schemeClr val="bg1">
                <a:lumMod val="75000"/>
              </a:schemeClr>
            </a:solidFill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val>
            <c:numRef>
              <c:f>'Demand Daily Regular'!$BB$5:$BB$28</c:f>
              <c:numCache>
                <c:formatCode>General</c:formatCode>
                <c:ptCount val="24"/>
                <c:pt idx="0">
                  <c:v>0.19600000000000017</c:v>
                </c:pt>
                <c:pt idx="1">
                  <c:v>0.19600000000000017</c:v>
                </c:pt>
                <c:pt idx="2">
                  <c:v>0.15680000000000005</c:v>
                </c:pt>
                <c:pt idx="3">
                  <c:v>0.15680000000000005</c:v>
                </c:pt>
                <c:pt idx="4">
                  <c:v>0.15680000000000005</c:v>
                </c:pt>
                <c:pt idx="5">
                  <c:v>0.19600000000000017</c:v>
                </c:pt>
                <c:pt idx="6">
                  <c:v>0.19600000000000017</c:v>
                </c:pt>
                <c:pt idx="7">
                  <c:v>0.23519999999999985</c:v>
                </c:pt>
                <c:pt idx="8">
                  <c:v>0.27439999999999998</c:v>
                </c:pt>
                <c:pt idx="9">
                  <c:v>0.3136000000000001</c:v>
                </c:pt>
                <c:pt idx="10">
                  <c:v>0.3136000000000001</c:v>
                </c:pt>
                <c:pt idx="11">
                  <c:v>0.35280000000000022</c:v>
                </c:pt>
                <c:pt idx="12">
                  <c:v>0.3136000000000001</c:v>
                </c:pt>
                <c:pt idx="13">
                  <c:v>0.3136000000000001</c:v>
                </c:pt>
                <c:pt idx="14">
                  <c:v>0.3136000000000001</c:v>
                </c:pt>
                <c:pt idx="15">
                  <c:v>0.3136000000000001</c:v>
                </c:pt>
                <c:pt idx="16">
                  <c:v>0.3136000000000001</c:v>
                </c:pt>
                <c:pt idx="17">
                  <c:v>0.3136000000000001</c:v>
                </c:pt>
                <c:pt idx="18">
                  <c:v>0.3136000000000001</c:v>
                </c:pt>
                <c:pt idx="19">
                  <c:v>0.3136000000000001</c:v>
                </c:pt>
                <c:pt idx="20">
                  <c:v>0.3136000000000001</c:v>
                </c:pt>
                <c:pt idx="21">
                  <c:v>0.2744000000000002</c:v>
                </c:pt>
                <c:pt idx="22">
                  <c:v>0.23519999999999985</c:v>
                </c:pt>
                <c:pt idx="23">
                  <c:v>0.23519999999999985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7-4209-A544-933B55AB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'Demand Daily Regular'!$B$5:$B$28</c:f>
              <c:numCache>
                <c:formatCode>General</c:formatCode>
                <c:ptCount val="24"/>
                <c:pt idx="0">
                  <c:v>1.37</c:v>
                </c:pt>
                <c:pt idx="1">
                  <c:v>1.24</c:v>
                </c:pt>
                <c:pt idx="2">
                  <c:v>1.18</c:v>
                </c:pt>
                <c:pt idx="3">
                  <c:v>1.1499999999999999</c:v>
                </c:pt>
                <c:pt idx="4">
                  <c:v>1.17</c:v>
                </c:pt>
                <c:pt idx="5">
                  <c:v>1.28</c:v>
                </c:pt>
                <c:pt idx="6">
                  <c:v>1.47</c:v>
                </c:pt>
                <c:pt idx="7">
                  <c:v>1.63</c:v>
                </c:pt>
                <c:pt idx="8">
                  <c:v>1.85</c:v>
                </c:pt>
                <c:pt idx="9">
                  <c:v>2.11</c:v>
                </c:pt>
                <c:pt idx="10">
                  <c:v>2.27</c:v>
                </c:pt>
                <c:pt idx="11">
                  <c:v>2.29</c:v>
                </c:pt>
                <c:pt idx="12">
                  <c:v>2.27</c:v>
                </c:pt>
                <c:pt idx="13">
                  <c:v>2.16</c:v>
                </c:pt>
                <c:pt idx="14">
                  <c:v>2.1800000000000002</c:v>
                </c:pt>
                <c:pt idx="15">
                  <c:v>2.17</c:v>
                </c:pt>
                <c:pt idx="16">
                  <c:v>2.1800000000000002</c:v>
                </c:pt>
                <c:pt idx="17">
                  <c:v>2.17</c:v>
                </c:pt>
                <c:pt idx="18">
                  <c:v>2.2200000000000002</c:v>
                </c:pt>
                <c:pt idx="19">
                  <c:v>2.2400000000000002</c:v>
                </c:pt>
                <c:pt idx="20">
                  <c:v>2.11</c:v>
                </c:pt>
                <c:pt idx="21">
                  <c:v>1.93</c:v>
                </c:pt>
                <c:pt idx="22">
                  <c:v>1.73</c:v>
                </c:pt>
                <c:pt idx="23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B7-4209-A544-933B55AB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Solar Genration</a:t>
            </a:r>
            <a:r>
              <a:rPr lang="en-US" baseline="0"/>
              <a:t> Allocation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'Solar Monthly'!$B$2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'Solar Monthly'!$A$3:$A$14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'Solar Monthly'!$B$3:$B$14</c:f>
              <c:numCache>
                <c:formatCode>General</c:formatCode>
                <c:ptCount val="12"/>
                <c:pt idx="0" formatCode="0.000">
                  <c:v>246.1282544957842</c:v>
                </c:pt>
                <c:pt idx="1">
                  <c:v>255.6316479316057</c:v>
                </c:pt>
                <c:pt idx="2">
                  <c:v>269.31447294088076</c:v>
                </c:pt>
                <c:pt idx="3">
                  <c:v>249.52784452013358</c:v>
                </c:pt>
                <c:pt idx="4">
                  <c:v>252.8525101205698</c:v>
                </c:pt>
                <c:pt idx="5">
                  <c:v>212.53944333334198</c:v>
                </c:pt>
                <c:pt idx="6">
                  <c:v>224.99475516407148</c:v>
                </c:pt>
                <c:pt idx="7">
                  <c:v>221.80011039005052</c:v>
                </c:pt>
                <c:pt idx="8">
                  <c:v>210.71480166272377</c:v>
                </c:pt>
                <c:pt idx="9">
                  <c:v>216.71193609338448</c:v>
                </c:pt>
                <c:pt idx="10">
                  <c:v>230.90428362515581</c:v>
                </c:pt>
                <c:pt idx="11">
                  <c:v>247.63521434741222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5-4142-A540-BE6A5A781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872095"/>
        <c:axId val="1536132655"/>
      </c:lineChart>
      <c:catAx>
        <c:axId val="176587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132655"/>
        <c:crosses val="autoZero"/>
        <c:auto val="1"/>
        <c:lblAlgn val="ctr"/>
        <c:lblOffset val="100"/>
        <c:noMultiLvlLbl val="0"/>
      </c:catAx>
      <c:valAx>
        <c:axId val="153613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</a:t>
                </a:r>
                <a:r>
                  <a:rPr lang="en-US" baseline="0"/>
                  <a:t>  Geration(Million Kwh)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7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290887108630847E-2"/>
          <c:y val="0.10138278635844712"/>
          <c:w val="0.93572497724279668"/>
          <c:h val="0.73939697142416594"/>
        </c:manualLayout>
      </c:layout>
      <c:areaChart>
        <c:grouping val="stacked"/>
        <c:varyColors val="0"/>
        <c:ser>
          <c:idx val="1"/>
          <c:order val="1"/>
          <c:spPr>
            <a:noFill/>
            <a:ln>
              <a:noFill/>
            </a:ln>
            <a:effectLst/>
          </c:spPr>
          <c:val>
            <c:numRef>
              <c:f>'Demand Daily Regular'!$AP$5:$AP$28</c:f>
              <c:numCache>
                <c:formatCode>General</c:formatCode>
                <c:ptCount val="24"/>
                <c:pt idx="0">
                  <c:v>1.5935999999999999</c:v>
                </c:pt>
                <c:pt idx="1">
                  <c:v>1.4432</c:v>
                </c:pt>
                <c:pt idx="2">
                  <c:v>1.3532</c:v>
                </c:pt>
                <c:pt idx="3">
                  <c:v>1.3228</c:v>
                </c:pt>
                <c:pt idx="4">
                  <c:v>1.3128</c:v>
                </c:pt>
                <c:pt idx="5">
                  <c:v>1.3632</c:v>
                </c:pt>
                <c:pt idx="6">
                  <c:v>1.4632000000000001</c:v>
                </c:pt>
                <c:pt idx="7">
                  <c:v>1.5535999999999999</c:v>
                </c:pt>
                <c:pt idx="8">
                  <c:v>1.714</c:v>
                </c:pt>
                <c:pt idx="9">
                  <c:v>1.9543999999999999</c:v>
                </c:pt>
                <c:pt idx="10">
                  <c:v>2.1248</c:v>
                </c:pt>
                <c:pt idx="11">
                  <c:v>2.1648000000000001</c:v>
                </c:pt>
                <c:pt idx="12">
                  <c:v>2.1348000000000003</c:v>
                </c:pt>
                <c:pt idx="13">
                  <c:v>2.0144000000000002</c:v>
                </c:pt>
                <c:pt idx="14">
                  <c:v>2.0044000000000004</c:v>
                </c:pt>
                <c:pt idx="15">
                  <c:v>1.9044000000000001</c:v>
                </c:pt>
                <c:pt idx="16">
                  <c:v>1.8743999999999998</c:v>
                </c:pt>
                <c:pt idx="17">
                  <c:v>1.8644000000000001</c:v>
                </c:pt>
                <c:pt idx="18">
                  <c:v>1.8743999999999998</c:v>
                </c:pt>
                <c:pt idx="19">
                  <c:v>1.9844000000000002</c:v>
                </c:pt>
                <c:pt idx="20">
                  <c:v>1.8644000000000001</c:v>
                </c:pt>
                <c:pt idx="21">
                  <c:v>1.744</c:v>
                </c:pt>
                <c:pt idx="22">
                  <c:v>1.6036000000000001</c:v>
                </c:pt>
                <c:pt idx="23">
                  <c:v>1.4432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9-4407-AFC5-2EE02897C75C}"/>
            </c:ext>
          </c:extLst>
        </c:ser>
        <c:ser>
          <c:idx val="2"/>
          <c:order val="2"/>
          <c:tx>
            <c:v>95% Confidence Interval</c:v>
          </c:tx>
          <c:spPr>
            <a:solidFill>
              <a:schemeClr val="bg1">
                <a:lumMod val="75000"/>
              </a:schemeClr>
            </a:solidFill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val>
            <c:numRef>
              <c:f>'Demand Daily Regular'!$BC$5:$BC$28</c:f>
              <c:numCache>
                <c:formatCode>General</c:formatCode>
                <c:ptCount val="24"/>
                <c:pt idx="0">
                  <c:v>0.35280000000000022</c:v>
                </c:pt>
                <c:pt idx="1">
                  <c:v>0.3136000000000001</c:v>
                </c:pt>
                <c:pt idx="2">
                  <c:v>0.3136000000000001</c:v>
                </c:pt>
                <c:pt idx="3">
                  <c:v>0.27439999999999998</c:v>
                </c:pt>
                <c:pt idx="4">
                  <c:v>0.27439999999999998</c:v>
                </c:pt>
                <c:pt idx="5">
                  <c:v>0.3136000000000001</c:v>
                </c:pt>
                <c:pt idx="6">
                  <c:v>0.3136000000000001</c:v>
                </c:pt>
                <c:pt idx="7">
                  <c:v>0.35280000000000022</c:v>
                </c:pt>
                <c:pt idx="8">
                  <c:v>0.3919999999999999</c:v>
                </c:pt>
                <c:pt idx="9">
                  <c:v>0.43119999999999981</c:v>
                </c:pt>
                <c:pt idx="10">
                  <c:v>0.47039999999999971</c:v>
                </c:pt>
                <c:pt idx="11">
                  <c:v>0.47039999999999971</c:v>
                </c:pt>
                <c:pt idx="12">
                  <c:v>0.47039999999999971</c:v>
                </c:pt>
                <c:pt idx="13">
                  <c:v>0.43119999999999958</c:v>
                </c:pt>
                <c:pt idx="14">
                  <c:v>0.43119999999999958</c:v>
                </c:pt>
                <c:pt idx="15">
                  <c:v>0.43119999999999981</c:v>
                </c:pt>
                <c:pt idx="16">
                  <c:v>0.43119999999999981</c:v>
                </c:pt>
                <c:pt idx="17">
                  <c:v>0.43119999999999981</c:v>
                </c:pt>
                <c:pt idx="18">
                  <c:v>0.43119999999999981</c:v>
                </c:pt>
                <c:pt idx="19">
                  <c:v>0.43119999999999981</c:v>
                </c:pt>
                <c:pt idx="20">
                  <c:v>0.43119999999999981</c:v>
                </c:pt>
                <c:pt idx="21">
                  <c:v>0.39200000000000013</c:v>
                </c:pt>
                <c:pt idx="22">
                  <c:v>0.35279999999999978</c:v>
                </c:pt>
                <c:pt idx="23">
                  <c:v>0.3136000000000001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9-4407-AFC5-2EE02897C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'Demand Daily Regular'!$C$5:$C$28</c:f>
              <c:numCache>
                <c:formatCode>General</c:formatCode>
                <c:ptCount val="24"/>
                <c:pt idx="0">
                  <c:v>1.77</c:v>
                </c:pt>
                <c:pt idx="1">
                  <c:v>1.6</c:v>
                </c:pt>
                <c:pt idx="2">
                  <c:v>1.51</c:v>
                </c:pt>
                <c:pt idx="3">
                  <c:v>1.46</c:v>
                </c:pt>
                <c:pt idx="4">
                  <c:v>1.45</c:v>
                </c:pt>
                <c:pt idx="5">
                  <c:v>1.52</c:v>
                </c:pt>
                <c:pt idx="6">
                  <c:v>1.62</c:v>
                </c:pt>
                <c:pt idx="7">
                  <c:v>1.73</c:v>
                </c:pt>
                <c:pt idx="8">
                  <c:v>1.91</c:v>
                </c:pt>
                <c:pt idx="9">
                  <c:v>2.17</c:v>
                </c:pt>
                <c:pt idx="10">
                  <c:v>2.36</c:v>
                </c:pt>
                <c:pt idx="11">
                  <c:v>2.4</c:v>
                </c:pt>
                <c:pt idx="12">
                  <c:v>2.37</c:v>
                </c:pt>
                <c:pt idx="13">
                  <c:v>2.23</c:v>
                </c:pt>
                <c:pt idx="14">
                  <c:v>2.2200000000000002</c:v>
                </c:pt>
                <c:pt idx="15">
                  <c:v>2.12</c:v>
                </c:pt>
                <c:pt idx="16">
                  <c:v>2.09</c:v>
                </c:pt>
                <c:pt idx="17">
                  <c:v>2.08</c:v>
                </c:pt>
                <c:pt idx="18">
                  <c:v>2.09</c:v>
                </c:pt>
                <c:pt idx="19">
                  <c:v>2.2000000000000002</c:v>
                </c:pt>
                <c:pt idx="20">
                  <c:v>2.08</c:v>
                </c:pt>
                <c:pt idx="21">
                  <c:v>1.94</c:v>
                </c:pt>
                <c:pt idx="22">
                  <c:v>1.78</c:v>
                </c:pt>
                <c:pt idx="23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09-4407-AFC5-2EE02897C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>
              <a:noFill/>
            </a:ln>
            <a:effectLst/>
          </c:spPr>
          <c:val>
            <c:numRef>
              <c:f>'Demand Daily Regular'!$AQ$5:$AQ$28</c:f>
              <c:numCache>
                <c:formatCode>General</c:formatCode>
                <c:ptCount val="24"/>
                <c:pt idx="0">
                  <c:v>1.6624000000000001</c:v>
                </c:pt>
                <c:pt idx="1">
                  <c:v>1.5124</c:v>
                </c:pt>
                <c:pt idx="2">
                  <c:v>1.4524000000000001</c:v>
                </c:pt>
                <c:pt idx="3">
                  <c:v>1.4024000000000001</c:v>
                </c:pt>
                <c:pt idx="4">
                  <c:v>1.3919999999999999</c:v>
                </c:pt>
                <c:pt idx="5">
                  <c:v>1.4524000000000001</c:v>
                </c:pt>
                <c:pt idx="6">
                  <c:v>1.5724</c:v>
                </c:pt>
                <c:pt idx="7">
                  <c:v>1.7028000000000001</c:v>
                </c:pt>
                <c:pt idx="8">
                  <c:v>1.9232</c:v>
                </c:pt>
                <c:pt idx="9">
                  <c:v>2.2136</c:v>
                </c:pt>
                <c:pt idx="10">
                  <c:v>2.4239999999999999</c:v>
                </c:pt>
                <c:pt idx="11">
                  <c:v>2.464</c:v>
                </c:pt>
                <c:pt idx="12">
                  <c:v>2.4236</c:v>
                </c:pt>
                <c:pt idx="13">
                  <c:v>2.3835999999999999</c:v>
                </c:pt>
                <c:pt idx="14">
                  <c:v>2.4135999999999997</c:v>
                </c:pt>
                <c:pt idx="15">
                  <c:v>2.4135999999999997</c:v>
                </c:pt>
                <c:pt idx="16">
                  <c:v>2.3835999999999999</c:v>
                </c:pt>
                <c:pt idx="17">
                  <c:v>2.3136000000000001</c:v>
                </c:pt>
                <c:pt idx="18">
                  <c:v>2.2235999999999998</c:v>
                </c:pt>
                <c:pt idx="19">
                  <c:v>2.2835999999999999</c:v>
                </c:pt>
                <c:pt idx="20">
                  <c:v>2.1835999999999998</c:v>
                </c:pt>
                <c:pt idx="21">
                  <c:v>2.0432000000000001</c:v>
                </c:pt>
                <c:pt idx="22">
                  <c:v>1.9127999999999998</c:v>
                </c:pt>
                <c:pt idx="23">
                  <c:v>1.7527999999999999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50-4870-AB0B-582A8433A00A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bg1">
                <a:lumMod val="75000"/>
              </a:schemeClr>
            </a:solidFill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val>
            <c:numRef>
              <c:f>'Demand Daily Regular'!$BD$5:$BD$28</c:f>
              <c:numCache>
                <c:formatCode>General</c:formatCode>
                <c:ptCount val="24"/>
                <c:pt idx="0">
                  <c:v>0.23519999999999985</c:v>
                </c:pt>
                <c:pt idx="1">
                  <c:v>0.23519999999999985</c:v>
                </c:pt>
                <c:pt idx="2">
                  <c:v>0.23519999999999985</c:v>
                </c:pt>
                <c:pt idx="3">
                  <c:v>0.23519999999999985</c:v>
                </c:pt>
                <c:pt idx="4">
                  <c:v>0.19600000000000017</c:v>
                </c:pt>
                <c:pt idx="5">
                  <c:v>0.23519999999999985</c:v>
                </c:pt>
                <c:pt idx="6">
                  <c:v>0.23519999999999985</c:v>
                </c:pt>
                <c:pt idx="7">
                  <c:v>0.27439999999999998</c:v>
                </c:pt>
                <c:pt idx="8">
                  <c:v>0.3136000000000001</c:v>
                </c:pt>
                <c:pt idx="9">
                  <c:v>0.35280000000000022</c:v>
                </c:pt>
                <c:pt idx="10">
                  <c:v>0.39200000000000035</c:v>
                </c:pt>
                <c:pt idx="11">
                  <c:v>0.39200000000000035</c:v>
                </c:pt>
                <c:pt idx="12">
                  <c:v>0.35280000000000022</c:v>
                </c:pt>
                <c:pt idx="13">
                  <c:v>0.35280000000000022</c:v>
                </c:pt>
                <c:pt idx="14">
                  <c:v>0.35280000000000022</c:v>
                </c:pt>
                <c:pt idx="15">
                  <c:v>0.35280000000000022</c:v>
                </c:pt>
                <c:pt idx="16">
                  <c:v>0.35280000000000022</c:v>
                </c:pt>
                <c:pt idx="17">
                  <c:v>0.35280000000000022</c:v>
                </c:pt>
                <c:pt idx="18">
                  <c:v>0.35280000000000022</c:v>
                </c:pt>
                <c:pt idx="19">
                  <c:v>0.35280000000000022</c:v>
                </c:pt>
                <c:pt idx="20">
                  <c:v>0.35280000000000022</c:v>
                </c:pt>
                <c:pt idx="21">
                  <c:v>0.3136000000000001</c:v>
                </c:pt>
                <c:pt idx="22">
                  <c:v>0.27439999999999998</c:v>
                </c:pt>
                <c:pt idx="23">
                  <c:v>0.2744000000000002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50-4870-AB0B-582A8433A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'Demand Daily Regular'!$D$5:$D$28</c:f>
              <c:numCache>
                <c:formatCode>General</c:formatCode>
                <c:ptCount val="24"/>
                <c:pt idx="0">
                  <c:v>1.78</c:v>
                </c:pt>
                <c:pt idx="1">
                  <c:v>1.63</c:v>
                </c:pt>
                <c:pt idx="2">
                  <c:v>1.57</c:v>
                </c:pt>
                <c:pt idx="3">
                  <c:v>1.52</c:v>
                </c:pt>
                <c:pt idx="4">
                  <c:v>1.49</c:v>
                </c:pt>
                <c:pt idx="5">
                  <c:v>1.57</c:v>
                </c:pt>
                <c:pt idx="6">
                  <c:v>1.69</c:v>
                </c:pt>
                <c:pt idx="7">
                  <c:v>1.84</c:v>
                </c:pt>
                <c:pt idx="8">
                  <c:v>2.08</c:v>
                </c:pt>
                <c:pt idx="9">
                  <c:v>2.39</c:v>
                </c:pt>
                <c:pt idx="10">
                  <c:v>2.62</c:v>
                </c:pt>
                <c:pt idx="11">
                  <c:v>2.66</c:v>
                </c:pt>
                <c:pt idx="12">
                  <c:v>2.6</c:v>
                </c:pt>
                <c:pt idx="13">
                  <c:v>2.56</c:v>
                </c:pt>
                <c:pt idx="14">
                  <c:v>2.59</c:v>
                </c:pt>
                <c:pt idx="15">
                  <c:v>2.59</c:v>
                </c:pt>
                <c:pt idx="16">
                  <c:v>2.56</c:v>
                </c:pt>
                <c:pt idx="17">
                  <c:v>2.4900000000000002</c:v>
                </c:pt>
                <c:pt idx="18">
                  <c:v>2.4</c:v>
                </c:pt>
                <c:pt idx="19">
                  <c:v>2.46</c:v>
                </c:pt>
                <c:pt idx="20">
                  <c:v>2.36</c:v>
                </c:pt>
                <c:pt idx="21">
                  <c:v>2.2000000000000002</c:v>
                </c:pt>
                <c:pt idx="22">
                  <c:v>2.0499999999999998</c:v>
                </c:pt>
                <c:pt idx="23">
                  <c:v>1.89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50-4870-AB0B-582A8433A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Regular'!$AR$5:$AR$28</c:f>
              <c:numCache>
                <c:formatCode>General</c:formatCode>
                <c:ptCount val="24"/>
                <c:pt idx="0">
                  <c:v>1.7035999999999998</c:v>
                </c:pt>
                <c:pt idx="1">
                  <c:v>1.5631999999999999</c:v>
                </c:pt>
                <c:pt idx="2">
                  <c:v>1.4828000000000001</c:v>
                </c:pt>
                <c:pt idx="3">
                  <c:v>1.4128000000000001</c:v>
                </c:pt>
                <c:pt idx="4">
                  <c:v>1.4028</c:v>
                </c:pt>
                <c:pt idx="5">
                  <c:v>1.4828000000000001</c:v>
                </c:pt>
                <c:pt idx="6">
                  <c:v>1.5231999999999999</c:v>
                </c:pt>
                <c:pt idx="7">
                  <c:v>1.6532</c:v>
                </c:pt>
                <c:pt idx="8">
                  <c:v>1.9040000000000001</c:v>
                </c:pt>
                <c:pt idx="9">
                  <c:v>2.2644000000000002</c:v>
                </c:pt>
                <c:pt idx="10">
                  <c:v>2.4948000000000001</c:v>
                </c:pt>
                <c:pt idx="11">
                  <c:v>2.5251999999999999</c:v>
                </c:pt>
                <c:pt idx="12">
                  <c:v>2.5251999999999999</c:v>
                </c:pt>
                <c:pt idx="13">
                  <c:v>2.4548000000000001</c:v>
                </c:pt>
                <c:pt idx="14">
                  <c:v>2.5048000000000004</c:v>
                </c:pt>
                <c:pt idx="15">
                  <c:v>2.4952000000000001</c:v>
                </c:pt>
                <c:pt idx="16">
                  <c:v>2.4852000000000003</c:v>
                </c:pt>
                <c:pt idx="17">
                  <c:v>2.4148000000000001</c:v>
                </c:pt>
                <c:pt idx="18">
                  <c:v>2.3048000000000002</c:v>
                </c:pt>
                <c:pt idx="19">
                  <c:v>2.3548</c:v>
                </c:pt>
                <c:pt idx="20">
                  <c:v>2.2744000000000004</c:v>
                </c:pt>
                <c:pt idx="21">
                  <c:v>2.1444000000000001</c:v>
                </c:pt>
                <c:pt idx="22">
                  <c:v>2.0339999999999998</c:v>
                </c:pt>
                <c:pt idx="23">
                  <c:v>1.9339999999999999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8-409A-8AD7-FE5692B9F7B5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Regular'!$BE$5:$BE$28</c:f>
              <c:numCache>
                <c:formatCode>General</c:formatCode>
                <c:ptCount val="24"/>
                <c:pt idx="0">
                  <c:v>0.35280000000000022</c:v>
                </c:pt>
                <c:pt idx="1">
                  <c:v>0.3136000000000001</c:v>
                </c:pt>
                <c:pt idx="2">
                  <c:v>0.27439999999999998</c:v>
                </c:pt>
                <c:pt idx="3">
                  <c:v>0.27439999999999998</c:v>
                </c:pt>
                <c:pt idx="4">
                  <c:v>0.27439999999999998</c:v>
                </c:pt>
                <c:pt idx="5">
                  <c:v>0.27439999999999998</c:v>
                </c:pt>
                <c:pt idx="6">
                  <c:v>0.3136000000000001</c:v>
                </c:pt>
                <c:pt idx="7">
                  <c:v>0.3136000000000001</c:v>
                </c:pt>
                <c:pt idx="8">
                  <c:v>0.39200000000000013</c:v>
                </c:pt>
                <c:pt idx="9">
                  <c:v>0.43119999999999958</c:v>
                </c:pt>
                <c:pt idx="10">
                  <c:v>0.47039999999999971</c:v>
                </c:pt>
                <c:pt idx="11">
                  <c:v>0.50959999999999983</c:v>
                </c:pt>
                <c:pt idx="12">
                  <c:v>0.50959999999999983</c:v>
                </c:pt>
                <c:pt idx="13">
                  <c:v>0.47039999999999971</c:v>
                </c:pt>
                <c:pt idx="14">
                  <c:v>0.47039999999999971</c:v>
                </c:pt>
                <c:pt idx="15">
                  <c:v>0.50959999999999983</c:v>
                </c:pt>
                <c:pt idx="16">
                  <c:v>0.50959999999999983</c:v>
                </c:pt>
                <c:pt idx="17">
                  <c:v>0.47039999999999971</c:v>
                </c:pt>
                <c:pt idx="18">
                  <c:v>0.47039999999999971</c:v>
                </c:pt>
                <c:pt idx="19">
                  <c:v>0.47039999999999971</c:v>
                </c:pt>
                <c:pt idx="20">
                  <c:v>0.43119999999999958</c:v>
                </c:pt>
                <c:pt idx="21">
                  <c:v>0.43119999999999958</c:v>
                </c:pt>
                <c:pt idx="22">
                  <c:v>0.39200000000000035</c:v>
                </c:pt>
                <c:pt idx="23">
                  <c:v>0.39200000000000013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8-409A-8AD7-FE5692B9F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Regular'!$E$5:$E$28</c:f>
              <c:numCache>
                <c:formatCode>General</c:formatCode>
                <c:ptCount val="24"/>
                <c:pt idx="0">
                  <c:v>1.88</c:v>
                </c:pt>
                <c:pt idx="1">
                  <c:v>1.72</c:v>
                </c:pt>
                <c:pt idx="2">
                  <c:v>1.62</c:v>
                </c:pt>
                <c:pt idx="3">
                  <c:v>1.55</c:v>
                </c:pt>
                <c:pt idx="4">
                  <c:v>1.54</c:v>
                </c:pt>
                <c:pt idx="5">
                  <c:v>1.62</c:v>
                </c:pt>
                <c:pt idx="6">
                  <c:v>1.68</c:v>
                </c:pt>
                <c:pt idx="7">
                  <c:v>1.81</c:v>
                </c:pt>
                <c:pt idx="8">
                  <c:v>2.1</c:v>
                </c:pt>
                <c:pt idx="9">
                  <c:v>2.48</c:v>
                </c:pt>
                <c:pt idx="10">
                  <c:v>2.73</c:v>
                </c:pt>
                <c:pt idx="11">
                  <c:v>2.78</c:v>
                </c:pt>
                <c:pt idx="12">
                  <c:v>2.78</c:v>
                </c:pt>
                <c:pt idx="13">
                  <c:v>2.69</c:v>
                </c:pt>
                <c:pt idx="14">
                  <c:v>2.74</c:v>
                </c:pt>
                <c:pt idx="15">
                  <c:v>2.75</c:v>
                </c:pt>
                <c:pt idx="16">
                  <c:v>2.74</c:v>
                </c:pt>
                <c:pt idx="17">
                  <c:v>2.65</c:v>
                </c:pt>
                <c:pt idx="18">
                  <c:v>2.54</c:v>
                </c:pt>
                <c:pt idx="19">
                  <c:v>2.59</c:v>
                </c:pt>
                <c:pt idx="20">
                  <c:v>2.4900000000000002</c:v>
                </c:pt>
                <c:pt idx="21">
                  <c:v>2.36</c:v>
                </c:pt>
                <c:pt idx="22">
                  <c:v>2.23</c:v>
                </c:pt>
                <c:pt idx="23">
                  <c:v>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C8-409A-8AD7-FE5692B9F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Regular'!$AS$5:$AS$28</c:f>
              <c:numCache>
                <c:formatCode>General</c:formatCode>
                <c:ptCount val="24"/>
                <c:pt idx="0">
                  <c:v>2.0232000000000001</c:v>
                </c:pt>
                <c:pt idx="1">
                  <c:v>1.8531999999999997</c:v>
                </c:pt>
                <c:pt idx="2">
                  <c:v>1.7527999999999999</c:v>
                </c:pt>
                <c:pt idx="3">
                  <c:v>1.6728000000000001</c:v>
                </c:pt>
                <c:pt idx="4">
                  <c:v>1.6428</c:v>
                </c:pt>
                <c:pt idx="5">
                  <c:v>1.6728000000000001</c:v>
                </c:pt>
                <c:pt idx="6">
                  <c:v>1.6528</c:v>
                </c:pt>
                <c:pt idx="7">
                  <c:v>1.7427999999999999</c:v>
                </c:pt>
                <c:pt idx="8">
                  <c:v>2.0131999999999999</c:v>
                </c:pt>
                <c:pt idx="9">
                  <c:v>2.3235999999999999</c:v>
                </c:pt>
                <c:pt idx="10">
                  <c:v>2.544</c:v>
                </c:pt>
                <c:pt idx="11">
                  <c:v>2.5944000000000003</c:v>
                </c:pt>
                <c:pt idx="12">
                  <c:v>2.5939999999999999</c:v>
                </c:pt>
                <c:pt idx="13">
                  <c:v>2.5739999999999998</c:v>
                </c:pt>
                <c:pt idx="14">
                  <c:v>2.5944000000000003</c:v>
                </c:pt>
                <c:pt idx="15">
                  <c:v>2.5944000000000003</c:v>
                </c:pt>
                <c:pt idx="16">
                  <c:v>2.5844</c:v>
                </c:pt>
                <c:pt idx="17">
                  <c:v>2.5139999999999998</c:v>
                </c:pt>
                <c:pt idx="18">
                  <c:v>2.3539999999999996</c:v>
                </c:pt>
                <c:pt idx="19">
                  <c:v>2.4039999999999999</c:v>
                </c:pt>
                <c:pt idx="20">
                  <c:v>2.2736000000000001</c:v>
                </c:pt>
                <c:pt idx="21">
                  <c:v>2.1936</c:v>
                </c:pt>
                <c:pt idx="22">
                  <c:v>2.1736</c:v>
                </c:pt>
                <c:pt idx="23">
                  <c:v>2.1235999999999997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0-4512-B3C0-EE831A7E868F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Regular'!$BF$5:$BF$28</c:f>
              <c:numCache>
                <c:formatCode>General</c:formatCode>
                <c:ptCount val="24"/>
                <c:pt idx="0">
                  <c:v>0.3136000000000001</c:v>
                </c:pt>
                <c:pt idx="1">
                  <c:v>0.3136000000000001</c:v>
                </c:pt>
                <c:pt idx="2">
                  <c:v>0.2744000000000002</c:v>
                </c:pt>
                <c:pt idx="3">
                  <c:v>0.27439999999999998</c:v>
                </c:pt>
                <c:pt idx="4">
                  <c:v>0.27439999999999998</c:v>
                </c:pt>
                <c:pt idx="5">
                  <c:v>0.27439999999999998</c:v>
                </c:pt>
                <c:pt idx="6">
                  <c:v>0.27439999999999998</c:v>
                </c:pt>
                <c:pt idx="7">
                  <c:v>0.27439999999999998</c:v>
                </c:pt>
                <c:pt idx="8">
                  <c:v>0.3136000000000001</c:v>
                </c:pt>
                <c:pt idx="9">
                  <c:v>0.35280000000000022</c:v>
                </c:pt>
                <c:pt idx="10">
                  <c:v>0.39200000000000035</c:v>
                </c:pt>
                <c:pt idx="11">
                  <c:v>0.43119999999999958</c:v>
                </c:pt>
                <c:pt idx="12">
                  <c:v>0.39200000000000035</c:v>
                </c:pt>
                <c:pt idx="13">
                  <c:v>0.39200000000000035</c:v>
                </c:pt>
                <c:pt idx="14">
                  <c:v>0.43119999999999958</c:v>
                </c:pt>
                <c:pt idx="15">
                  <c:v>0.43119999999999958</c:v>
                </c:pt>
                <c:pt idx="16">
                  <c:v>0.43119999999999958</c:v>
                </c:pt>
                <c:pt idx="17">
                  <c:v>0.39200000000000035</c:v>
                </c:pt>
                <c:pt idx="18">
                  <c:v>0.39200000000000035</c:v>
                </c:pt>
                <c:pt idx="19">
                  <c:v>0.39200000000000035</c:v>
                </c:pt>
                <c:pt idx="20">
                  <c:v>0.35280000000000022</c:v>
                </c:pt>
                <c:pt idx="21">
                  <c:v>0.35280000000000022</c:v>
                </c:pt>
                <c:pt idx="22">
                  <c:v>0.35280000000000022</c:v>
                </c:pt>
                <c:pt idx="23">
                  <c:v>0.35280000000000022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0-4512-B3C0-EE831A7E8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Regular'!$F$5:$F$28</c:f>
              <c:numCache>
                <c:formatCode>General</c:formatCode>
                <c:ptCount val="24"/>
                <c:pt idx="0">
                  <c:v>2.1800000000000002</c:v>
                </c:pt>
                <c:pt idx="1">
                  <c:v>2.0099999999999998</c:v>
                </c:pt>
                <c:pt idx="2">
                  <c:v>1.89</c:v>
                </c:pt>
                <c:pt idx="3">
                  <c:v>1.81</c:v>
                </c:pt>
                <c:pt idx="4">
                  <c:v>1.78</c:v>
                </c:pt>
                <c:pt idx="5">
                  <c:v>1.81</c:v>
                </c:pt>
                <c:pt idx="6">
                  <c:v>1.79</c:v>
                </c:pt>
                <c:pt idx="7">
                  <c:v>1.88</c:v>
                </c:pt>
                <c:pt idx="8">
                  <c:v>2.17</c:v>
                </c:pt>
                <c:pt idx="9">
                  <c:v>2.5</c:v>
                </c:pt>
                <c:pt idx="10">
                  <c:v>2.74</c:v>
                </c:pt>
                <c:pt idx="11">
                  <c:v>2.81</c:v>
                </c:pt>
                <c:pt idx="12">
                  <c:v>2.79</c:v>
                </c:pt>
                <c:pt idx="13">
                  <c:v>2.77</c:v>
                </c:pt>
                <c:pt idx="14">
                  <c:v>2.81</c:v>
                </c:pt>
                <c:pt idx="15">
                  <c:v>2.81</c:v>
                </c:pt>
                <c:pt idx="16">
                  <c:v>2.8</c:v>
                </c:pt>
                <c:pt idx="17">
                  <c:v>2.71</c:v>
                </c:pt>
                <c:pt idx="18">
                  <c:v>2.5499999999999998</c:v>
                </c:pt>
                <c:pt idx="19">
                  <c:v>2.6</c:v>
                </c:pt>
                <c:pt idx="20">
                  <c:v>2.4500000000000002</c:v>
                </c:pt>
                <c:pt idx="21">
                  <c:v>2.37</c:v>
                </c:pt>
                <c:pt idx="22">
                  <c:v>2.35</c:v>
                </c:pt>
                <c:pt idx="23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0-4512-B3C0-EE831A7E8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Regular'!$AT$5:$AT$28</c:f>
              <c:numCache>
                <c:formatCode>General</c:formatCode>
                <c:ptCount val="24"/>
                <c:pt idx="0">
                  <c:v>1.694</c:v>
                </c:pt>
                <c:pt idx="1">
                  <c:v>1.5636000000000001</c:v>
                </c:pt>
                <c:pt idx="2">
                  <c:v>1.4935999999999998</c:v>
                </c:pt>
                <c:pt idx="3">
                  <c:v>1.4436</c:v>
                </c:pt>
                <c:pt idx="4">
                  <c:v>1.4436</c:v>
                </c:pt>
                <c:pt idx="5">
                  <c:v>1.5036</c:v>
                </c:pt>
                <c:pt idx="6">
                  <c:v>1.5636000000000001</c:v>
                </c:pt>
                <c:pt idx="7">
                  <c:v>1.6740000000000002</c:v>
                </c:pt>
                <c:pt idx="8">
                  <c:v>1.9244000000000001</c:v>
                </c:pt>
                <c:pt idx="9">
                  <c:v>2.1952000000000003</c:v>
                </c:pt>
                <c:pt idx="10">
                  <c:v>2.3956</c:v>
                </c:pt>
                <c:pt idx="11">
                  <c:v>2.4855999999999998</c:v>
                </c:pt>
                <c:pt idx="12">
                  <c:v>2.4756</c:v>
                </c:pt>
                <c:pt idx="13">
                  <c:v>2.3456000000000001</c:v>
                </c:pt>
                <c:pt idx="14">
                  <c:v>2.3355999999999999</c:v>
                </c:pt>
                <c:pt idx="15">
                  <c:v>2.2955999999999999</c:v>
                </c:pt>
                <c:pt idx="16">
                  <c:v>2.3056000000000001</c:v>
                </c:pt>
                <c:pt idx="17">
                  <c:v>2.3052000000000001</c:v>
                </c:pt>
                <c:pt idx="18">
                  <c:v>2.2352000000000003</c:v>
                </c:pt>
                <c:pt idx="19">
                  <c:v>2.2352000000000003</c:v>
                </c:pt>
                <c:pt idx="20">
                  <c:v>2.1552000000000002</c:v>
                </c:pt>
                <c:pt idx="21">
                  <c:v>1.9947999999999999</c:v>
                </c:pt>
                <c:pt idx="22">
                  <c:v>1.9044000000000001</c:v>
                </c:pt>
                <c:pt idx="23">
                  <c:v>1.8044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E-442D-BF6B-4ABAFD4E2275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Regular'!$BG$5:$BG$28</c:f>
              <c:numCache>
                <c:formatCode>General</c:formatCode>
                <c:ptCount val="24"/>
                <c:pt idx="0">
                  <c:v>0.3919999999999999</c:v>
                </c:pt>
                <c:pt idx="1">
                  <c:v>0.35279999999999978</c:v>
                </c:pt>
                <c:pt idx="2">
                  <c:v>0.35280000000000022</c:v>
                </c:pt>
                <c:pt idx="3">
                  <c:v>0.35280000000000022</c:v>
                </c:pt>
                <c:pt idx="4">
                  <c:v>0.35280000000000022</c:v>
                </c:pt>
                <c:pt idx="5">
                  <c:v>0.35279999999999978</c:v>
                </c:pt>
                <c:pt idx="6">
                  <c:v>0.35279999999999978</c:v>
                </c:pt>
                <c:pt idx="7">
                  <c:v>0.39200000000000013</c:v>
                </c:pt>
                <c:pt idx="8">
                  <c:v>0.43119999999999981</c:v>
                </c:pt>
                <c:pt idx="9">
                  <c:v>0.50959999999999983</c:v>
                </c:pt>
                <c:pt idx="10">
                  <c:v>0.54879999999999995</c:v>
                </c:pt>
                <c:pt idx="11">
                  <c:v>0.54879999999999995</c:v>
                </c:pt>
                <c:pt idx="12">
                  <c:v>0.54879999999999995</c:v>
                </c:pt>
                <c:pt idx="13">
                  <c:v>0.54879999999999995</c:v>
                </c:pt>
                <c:pt idx="14">
                  <c:v>0.54879999999999995</c:v>
                </c:pt>
                <c:pt idx="15">
                  <c:v>0.54879999999999995</c:v>
                </c:pt>
                <c:pt idx="16">
                  <c:v>0.54879999999999995</c:v>
                </c:pt>
                <c:pt idx="17">
                  <c:v>0.50959999999999983</c:v>
                </c:pt>
                <c:pt idx="18">
                  <c:v>0.50959999999999983</c:v>
                </c:pt>
                <c:pt idx="19">
                  <c:v>0.50959999999999983</c:v>
                </c:pt>
                <c:pt idx="20">
                  <c:v>0.50959999999999983</c:v>
                </c:pt>
                <c:pt idx="21">
                  <c:v>0.47039999999999993</c:v>
                </c:pt>
                <c:pt idx="22">
                  <c:v>0.43119999999999981</c:v>
                </c:pt>
                <c:pt idx="23">
                  <c:v>0.43119999999999981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E-442D-BF6B-4ABAFD4E2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Regular'!$G$5:$G$28</c:f>
              <c:numCache>
                <c:formatCode>General</c:formatCode>
                <c:ptCount val="24"/>
                <c:pt idx="0">
                  <c:v>1.89</c:v>
                </c:pt>
                <c:pt idx="1">
                  <c:v>1.74</c:v>
                </c:pt>
                <c:pt idx="2">
                  <c:v>1.67</c:v>
                </c:pt>
                <c:pt idx="3">
                  <c:v>1.62</c:v>
                </c:pt>
                <c:pt idx="4">
                  <c:v>1.62</c:v>
                </c:pt>
                <c:pt idx="5">
                  <c:v>1.68</c:v>
                </c:pt>
                <c:pt idx="6">
                  <c:v>1.74</c:v>
                </c:pt>
                <c:pt idx="7">
                  <c:v>1.87</c:v>
                </c:pt>
                <c:pt idx="8">
                  <c:v>2.14</c:v>
                </c:pt>
                <c:pt idx="9">
                  <c:v>2.4500000000000002</c:v>
                </c:pt>
                <c:pt idx="10">
                  <c:v>2.67</c:v>
                </c:pt>
                <c:pt idx="11">
                  <c:v>2.76</c:v>
                </c:pt>
                <c:pt idx="12">
                  <c:v>2.75</c:v>
                </c:pt>
                <c:pt idx="13">
                  <c:v>2.62</c:v>
                </c:pt>
                <c:pt idx="14">
                  <c:v>2.61</c:v>
                </c:pt>
                <c:pt idx="15">
                  <c:v>2.57</c:v>
                </c:pt>
                <c:pt idx="16">
                  <c:v>2.58</c:v>
                </c:pt>
                <c:pt idx="17">
                  <c:v>2.56</c:v>
                </c:pt>
                <c:pt idx="18">
                  <c:v>2.4900000000000002</c:v>
                </c:pt>
                <c:pt idx="19">
                  <c:v>2.4900000000000002</c:v>
                </c:pt>
                <c:pt idx="20">
                  <c:v>2.41</c:v>
                </c:pt>
                <c:pt idx="21">
                  <c:v>2.23</c:v>
                </c:pt>
                <c:pt idx="22">
                  <c:v>2.12</c:v>
                </c:pt>
                <c:pt idx="23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4E-442D-BF6B-4ABAFD4E2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Regular'!$AU$5:$AU$28</c:f>
              <c:numCache>
                <c:formatCode>General</c:formatCode>
                <c:ptCount val="24"/>
                <c:pt idx="0">
                  <c:v>1.5928</c:v>
                </c:pt>
                <c:pt idx="1">
                  <c:v>1.4624000000000001</c:v>
                </c:pt>
                <c:pt idx="2">
                  <c:v>1.3924000000000001</c:v>
                </c:pt>
                <c:pt idx="3">
                  <c:v>1.3724000000000001</c:v>
                </c:pt>
                <c:pt idx="4">
                  <c:v>1.3824000000000001</c:v>
                </c:pt>
                <c:pt idx="5">
                  <c:v>1.4824000000000002</c:v>
                </c:pt>
                <c:pt idx="6">
                  <c:v>1.6024</c:v>
                </c:pt>
                <c:pt idx="7">
                  <c:v>1.7427999999999999</c:v>
                </c:pt>
                <c:pt idx="8">
                  <c:v>1.9931999999999999</c:v>
                </c:pt>
                <c:pt idx="9">
                  <c:v>2.2736000000000001</c:v>
                </c:pt>
                <c:pt idx="10">
                  <c:v>2.4539999999999997</c:v>
                </c:pt>
                <c:pt idx="11">
                  <c:v>2.4939999999999998</c:v>
                </c:pt>
                <c:pt idx="12">
                  <c:v>2.4539999999999997</c:v>
                </c:pt>
                <c:pt idx="13">
                  <c:v>2.3339999999999996</c:v>
                </c:pt>
                <c:pt idx="14">
                  <c:v>2.3439999999999999</c:v>
                </c:pt>
                <c:pt idx="15">
                  <c:v>2.3339999999999996</c:v>
                </c:pt>
                <c:pt idx="16">
                  <c:v>2.3435999999999999</c:v>
                </c:pt>
                <c:pt idx="17">
                  <c:v>2.2936000000000001</c:v>
                </c:pt>
                <c:pt idx="18">
                  <c:v>2.2435999999999998</c:v>
                </c:pt>
                <c:pt idx="19">
                  <c:v>2.2035999999999998</c:v>
                </c:pt>
                <c:pt idx="20">
                  <c:v>2.1536</c:v>
                </c:pt>
                <c:pt idx="21">
                  <c:v>2.0232000000000001</c:v>
                </c:pt>
                <c:pt idx="22">
                  <c:v>1.9232</c:v>
                </c:pt>
                <c:pt idx="23">
                  <c:v>1.6928000000000001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3-4FE3-ADDB-BD9D3E92F4BA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Regular'!$BH$5:$BH$28</c:f>
              <c:numCache>
                <c:formatCode>General</c:formatCode>
                <c:ptCount val="24"/>
                <c:pt idx="0">
                  <c:v>0.27439999999999998</c:v>
                </c:pt>
                <c:pt idx="1">
                  <c:v>0.23519999999999985</c:v>
                </c:pt>
                <c:pt idx="2">
                  <c:v>0.23519999999999985</c:v>
                </c:pt>
                <c:pt idx="3">
                  <c:v>0.23519999999999985</c:v>
                </c:pt>
                <c:pt idx="4">
                  <c:v>0.23519999999999985</c:v>
                </c:pt>
                <c:pt idx="5">
                  <c:v>0.23519999999999985</c:v>
                </c:pt>
                <c:pt idx="6">
                  <c:v>0.23519999999999985</c:v>
                </c:pt>
                <c:pt idx="7">
                  <c:v>0.27439999999999998</c:v>
                </c:pt>
                <c:pt idx="8">
                  <c:v>0.3136000000000001</c:v>
                </c:pt>
                <c:pt idx="9">
                  <c:v>0.35280000000000022</c:v>
                </c:pt>
                <c:pt idx="10">
                  <c:v>0.39200000000000035</c:v>
                </c:pt>
                <c:pt idx="11">
                  <c:v>0.39200000000000035</c:v>
                </c:pt>
                <c:pt idx="12">
                  <c:v>0.39200000000000035</c:v>
                </c:pt>
                <c:pt idx="13">
                  <c:v>0.39200000000000035</c:v>
                </c:pt>
                <c:pt idx="14">
                  <c:v>0.39200000000000035</c:v>
                </c:pt>
                <c:pt idx="15">
                  <c:v>0.39200000000000035</c:v>
                </c:pt>
                <c:pt idx="16">
                  <c:v>0.35280000000000022</c:v>
                </c:pt>
                <c:pt idx="17">
                  <c:v>0.35280000000000022</c:v>
                </c:pt>
                <c:pt idx="18">
                  <c:v>0.35280000000000022</c:v>
                </c:pt>
                <c:pt idx="19">
                  <c:v>0.35280000000000022</c:v>
                </c:pt>
                <c:pt idx="20">
                  <c:v>0.35280000000000022</c:v>
                </c:pt>
                <c:pt idx="21">
                  <c:v>0.3136000000000001</c:v>
                </c:pt>
                <c:pt idx="22">
                  <c:v>0.3136000000000001</c:v>
                </c:pt>
                <c:pt idx="23">
                  <c:v>0.27439999999999998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83-4FE3-ADDB-BD9D3E92F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Regular'!$H$5:$H$28</c:f>
              <c:numCache>
                <c:formatCode>General</c:formatCode>
                <c:ptCount val="24"/>
                <c:pt idx="0">
                  <c:v>1.73</c:v>
                </c:pt>
                <c:pt idx="1">
                  <c:v>1.58</c:v>
                </c:pt>
                <c:pt idx="2">
                  <c:v>1.51</c:v>
                </c:pt>
                <c:pt idx="3">
                  <c:v>1.49</c:v>
                </c:pt>
                <c:pt idx="4">
                  <c:v>1.5</c:v>
                </c:pt>
                <c:pt idx="5">
                  <c:v>1.6</c:v>
                </c:pt>
                <c:pt idx="6">
                  <c:v>1.72</c:v>
                </c:pt>
                <c:pt idx="7">
                  <c:v>1.88</c:v>
                </c:pt>
                <c:pt idx="8">
                  <c:v>2.15</c:v>
                </c:pt>
                <c:pt idx="9">
                  <c:v>2.4500000000000002</c:v>
                </c:pt>
                <c:pt idx="10">
                  <c:v>2.65</c:v>
                </c:pt>
                <c:pt idx="11">
                  <c:v>2.69</c:v>
                </c:pt>
                <c:pt idx="12">
                  <c:v>2.65</c:v>
                </c:pt>
                <c:pt idx="13">
                  <c:v>2.5299999999999998</c:v>
                </c:pt>
                <c:pt idx="14">
                  <c:v>2.54</c:v>
                </c:pt>
                <c:pt idx="15">
                  <c:v>2.5299999999999998</c:v>
                </c:pt>
                <c:pt idx="16">
                  <c:v>2.52</c:v>
                </c:pt>
                <c:pt idx="17">
                  <c:v>2.4700000000000002</c:v>
                </c:pt>
                <c:pt idx="18">
                  <c:v>2.42</c:v>
                </c:pt>
                <c:pt idx="19">
                  <c:v>2.38</c:v>
                </c:pt>
                <c:pt idx="20">
                  <c:v>2.33</c:v>
                </c:pt>
                <c:pt idx="21">
                  <c:v>2.1800000000000002</c:v>
                </c:pt>
                <c:pt idx="22">
                  <c:v>2.08</c:v>
                </c:pt>
                <c:pt idx="23">
                  <c:v>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83-4FE3-ADDB-BD9D3E92F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Regular'!$AV$5:$AV$28</c:f>
              <c:numCache>
                <c:formatCode>General</c:formatCode>
                <c:ptCount val="24"/>
                <c:pt idx="0">
                  <c:v>1.7324000000000002</c:v>
                </c:pt>
                <c:pt idx="1">
                  <c:v>1.5624</c:v>
                </c:pt>
                <c:pt idx="2">
                  <c:v>1.502</c:v>
                </c:pt>
                <c:pt idx="3">
                  <c:v>1.452</c:v>
                </c:pt>
                <c:pt idx="4">
                  <c:v>1.4319999999999999</c:v>
                </c:pt>
                <c:pt idx="5">
                  <c:v>1.522</c:v>
                </c:pt>
                <c:pt idx="6">
                  <c:v>1.5824</c:v>
                </c:pt>
                <c:pt idx="7">
                  <c:v>1.6824000000000001</c:v>
                </c:pt>
                <c:pt idx="8">
                  <c:v>1.9028</c:v>
                </c:pt>
                <c:pt idx="9">
                  <c:v>2.1932</c:v>
                </c:pt>
                <c:pt idx="10">
                  <c:v>2.3931999999999998</c:v>
                </c:pt>
                <c:pt idx="11">
                  <c:v>2.4036</c:v>
                </c:pt>
                <c:pt idx="12">
                  <c:v>2.3835999999999999</c:v>
                </c:pt>
                <c:pt idx="13">
                  <c:v>2.3132000000000001</c:v>
                </c:pt>
                <c:pt idx="14">
                  <c:v>2.3031999999999999</c:v>
                </c:pt>
                <c:pt idx="15">
                  <c:v>2.3031999999999999</c:v>
                </c:pt>
                <c:pt idx="16">
                  <c:v>2.2732000000000001</c:v>
                </c:pt>
                <c:pt idx="17">
                  <c:v>2.2231999999999998</c:v>
                </c:pt>
                <c:pt idx="18">
                  <c:v>2.2031999999999998</c:v>
                </c:pt>
                <c:pt idx="19">
                  <c:v>2.2732000000000001</c:v>
                </c:pt>
                <c:pt idx="20">
                  <c:v>2.2332000000000001</c:v>
                </c:pt>
                <c:pt idx="21">
                  <c:v>2.1132</c:v>
                </c:pt>
                <c:pt idx="22">
                  <c:v>2.0127999999999999</c:v>
                </c:pt>
                <c:pt idx="23">
                  <c:v>1.8927999999999998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2-4A3F-8B4C-0A869DEE243E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Regular'!$BI$5:$BI$28</c:f>
              <c:numCache>
                <c:formatCode>General</c:formatCode>
                <c:ptCount val="24"/>
                <c:pt idx="0">
                  <c:v>0.23519999999999985</c:v>
                </c:pt>
                <c:pt idx="1">
                  <c:v>0.23519999999999985</c:v>
                </c:pt>
                <c:pt idx="2">
                  <c:v>0.19600000000000017</c:v>
                </c:pt>
                <c:pt idx="3">
                  <c:v>0.19600000000000017</c:v>
                </c:pt>
                <c:pt idx="4">
                  <c:v>0.19600000000000017</c:v>
                </c:pt>
                <c:pt idx="5">
                  <c:v>0.19600000000000017</c:v>
                </c:pt>
                <c:pt idx="6">
                  <c:v>0.23519999999999985</c:v>
                </c:pt>
                <c:pt idx="7">
                  <c:v>0.23519999999999985</c:v>
                </c:pt>
                <c:pt idx="8">
                  <c:v>0.27439999999999998</c:v>
                </c:pt>
                <c:pt idx="9">
                  <c:v>0.3136000000000001</c:v>
                </c:pt>
                <c:pt idx="10">
                  <c:v>0.3136000000000001</c:v>
                </c:pt>
                <c:pt idx="11">
                  <c:v>0.35280000000000022</c:v>
                </c:pt>
                <c:pt idx="12">
                  <c:v>0.35280000000000022</c:v>
                </c:pt>
                <c:pt idx="13">
                  <c:v>0.3136000000000001</c:v>
                </c:pt>
                <c:pt idx="14">
                  <c:v>0.3136000000000001</c:v>
                </c:pt>
                <c:pt idx="15">
                  <c:v>0.3136000000000001</c:v>
                </c:pt>
                <c:pt idx="16">
                  <c:v>0.3136000000000001</c:v>
                </c:pt>
                <c:pt idx="17">
                  <c:v>0.3136000000000001</c:v>
                </c:pt>
                <c:pt idx="18">
                  <c:v>0.3136000000000001</c:v>
                </c:pt>
                <c:pt idx="19">
                  <c:v>0.3136000000000001</c:v>
                </c:pt>
                <c:pt idx="20">
                  <c:v>0.3136000000000001</c:v>
                </c:pt>
                <c:pt idx="21">
                  <c:v>0.3136000000000001</c:v>
                </c:pt>
                <c:pt idx="22">
                  <c:v>0.27439999999999998</c:v>
                </c:pt>
                <c:pt idx="23">
                  <c:v>0.27439999999999998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A2-4A3F-8B4C-0A869DEE2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Regular'!$I$5:$I$28</c:f>
              <c:numCache>
                <c:formatCode>General</c:formatCode>
                <c:ptCount val="24"/>
                <c:pt idx="0">
                  <c:v>1.85</c:v>
                </c:pt>
                <c:pt idx="1">
                  <c:v>1.68</c:v>
                </c:pt>
                <c:pt idx="2">
                  <c:v>1.6</c:v>
                </c:pt>
                <c:pt idx="3">
                  <c:v>1.55</c:v>
                </c:pt>
                <c:pt idx="4">
                  <c:v>1.53</c:v>
                </c:pt>
                <c:pt idx="5">
                  <c:v>1.62</c:v>
                </c:pt>
                <c:pt idx="6">
                  <c:v>1.7</c:v>
                </c:pt>
                <c:pt idx="7">
                  <c:v>1.8</c:v>
                </c:pt>
                <c:pt idx="8">
                  <c:v>2.04</c:v>
                </c:pt>
                <c:pt idx="9">
                  <c:v>2.35</c:v>
                </c:pt>
                <c:pt idx="10">
                  <c:v>2.5499999999999998</c:v>
                </c:pt>
                <c:pt idx="11">
                  <c:v>2.58</c:v>
                </c:pt>
                <c:pt idx="12">
                  <c:v>2.56</c:v>
                </c:pt>
                <c:pt idx="13">
                  <c:v>2.4700000000000002</c:v>
                </c:pt>
                <c:pt idx="14">
                  <c:v>2.46</c:v>
                </c:pt>
                <c:pt idx="15">
                  <c:v>2.46</c:v>
                </c:pt>
                <c:pt idx="16">
                  <c:v>2.4300000000000002</c:v>
                </c:pt>
                <c:pt idx="17">
                  <c:v>2.38</c:v>
                </c:pt>
                <c:pt idx="18">
                  <c:v>2.36</c:v>
                </c:pt>
                <c:pt idx="19">
                  <c:v>2.4300000000000002</c:v>
                </c:pt>
                <c:pt idx="20">
                  <c:v>2.39</c:v>
                </c:pt>
                <c:pt idx="21">
                  <c:v>2.27</c:v>
                </c:pt>
                <c:pt idx="22">
                  <c:v>2.15</c:v>
                </c:pt>
                <c:pt idx="23">
                  <c:v>2.0299999999999998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2-4A3F-8B4C-0A869DEE2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</a:t>
            </a:r>
          </a:p>
        </c:rich>
      </c:tx>
      <c:layout>
        <c:manualLayout>
          <c:xMode val="edge"/>
          <c:yMode val="edge"/>
          <c:x val="0.4407985564304461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Regular'!$AW$5:$AW$28</c:f>
              <c:numCache>
                <c:formatCode>General</c:formatCode>
                <c:ptCount val="24"/>
                <c:pt idx="0">
                  <c:v>1.6616</c:v>
                </c:pt>
                <c:pt idx="1">
                  <c:v>1.5216000000000001</c:v>
                </c:pt>
                <c:pt idx="2">
                  <c:v>1.4516</c:v>
                </c:pt>
                <c:pt idx="3">
                  <c:v>1.4116</c:v>
                </c:pt>
                <c:pt idx="4">
                  <c:v>1.4016</c:v>
                </c:pt>
                <c:pt idx="5">
                  <c:v>1.5216000000000001</c:v>
                </c:pt>
                <c:pt idx="6">
                  <c:v>1.6415999999999999</c:v>
                </c:pt>
                <c:pt idx="7">
                  <c:v>1.7819999999999998</c:v>
                </c:pt>
                <c:pt idx="8">
                  <c:v>2.052</c:v>
                </c:pt>
                <c:pt idx="9">
                  <c:v>2.3424</c:v>
                </c:pt>
                <c:pt idx="10">
                  <c:v>2.5624000000000002</c:v>
                </c:pt>
                <c:pt idx="11">
                  <c:v>2.6328</c:v>
                </c:pt>
                <c:pt idx="12">
                  <c:v>2.6328</c:v>
                </c:pt>
                <c:pt idx="13">
                  <c:v>2.5624000000000002</c:v>
                </c:pt>
                <c:pt idx="14">
                  <c:v>2.5828000000000002</c:v>
                </c:pt>
                <c:pt idx="15">
                  <c:v>2.6028000000000002</c:v>
                </c:pt>
                <c:pt idx="16">
                  <c:v>2.5828000000000002</c:v>
                </c:pt>
                <c:pt idx="17">
                  <c:v>2.5324</c:v>
                </c:pt>
                <c:pt idx="18">
                  <c:v>2.4723999999999999</c:v>
                </c:pt>
                <c:pt idx="19">
                  <c:v>2.4424000000000001</c:v>
                </c:pt>
                <c:pt idx="20">
                  <c:v>2.3624000000000001</c:v>
                </c:pt>
                <c:pt idx="21">
                  <c:v>2.2124000000000001</c:v>
                </c:pt>
                <c:pt idx="22">
                  <c:v>2.1020000000000003</c:v>
                </c:pt>
                <c:pt idx="23">
                  <c:v>1.982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8D1-B970-561BFC7AA801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Regular'!$BJ$5:$BJ$28</c:f>
              <c:numCache>
                <c:formatCode>General</c:formatCode>
                <c:ptCount val="24"/>
                <c:pt idx="0">
                  <c:v>0.15680000000000005</c:v>
                </c:pt>
                <c:pt idx="1">
                  <c:v>0.15680000000000005</c:v>
                </c:pt>
                <c:pt idx="2">
                  <c:v>0.15680000000000005</c:v>
                </c:pt>
                <c:pt idx="3">
                  <c:v>0.15680000000000005</c:v>
                </c:pt>
                <c:pt idx="4">
                  <c:v>0.15680000000000005</c:v>
                </c:pt>
                <c:pt idx="5">
                  <c:v>0.15680000000000005</c:v>
                </c:pt>
                <c:pt idx="6">
                  <c:v>0.15680000000000005</c:v>
                </c:pt>
                <c:pt idx="7">
                  <c:v>0.19600000000000017</c:v>
                </c:pt>
                <c:pt idx="8">
                  <c:v>0.19599999999999973</c:v>
                </c:pt>
                <c:pt idx="9">
                  <c:v>0.23519999999999985</c:v>
                </c:pt>
                <c:pt idx="10">
                  <c:v>0.23519999999999985</c:v>
                </c:pt>
                <c:pt idx="11">
                  <c:v>0.27439999999999998</c:v>
                </c:pt>
                <c:pt idx="12">
                  <c:v>0.27439999999999998</c:v>
                </c:pt>
                <c:pt idx="13">
                  <c:v>0.23519999999999985</c:v>
                </c:pt>
                <c:pt idx="14">
                  <c:v>0.27439999999999998</c:v>
                </c:pt>
                <c:pt idx="15">
                  <c:v>0.27439999999999998</c:v>
                </c:pt>
                <c:pt idx="16">
                  <c:v>0.27439999999999998</c:v>
                </c:pt>
                <c:pt idx="17">
                  <c:v>0.23519999999999985</c:v>
                </c:pt>
                <c:pt idx="18">
                  <c:v>0.23519999999999985</c:v>
                </c:pt>
                <c:pt idx="19">
                  <c:v>0.23519999999999985</c:v>
                </c:pt>
                <c:pt idx="20">
                  <c:v>0.23519999999999985</c:v>
                </c:pt>
                <c:pt idx="21">
                  <c:v>0.23519999999999985</c:v>
                </c:pt>
                <c:pt idx="22">
                  <c:v>0.19599999999999973</c:v>
                </c:pt>
                <c:pt idx="23">
                  <c:v>0.19599999999999995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6-48D1-B970-561BFC7AA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Regular'!$J$5:$J$28</c:f>
              <c:numCache>
                <c:formatCode>General</c:formatCode>
                <c:ptCount val="24"/>
                <c:pt idx="0">
                  <c:v>1.74</c:v>
                </c:pt>
                <c:pt idx="1">
                  <c:v>1.6</c:v>
                </c:pt>
                <c:pt idx="2">
                  <c:v>1.53</c:v>
                </c:pt>
                <c:pt idx="3">
                  <c:v>1.49</c:v>
                </c:pt>
                <c:pt idx="4">
                  <c:v>1.48</c:v>
                </c:pt>
                <c:pt idx="5">
                  <c:v>1.6</c:v>
                </c:pt>
                <c:pt idx="6">
                  <c:v>1.72</c:v>
                </c:pt>
                <c:pt idx="7">
                  <c:v>1.88</c:v>
                </c:pt>
                <c:pt idx="8">
                  <c:v>2.15</c:v>
                </c:pt>
                <c:pt idx="9">
                  <c:v>2.46</c:v>
                </c:pt>
                <c:pt idx="10">
                  <c:v>2.68</c:v>
                </c:pt>
                <c:pt idx="11">
                  <c:v>2.77</c:v>
                </c:pt>
                <c:pt idx="12">
                  <c:v>2.77</c:v>
                </c:pt>
                <c:pt idx="13">
                  <c:v>2.68</c:v>
                </c:pt>
                <c:pt idx="14">
                  <c:v>2.72</c:v>
                </c:pt>
                <c:pt idx="15">
                  <c:v>2.74</c:v>
                </c:pt>
                <c:pt idx="16">
                  <c:v>2.72</c:v>
                </c:pt>
                <c:pt idx="17">
                  <c:v>2.65</c:v>
                </c:pt>
                <c:pt idx="18">
                  <c:v>2.59</c:v>
                </c:pt>
                <c:pt idx="19">
                  <c:v>2.56</c:v>
                </c:pt>
                <c:pt idx="20">
                  <c:v>2.48</c:v>
                </c:pt>
                <c:pt idx="21">
                  <c:v>2.33</c:v>
                </c:pt>
                <c:pt idx="22">
                  <c:v>2.2000000000000002</c:v>
                </c:pt>
                <c:pt idx="23">
                  <c:v>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66-48D1-B970-561BFC7AA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October</a:t>
            </a:r>
          </a:p>
        </c:rich>
      </c:tx>
      <c:layout>
        <c:manualLayout>
          <c:xMode val="edge"/>
          <c:yMode val="edge"/>
          <c:x val="0.4407985564304461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Regular'!$AX$5:$AX$28</c:f>
              <c:numCache>
                <c:formatCode>General</c:formatCode>
                <c:ptCount val="24"/>
                <c:pt idx="0">
                  <c:v>1.8419999999999999</c:v>
                </c:pt>
                <c:pt idx="1">
                  <c:v>1.6519999999999999</c:v>
                </c:pt>
                <c:pt idx="2">
                  <c:v>1.5715999999999999</c:v>
                </c:pt>
                <c:pt idx="3">
                  <c:v>1.5116000000000001</c:v>
                </c:pt>
                <c:pt idx="4">
                  <c:v>1.5116000000000001</c:v>
                </c:pt>
                <c:pt idx="5">
                  <c:v>1.5919999999999999</c:v>
                </c:pt>
                <c:pt idx="6">
                  <c:v>1.752</c:v>
                </c:pt>
                <c:pt idx="7">
                  <c:v>1.8919999999999999</c:v>
                </c:pt>
                <c:pt idx="8">
                  <c:v>2.1324000000000001</c:v>
                </c:pt>
                <c:pt idx="9">
                  <c:v>2.4127999999999998</c:v>
                </c:pt>
                <c:pt idx="10">
                  <c:v>2.6427999999999998</c:v>
                </c:pt>
                <c:pt idx="11">
                  <c:v>2.6732</c:v>
                </c:pt>
                <c:pt idx="12">
                  <c:v>2.6631999999999998</c:v>
                </c:pt>
                <c:pt idx="13">
                  <c:v>2.5728</c:v>
                </c:pt>
                <c:pt idx="14">
                  <c:v>2.6427999999999998</c:v>
                </c:pt>
                <c:pt idx="15">
                  <c:v>2.6328</c:v>
                </c:pt>
                <c:pt idx="16">
                  <c:v>2.6128</c:v>
                </c:pt>
                <c:pt idx="17">
                  <c:v>2.5528</c:v>
                </c:pt>
                <c:pt idx="18">
                  <c:v>2.5828000000000002</c:v>
                </c:pt>
                <c:pt idx="19">
                  <c:v>2.6028000000000002</c:v>
                </c:pt>
                <c:pt idx="20">
                  <c:v>2.4727999999999999</c:v>
                </c:pt>
                <c:pt idx="21">
                  <c:v>2.2624</c:v>
                </c:pt>
                <c:pt idx="22">
                  <c:v>2.1524000000000001</c:v>
                </c:pt>
                <c:pt idx="23">
                  <c:v>2.0424000000000002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8-49AB-9C3F-4C7950040062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Regular'!$BK$5:$BK$28</c:f>
              <c:numCache>
                <c:formatCode>General</c:formatCode>
                <c:ptCount val="24"/>
                <c:pt idx="0">
                  <c:v>0.19599999999999995</c:v>
                </c:pt>
                <c:pt idx="1">
                  <c:v>0.19600000000000017</c:v>
                </c:pt>
                <c:pt idx="2">
                  <c:v>0.15680000000000005</c:v>
                </c:pt>
                <c:pt idx="3">
                  <c:v>0.15680000000000005</c:v>
                </c:pt>
                <c:pt idx="4">
                  <c:v>0.15680000000000005</c:v>
                </c:pt>
                <c:pt idx="5">
                  <c:v>0.19600000000000017</c:v>
                </c:pt>
                <c:pt idx="6">
                  <c:v>0.19600000000000017</c:v>
                </c:pt>
                <c:pt idx="7">
                  <c:v>0.19600000000000017</c:v>
                </c:pt>
                <c:pt idx="8">
                  <c:v>0.23519999999999985</c:v>
                </c:pt>
                <c:pt idx="9">
                  <c:v>0.27439999999999998</c:v>
                </c:pt>
                <c:pt idx="10">
                  <c:v>0.27439999999999998</c:v>
                </c:pt>
                <c:pt idx="11">
                  <c:v>0.3136000000000001</c:v>
                </c:pt>
                <c:pt idx="12">
                  <c:v>0.3136000000000001</c:v>
                </c:pt>
                <c:pt idx="13">
                  <c:v>0.27439999999999998</c:v>
                </c:pt>
                <c:pt idx="14">
                  <c:v>0.27439999999999998</c:v>
                </c:pt>
                <c:pt idx="15">
                  <c:v>0.27439999999999998</c:v>
                </c:pt>
                <c:pt idx="16">
                  <c:v>0.27439999999999998</c:v>
                </c:pt>
                <c:pt idx="17">
                  <c:v>0.27439999999999998</c:v>
                </c:pt>
                <c:pt idx="18">
                  <c:v>0.27439999999999998</c:v>
                </c:pt>
                <c:pt idx="19">
                  <c:v>0.27439999999999998</c:v>
                </c:pt>
                <c:pt idx="20">
                  <c:v>0.27439999999999998</c:v>
                </c:pt>
                <c:pt idx="21">
                  <c:v>0.23519999999999985</c:v>
                </c:pt>
                <c:pt idx="22">
                  <c:v>0.23519999999999985</c:v>
                </c:pt>
                <c:pt idx="23">
                  <c:v>0.23519999999999985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8-49AB-9C3F-4C7950040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Regular'!$K$5:$K$28</c:f>
              <c:numCache>
                <c:formatCode>General</c:formatCode>
                <c:ptCount val="24"/>
                <c:pt idx="0">
                  <c:v>1.94</c:v>
                </c:pt>
                <c:pt idx="1">
                  <c:v>1.75</c:v>
                </c:pt>
                <c:pt idx="2">
                  <c:v>1.65</c:v>
                </c:pt>
                <c:pt idx="3">
                  <c:v>1.59</c:v>
                </c:pt>
                <c:pt idx="4">
                  <c:v>1.59</c:v>
                </c:pt>
                <c:pt idx="5">
                  <c:v>1.69</c:v>
                </c:pt>
                <c:pt idx="6">
                  <c:v>1.85</c:v>
                </c:pt>
                <c:pt idx="7">
                  <c:v>1.99</c:v>
                </c:pt>
                <c:pt idx="8">
                  <c:v>2.25</c:v>
                </c:pt>
                <c:pt idx="9">
                  <c:v>2.5499999999999998</c:v>
                </c:pt>
                <c:pt idx="10">
                  <c:v>2.78</c:v>
                </c:pt>
                <c:pt idx="11">
                  <c:v>2.83</c:v>
                </c:pt>
                <c:pt idx="12">
                  <c:v>2.82</c:v>
                </c:pt>
                <c:pt idx="13">
                  <c:v>2.71</c:v>
                </c:pt>
                <c:pt idx="14">
                  <c:v>2.78</c:v>
                </c:pt>
                <c:pt idx="15">
                  <c:v>2.77</c:v>
                </c:pt>
                <c:pt idx="16">
                  <c:v>2.75</c:v>
                </c:pt>
                <c:pt idx="17">
                  <c:v>2.69</c:v>
                </c:pt>
                <c:pt idx="18">
                  <c:v>2.72</c:v>
                </c:pt>
                <c:pt idx="19">
                  <c:v>2.74</c:v>
                </c:pt>
                <c:pt idx="20">
                  <c:v>2.61</c:v>
                </c:pt>
                <c:pt idx="21">
                  <c:v>2.38</c:v>
                </c:pt>
                <c:pt idx="22">
                  <c:v>2.27</c:v>
                </c:pt>
                <c:pt idx="23">
                  <c:v>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E8-49AB-9C3F-4C7950040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November</a:t>
            </a:r>
          </a:p>
        </c:rich>
      </c:tx>
      <c:layout>
        <c:manualLayout>
          <c:xMode val="edge"/>
          <c:yMode val="edge"/>
          <c:x val="0.4407985564304461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Regular'!$AY$5:$AY$28</c:f>
              <c:numCache>
                <c:formatCode>General</c:formatCode>
                <c:ptCount val="24"/>
                <c:pt idx="0">
                  <c:v>1.6228</c:v>
                </c:pt>
                <c:pt idx="1">
                  <c:v>1.4924000000000002</c:v>
                </c:pt>
                <c:pt idx="2">
                  <c:v>1.4124000000000001</c:v>
                </c:pt>
                <c:pt idx="3">
                  <c:v>1.3624000000000001</c:v>
                </c:pt>
                <c:pt idx="4">
                  <c:v>1.3624000000000001</c:v>
                </c:pt>
                <c:pt idx="5">
                  <c:v>1.4424000000000001</c:v>
                </c:pt>
                <c:pt idx="6">
                  <c:v>1.5224</c:v>
                </c:pt>
                <c:pt idx="7">
                  <c:v>1.6228</c:v>
                </c:pt>
                <c:pt idx="8">
                  <c:v>1.8731999999999998</c:v>
                </c:pt>
                <c:pt idx="9">
                  <c:v>2.1835999999999998</c:v>
                </c:pt>
                <c:pt idx="10">
                  <c:v>2.3739999999999997</c:v>
                </c:pt>
                <c:pt idx="11">
                  <c:v>2.4239999999999999</c:v>
                </c:pt>
                <c:pt idx="12">
                  <c:v>2.4139999999999997</c:v>
                </c:pt>
                <c:pt idx="13">
                  <c:v>2.3239999999999998</c:v>
                </c:pt>
                <c:pt idx="14">
                  <c:v>2.3339999999999996</c:v>
                </c:pt>
                <c:pt idx="15">
                  <c:v>2.3339999999999996</c:v>
                </c:pt>
                <c:pt idx="16">
                  <c:v>2.3339999999999996</c:v>
                </c:pt>
                <c:pt idx="17">
                  <c:v>2.3239999999999998</c:v>
                </c:pt>
                <c:pt idx="18">
                  <c:v>2.3739999999999997</c:v>
                </c:pt>
                <c:pt idx="19">
                  <c:v>2.3239999999999998</c:v>
                </c:pt>
                <c:pt idx="20">
                  <c:v>2.2435999999999998</c:v>
                </c:pt>
                <c:pt idx="21">
                  <c:v>2.0135999999999998</c:v>
                </c:pt>
                <c:pt idx="22">
                  <c:v>1.9232</c:v>
                </c:pt>
                <c:pt idx="23">
                  <c:v>1.7831999999999999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E3-4130-AD40-E586788F7324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Regular'!$BL$5:$BL$28</c:f>
              <c:numCache>
                <c:formatCode>General</c:formatCode>
                <c:ptCount val="24"/>
                <c:pt idx="0">
                  <c:v>0.27439999999999998</c:v>
                </c:pt>
                <c:pt idx="1">
                  <c:v>0.23519999999999985</c:v>
                </c:pt>
                <c:pt idx="2">
                  <c:v>0.23519999999999985</c:v>
                </c:pt>
                <c:pt idx="3">
                  <c:v>0.23519999999999985</c:v>
                </c:pt>
                <c:pt idx="4">
                  <c:v>0.23519999999999985</c:v>
                </c:pt>
                <c:pt idx="5">
                  <c:v>0.23519999999999985</c:v>
                </c:pt>
                <c:pt idx="6">
                  <c:v>0.23519999999999985</c:v>
                </c:pt>
                <c:pt idx="7">
                  <c:v>0.27439999999999998</c:v>
                </c:pt>
                <c:pt idx="8">
                  <c:v>0.3136000000000001</c:v>
                </c:pt>
                <c:pt idx="9">
                  <c:v>0.35280000000000022</c:v>
                </c:pt>
                <c:pt idx="10">
                  <c:v>0.39200000000000035</c:v>
                </c:pt>
                <c:pt idx="11">
                  <c:v>0.39200000000000035</c:v>
                </c:pt>
                <c:pt idx="12">
                  <c:v>0.39200000000000035</c:v>
                </c:pt>
                <c:pt idx="13">
                  <c:v>0.39200000000000035</c:v>
                </c:pt>
                <c:pt idx="14">
                  <c:v>0.39200000000000035</c:v>
                </c:pt>
                <c:pt idx="15">
                  <c:v>0.39200000000000035</c:v>
                </c:pt>
                <c:pt idx="16">
                  <c:v>0.39200000000000035</c:v>
                </c:pt>
                <c:pt idx="17">
                  <c:v>0.39200000000000035</c:v>
                </c:pt>
                <c:pt idx="18">
                  <c:v>0.39200000000000035</c:v>
                </c:pt>
                <c:pt idx="19">
                  <c:v>0.39200000000000035</c:v>
                </c:pt>
                <c:pt idx="20">
                  <c:v>0.35280000000000022</c:v>
                </c:pt>
                <c:pt idx="21">
                  <c:v>0.35280000000000022</c:v>
                </c:pt>
                <c:pt idx="22">
                  <c:v>0.3136000000000001</c:v>
                </c:pt>
                <c:pt idx="23">
                  <c:v>0.3136000000000001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E3-4130-AD40-E586788F7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Regular'!$L$5:$L$28</c:f>
              <c:numCache>
                <c:formatCode>General</c:formatCode>
                <c:ptCount val="24"/>
                <c:pt idx="0">
                  <c:v>1.76</c:v>
                </c:pt>
                <c:pt idx="1">
                  <c:v>1.61</c:v>
                </c:pt>
                <c:pt idx="2">
                  <c:v>1.53</c:v>
                </c:pt>
                <c:pt idx="3">
                  <c:v>1.48</c:v>
                </c:pt>
                <c:pt idx="4">
                  <c:v>1.48</c:v>
                </c:pt>
                <c:pt idx="5">
                  <c:v>1.56</c:v>
                </c:pt>
                <c:pt idx="6">
                  <c:v>1.64</c:v>
                </c:pt>
                <c:pt idx="7">
                  <c:v>1.76</c:v>
                </c:pt>
                <c:pt idx="8">
                  <c:v>2.0299999999999998</c:v>
                </c:pt>
                <c:pt idx="9">
                  <c:v>2.36</c:v>
                </c:pt>
                <c:pt idx="10">
                  <c:v>2.57</c:v>
                </c:pt>
                <c:pt idx="11">
                  <c:v>2.62</c:v>
                </c:pt>
                <c:pt idx="12">
                  <c:v>2.61</c:v>
                </c:pt>
                <c:pt idx="13">
                  <c:v>2.52</c:v>
                </c:pt>
                <c:pt idx="14">
                  <c:v>2.5299999999999998</c:v>
                </c:pt>
                <c:pt idx="15">
                  <c:v>2.5299999999999998</c:v>
                </c:pt>
                <c:pt idx="16">
                  <c:v>2.5299999999999998</c:v>
                </c:pt>
                <c:pt idx="17">
                  <c:v>2.52</c:v>
                </c:pt>
                <c:pt idx="18">
                  <c:v>2.57</c:v>
                </c:pt>
                <c:pt idx="19">
                  <c:v>2.52</c:v>
                </c:pt>
                <c:pt idx="20">
                  <c:v>2.42</c:v>
                </c:pt>
                <c:pt idx="21">
                  <c:v>2.19</c:v>
                </c:pt>
                <c:pt idx="22">
                  <c:v>2.08</c:v>
                </c:pt>
                <c:pt idx="23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3-4130-AD40-E586788F7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'Rainfall Monthly'!$B$1</c:f>
              <c:strCache>
                <c:ptCount val="1"/>
                <c:pt idx="0">
                  <c:v>Monthly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'Rainfall Monthly'!$A$2:$A$13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'Rainfall Monthly'!$B$2:$B$13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0.73333333333333328</c:v>
                </c:pt>
                <c:pt idx="3">
                  <c:v>4.746666666666667</c:v>
                </c:pt>
                <c:pt idx="4">
                  <c:v>23.439999999999998</c:v>
                </c:pt>
                <c:pt idx="5">
                  <c:v>769.34</c:v>
                </c:pt>
                <c:pt idx="6">
                  <c:v>1702.16</c:v>
                </c:pt>
                <c:pt idx="7">
                  <c:v>1494.4266666666667</c:v>
                </c:pt>
                <c:pt idx="8">
                  <c:v>539.34666666666669</c:v>
                </c:pt>
                <c:pt idx="9">
                  <c:v>116.98</c:v>
                </c:pt>
                <c:pt idx="10">
                  <c:v>23.373333333333335</c:v>
                </c:pt>
                <c:pt idx="11">
                  <c:v>1.6400000000000001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2D-4FED-82E5-3D03FDF83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073791"/>
        <c:axId val="1638673503"/>
      </c:lineChart>
      <c:catAx>
        <c:axId val="16440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673503"/>
        <c:crosses val="autoZero"/>
        <c:auto val="1"/>
        <c:lblAlgn val="ctr"/>
        <c:lblOffset val="100"/>
        <c:noMultiLvlLbl val="0"/>
      </c:catAx>
      <c:valAx>
        <c:axId val="163867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07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December</a:t>
            </a:r>
          </a:p>
        </c:rich>
      </c:tx>
      <c:layout>
        <c:manualLayout>
          <c:xMode val="edge"/>
          <c:yMode val="edge"/>
          <c:x val="0.4407985564304461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Regular'!$AZ$5:$AZ$28</c:f>
              <c:numCache>
                <c:formatCode>General</c:formatCode>
                <c:ptCount val="24"/>
                <c:pt idx="0">
                  <c:v>1.3244</c:v>
                </c:pt>
                <c:pt idx="1">
                  <c:v>1.224</c:v>
                </c:pt>
                <c:pt idx="2">
                  <c:v>1.1540000000000001</c:v>
                </c:pt>
                <c:pt idx="3">
                  <c:v>1.1236000000000002</c:v>
                </c:pt>
                <c:pt idx="4">
                  <c:v>1.1335999999999999</c:v>
                </c:pt>
                <c:pt idx="5">
                  <c:v>1.214</c:v>
                </c:pt>
                <c:pt idx="6">
                  <c:v>1.3644000000000001</c:v>
                </c:pt>
                <c:pt idx="7">
                  <c:v>1.4647999999999999</c:v>
                </c:pt>
                <c:pt idx="8">
                  <c:v>1.6355999999999999</c:v>
                </c:pt>
                <c:pt idx="9">
                  <c:v>1.8763999999999998</c:v>
                </c:pt>
                <c:pt idx="10">
                  <c:v>2.0568</c:v>
                </c:pt>
                <c:pt idx="11">
                  <c:v>2.0968</c:v>
                </c:pt>
                <c:pt idx="12">
                  <c:v>2.0867999999999998</c:v>
                </c:pt>
                <c:pt idx="13">
                  <c:v>1.9968000000000001</c:v>
                </c:pt>
                <c:pt idx="14">
                  <c:v>2.0367999999999999</c:v>
                </c:pt>
                <c:pt idx="15">
                  <c:v>2.0367999999999999</c:v>
                </c:pt>
                <c:pt idx="16">
                  <c:v>2.0568</c:v>
                </c:pt>
                <c:pt idx="17">
                  <c:v>2.0467999999999997</c:v>
                </c:pt>
                <c:pt idx="18">
                  <c:v>2.0968</c:v>
                </c:pt>
                <c:pt idx="19">
                  <c:v>2.0867999999999998</c:v>
                </c:pt>
                <c:pt idx="20">
                  <c:v>1.9264000000000001</c:v>
                </c:pt>
                <c:pt idx="21">
                  <c:v>1.7759999999999998</c:v>
                </c:pt>
                <c:pt idx="22">
                  <c:v>1.5752000000000002</c:v>
                </c:pt>
                <c:pt idx="23">
                  <c:v>1.4952000000000001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E-4907-AE98-0769B458391D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Regular'!$BM$5:$BM$28</c:f>
              <c:numCache>
                <c:formatCode>General</c:formatCode>
                <c:ptCount val="24"/>
                <c:pt idx="0">
                  <c:v>0.43120000000000003</c:v>
                </c:pt>
                <c:pt idx="1">
                  <c:v>0.3919999999999999</c:v>
                </c:pt>
                <c:pt idx="2">
                  <c:v>0.3919999999999999</c:v>
                </c:pt>
                <c:pt idx="3">
                  <c:v>0.35279999999999978</c:v>
                </c:pt>
                <c:pt idx="4">
                  <c:v>0.35280000000000022</c:v>
                </c:pt>
                <c:pt idx="5">
                  <c:v>0.3919999999999999</c:v>
                </c:pt>
                <c:pt idx="6">
                  <c:v>0.43120000000000003</c:v>
                </c:pt>
                <c:pt idx="7">
                  <c:v>0.47040000000000015</c:v>
                </c:pt>
                <c:pt idx="8">
                  <c:v>0.54880000000000018</c:v>
                </c:pt>
                <c:pt idx="9">
                  <c:v>0.6272000000000002</c:v>
                </c:pt>
                <c:pt idx="10">
                  <c:v>0.66640000000000033</c:v>
                </c:pt>
                <c:pt idx="11">
                  <c:v>0.66640000000000033</c:v>
                </c:pt>
                <c:pt idx="12">
                  <c:v>0.66640000000000033</c:v>
                </c:pt>
                <c:pt idx="13">
                  <c:v>0.6664000000000001</c:v>
                </c:pt>
                <c:pt idx="14">
                  <c:v>0.66640000000000033</c:v>
                </c:pt>
                <c:pt idx="15">
                  <c:v>0.66640000000000033</c:v>
                </c:pt>
                <c:pt idx="16">
                  <c:v>0.66640000000000033</c:v>
                </c:pt>
                <c:pt idx="17">
                  <c:v>0.66640000000000033</c:v>
                </c:pt>
                <c:pt idx="18">
                  <c:v>0.66640000000000033</c:v>
                </c:pt>
                <c:pt idx="19">
                  <c:v>0.66640000000000033</c:v>
                </c:pt>
                <c:pt idx="20">
                  <c:v>0.6272000000000002</c:v>
                </c:pt>
                <c:pt idx="21">
                  <c:v>0.58800000000000008</c:v>
                </c:pt>
                <c:pt idx="22">
                  <c:v>0.50959999999999983</c:v>
                </c:pt>
                <c:pt idx="23">
                  <c:v>0.50959999999999983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EE-4907-AE98-0769B4583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Regular'!$M$5:$M$28</c:f>
              <c:numCache>
                <c:formatCode>General</c:formatCode>
                <c:ptCount val="24"/>
                <c:pt idx="0">
                  <c:v>1.54</c:v>
                </c:pt>
                <c:pt idx="1">
                  <c:v>1.42</c:v>
                </c:pt>
                <c:pt idx="2">
                  <c:v>1.35</c:v>
                </c:pt>
                <c:pt idx="3">
                  <c:v>1.3</c:v>
                </c:pt>
                <c:pt idx="4">
                  <c:v>1.31</c:v>
                </c:pt>
                <c:pt idx="5">
                  <c:v>1.41</c:v>
                </c:pt>
                <c:pt idx="6">
                  <c:v>1.58</c:v>
                </c:pt>
                <c:pt idx="7">
                  <c:v>1.7</c:v>
                </c:pt>
                <c:pt idx="8">
                  <c:v>1.91</c:v>
                </c:pt>
                <c:pt idx="9">
                  <c:v>2.19</c:v>
                </c:pt>
                <c:pt idx="10">
                  <c:v>2.39</c:v>
                </c:pt>
                <c:pt idx="11">
                  <c:v>2.4300000000000002</c:v>
                </c:pt>
                <c:pt idx="12">
                  <c:v>2.42</c:v>
                </c:pt>
                <c:pt idx="13">
                  <c:v>2.33</c:v>
                </c:pt>
                <c:pt idx="14">
                  <c:v>2.37</c:v>
                </c:pt>
                <c:pt idx="15">
                  <c:v>2.37</c:v>
                </c:pt>
                <c:pt idx="16">
                  <c:v>2.39</c:v>
                </c:pt>
                <c:pt idx="17">
                  <c:v>2.38</c:v>
                </c:pt>
                <c:pt idx="18">
                  <c:v>2.4300000000000002</c:v>
                </c:pt>
                <c:pt idx="19">
                  <c:v>2.42</c:v>
                </c:pt>
                <c:pt idx="20">
                  <c:v>2.2400000000000002</c:v>
                </c:pt>
                <c:pt idx="21">
                  <c:v>2.0699999999999998</c:v>
                </c:pt>
                <c:pt idx="22">
                  <c:v>1.83</c:v>
                </c:pt>
                <c:pt idx="23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EE-4907-AE98-0769B4583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>
              <a:noFill/>
            </a:ln>
            <a:effectLst/>
          </c:spPr>
          <c:val>
            <c:numRef>
              <c:f>'Demand Daily Holiday'!$AO$5:$AO$28</c:f>
              <c:numCache>
                <c:formatCode>General</c:formatCode>
                <c:ptCount val="24"/>
                <c:pt idx="0">
                  <c:v>1.2979093199999998</c:v>
                </c:pt>
                <c:pt idx="1">
                  <c:v>1.1756424999999999</c:v>
                </c:pt>
                <c:pt idx="2">
                  <c:v>1.1192116599999999</c:v>
                </c:pt>
                <c:pt idx="3">
                  <c:v>1.09099624</c:v>
                </c:pt>
                <c:pt idx="4">
                  <c:v>1.09099624</c:v>
                </c:pt>
                <c:pt idx="5">
                  <c:v>1.1756424999999999</c:v>
                </c:pt>
                <c:pt idx="6">
                  <c:v>1.2602887600000001</c:v>
                </c:pt>
                <c:pt idx="7">
                  <c:v>1.2979093199999998</c:v>
                </c:pt>
                <c:pt idx="8">
                  <c:v>1.3731504399999999</c:v>
                </c:pt>
                <c:pt idx="9">
                  <c:v>1.48601212</c:v>
                </c:pt>
                <c:pt idx="10">
                  <c:v>1.5424429599999998</c:v>
                </c:pt>
                <c:pt idx="11">
                  <c:v>1.5518481</c:v>
                </c:pt>
                <c:pt idx="12">
                  <c:v>1.5518481</c:v>
                </c:pt>
                <c:pt idx="13">
                  <c:v>1.48601212</c:v>
                </c:pt>
                <c:pt idx="14">
                  <c:v>1.43898642</c:v>
                </c:pt>
                <c:pt idx="15">
                  <c:v>1.4013658600000001</c:v>
                </c:pt>
                <c:pt idx="16">
                  <c:v>1.4013658600000001</c:v>
                </c:pt>
                <c:pt idx="17">
                  <c:v>1.43898642</c:v>
                </c:pt>
                <c:pt idx="18">
                  <c:v>1.6082789399999999</c:v>
                </c:pt>
                <c:pt idx="19">
                  <c:v>1.7211406200000001</c:v>
                </c:pt>
                <c:pt idx="20">
                  <c:v>1.7211406200000001</c:v>
                </c:pt>
                <c:pt idx="21">
                  <c:v>1.6647097799999999</c:v>
                </c:pt>
                <c:pt idx="22">
                  <c:v>1.4766069800000001</c:v>
                </c:pt>
                <c:pt idx="23">
                  <c:v>1.2790990400000002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2-4561-A11A-622C795703EA}"/>
            </c:ext>
          </c:extLst>
        </c:ser>
        <c:ser>
          <c:idx val="2"/>
          <c:order val="2"/>
          <c:tx>
            <c:v>95 % Confidence Interval</c:v>
          </c:tx>
          <c:spPr>
            <a:solidFill>
              <a:schemeClr val="bg1">
                <a:lumMod val="75000"/>
              </a:schemeClr>
            </a:solidFill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val>
            <c:numRef>
              <c:f>'Demand Daily Holiday'!$BB$5:$BB$28</c:f>
              <c:numCache>
                <c:formatCode>General</c:formatCode>
                <c:ptCount val="24"/>
                <c:pt idx="0">
                  <c:v>0.16418136000000016</c:v>
                </c:pt>
                <c:pt idx="1">
                  <c:v>0.14871500000000015</c:v>
                </c:pt>
                <c:pt idx="2">
                  <c:v>0.14157668000000001</c:v>
                </c:pt>
                <c:pt idx="3">
                  <c:v>0.13800751999999994</c:v>
                </c:pt>
                <c:pt idx="4">
                  <c:v>0.13800751999999994</c:v>
                </c:pt>
                <c:pt idx="5">
                  <c:v>0.14871500000000015</c:v>
                </c:pt>
                <c:pt idx="6">
                  <c:v>0.15942247999999992</c:v>
                </c:pt>
                <c:pt idx="7">
                  <c:v>0.16418136000000016</c:v>
                </c:pt>
                <c:pt idx="8">
                  <c:v>0.17369912000000021</c:v>
                </c:pt>
                <c:pt idx="9">
                  <c:v>0.18797576000000005</c:v>
                </c:pt>
                <c:pt idx="10">
                  <c:v>0.19511408000000019</c:v>
                </c:pt>
                <c:pt idx="11">
                  <c:v>0.19630379999999992</c:v>
                </c:pt>
                <c:pt idx="12">
                  <c:v>0.19630379999999992</c:v>
                </c:pt>
                <c:pt idx="13">
                  <c:v>0.18797576000000005</c:v>
                </c:pt>
                <c:pt idx="14">
                  <c:v>0.18202716000000008</c:v>
                </c:pt>
                <c:pt idx="15">
                  <c:v>0.17726827999999983</c:v>
                </c:pt>
                <c:pt idx="16">
                  <c:v>0.17726827999999983</c:v>
                </c:pt>
                <c:pt idx="17">
                  <c:v>0.18202716000000008</c:v>
                </c:pt>
                <c:pt idx="18">
                  <c:v>0.20344212000000006</c:v>
                </c:pt>
                <c:pt idx="19">
                  <c:v>0.2177187599999999</c:v>
                </c:pt>
                <c:pt idx="20">
                  <c:v>0.2177187599999999</c:v>
                </c:pt>
                <c:pt idx="21">
                  <c:v>0.2105804400000002</c:v>
                </c:pt>
                <c:pt idx="22">
                  <c:v>0.18678603999999988</c:v>
                </c:pt>
                <c:pt idx="23">
                  <c:v>0.16180191999999982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2-4561-A11A-622C79570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'Demand Daily Holiday'!$B$5:$B$28</c:f>
              <c:numCache>
                <c:formatCode>General</c:formatCode>
                <c:ptCount val="24"/>
                <c:pt idx="0">
                  <c:v>1.38</c:v>
                </c:pt>
                <c:pt idx="1">
                  <c:v>1.25</c:v>
                </c:pt>
                <c:pt idx="2">
                  <c:v>1.19</c:v>
                </c:pt>
                <c:pt idx="3">
                  <c:v>1.1599999999999999</c:v>
                </c:pt>
                <c:pt idx="4">
                  <c:v>1.1599999999999999</c:v>
                </c:pt>
                <c:pt idx="5">
                  <c:v>1.25</c:v>
                </c:pt>
                <c:pt idx="6">
                  <c:v>1.34</c:v>
                </c:pt>
                <c:pt idx="7">
                  <c:v>1.38</c:v>
                </c:pt>
                <c:pt idx="8">
                  <c:v>1.46</c:v>
                </c:pt>
                <c:pt idx="9">
                  <c:v>1.58</c:v>
                </c:pt>
                <c:pt idx="10">
                  <c:v>1.64</c:v>
                </c:pt>
                <c:pt idx="11">
                  <c:v>1.65</c:v>
                </c:pt>
                <c:pt idx="12">
                  <c:v>1.65</c:v>
                </c:pt>
                <c:pt idx="13">
                  <c:v>1.58</c:v>
                </c:pt>
                <c:pt idx="14">
                  <c:v>1.53</c:v>
                </c:pt>
                <c:pt idx="15">
                  <c:v>1.49</c:v>
                </c:pt>
                <c:pt idx="16">
                  <c:v>1.49</c:v>
                </c:pt>
                <c:pt idx="17">
                  <c:v>1.53</c:v>
                </c:pt>
                <c:pt idx="18">
                  <c:v>1.71</c:v>
                </c:pt>
                <c:pt idx="19">
                  <c:v>1.83</c:v>
                </c:pt>
                <c:pt idx="20">
                  <c:v>1.83</c:v>
                </c:pt>
                <c:pt idx="21">
                  <c:v>1.77</c:v>
                </c:pt>
                <c:pt idx="22">
                  <c:v>1.57</c:v>
                </c:pt>
                <c:pt idx="23">
                  <c:v>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92-4561-A11A-622C79570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290887108630847E-2"/>
          <c:y val="0.10138278635844712"/>
          <c:w val="0.93572497724279668"/>
          <c:h val="0.73939697142416594"/>
        </c:manualLayout>
      </c:layout>
      <c:areaChart>
        <c:grouping val="stacked"/>
        <c:varyColors val="0"/>
        <c:ser>
          <c:idx val="1"/>
          <c:order val="1"/>
          <c:spPr>
            <a:noFill/>
            <a:ln>
              <a:noFill/>
            </a:ln>
            <a:effectLst/>
          </c:spPr>
          <c:val>
            <c:numRef>
              <c:f>'Demand Daily Holiday'!$AP$5:$AP$28</c:f>
              <c:numCache>
                <c:formatCode>General</c:formatCode>
                <c:ptCount val="24"/>
                <c:pt idx="0">
                  <c:v>1.4108000000000001</c:v>
                </c:pt>
                <c:pt idx="1">
                  <c:v>1.2908000000000002</c:v>
                </c:pt>
                <c:pt idx="2">
                  <c:v>1.2408000000000001</c:v>
                </c:pt>
                <c:pt idx="3">
                  <c:v>1.1908000000000001</c:v>
                </c:pt>
                <c:pt idx="4">
                  <c:v>1.1908000000000001</c:v>
                </c:pt>
                <c:pt idx="5">
                  <c:v>1.2908000000000002</c:v>
                </c:pt>
                <c:pt idx="6">
                  <c:v>1.3408</c:v>
                </c:pt>
                <c:pt idx="7">
                  <c:v>1.4108000000000001</c:v>
                </c:pt>
                <c:pt idx="8">
                  <c:v>1.5108000000000001</c:v>
                </c:pt>
                <c:pt idx="9">
                  <c:v>1.6112</c:v>
                </c:pt>
                <c:pt idx="10">
                  <c:v>1.6912</c:v>
                </c:pt>
                <c:pt idx="11">
                  <c:v>1.7012</c:v>
                </c:pt>
                <c:pt idx="12">
                  <c:v>1.7012</c:v>
                </c:pt>
                <c:pt idx="13">
                  <c:v>1.6412</c:v>
                </c:pt>
                <c:pt idx="14">
                  <c:v>1.5911999999999999</c:v>
                </c:pt>
                <c:pt idx="15">
                  <c:v>1.5608000000000002</c:v>
                </c:pt>
                <c:pt idx="16">
                  <c:v>1.5508000000000002</c:v>
                </c:pt>
                <c:pt idx="17">
                  <c:v>1.5508000000000002</c:v>
                </c:pt>
                <c:pt idx="18">
                  <c:v>1.6812</c:v>
                </c:pt>
                <c:pt idx="19">
                  <c:v>1.7812000000000001</c:v>
                </c:pt>
                <c:pt idx="20">
                  <c:v>1.7712000000000001</c:v>
                </c:pt>
                <c:pt idx="21">
                  <c:v>1.7312000000000001</c:v>
                </c:pt>
                <c:pt idx="22">
                  <c:v>1.6712</c:v>
                </c:pt>
                <c:pt idx="23">
                  <c:v>1.5911999999999999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1-446F-A88F-6ED26C2A3B1E}"/>
            </c:ext>
          </c:extLst>
        </c:ser>
        <c:ser>
          <c:idx val="2"/>
          <c:order val="2"/>
          <c:tx>
            <c:v>95% Confidence Interval</c:v>
          </c:tx>
          <c:spPr>
            <a:solidFill>
              <a:schemeClr val="bg1">
                <a:lumMod val="75000"/>
              </a:schemeClr>
            </a:solidFill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val>
            <c:numRef>
              <c:f>'Demand Daily Holiday'!$BC$5:$BC$28</c:f>
              <c:numCache>
                <c:formatCode>General</c:formatCode>
                <c:ptCount val="24"/>
                <c:pt idx="0">
                  <c:v>7.8399999999999803E-2</c:v>
                </c:pt>
                <c:pt idx="1">
                  <c:v>7.8399999999999803E-2</c:v>
                </c:pt>
                <c:pt idx="2">
                  <c:v>7.8399999999999803E-2</c:v>
                </c:pt>
                <c:pt idx="3">
                  <c:v>7.8399999999999803E-2</c:v>
                </c:pt>
                <c:pt idx="4">
                  <c:v>7.8399999999999803E-2</c:v>
                </c:pt>
                <c:pt idx="5">
                  <c:v>7.8399999999999803E-2</c:v>
                </c:pt>
                <c:pt idx="6">
                  <c:v>7.8399999999999803E-2</c:v>
                </c:pt>
                <c:pt idx="7">
                  <c:v>7.8399999999999803E-2</c:v>
                </c:pt>
                <c:pt idx="8">
                  <c:v>7.8399999999999803E-2</c:v>
                </c:pt>
                <c:pt idx="9">
                  <c:v>0.11759999999999993</c:v>
                </c:pt>
                <c:pt idx="10">
                  <c:v>0.11759999999999993</c:v>
                </c:pt>
                <c:pt idx="11">
                  <c:v>0.11759999999999993</c:v>
                </c:pt>
                <c:pt idx="12">
                  <c:v>0.11759999999999993</c:v>
                </c:pt>
                <c:pt idx="13">
                  <c:v>0.11759999999999993</c:v>
                </c:pt>
                <c:pt idx="14">
                  <c:v>0.11759999999999993</c:v>
                </c:pt>
                <c:pt idx="15">
                  <c:v>7.8399999999999803E-2</c:v>
                </c:pt>
                <c:pt idx="16">
                  <c:v>7.8399999999999803E-2</c:v>
                </c:pt>
                <c:pt idx="17">
                  <c:v>7.8399999999999803E-2</c:v>
                </c:pt>
                <c:pt idx="18">
                  <c:v>0.11759999999999993</c:v>
                </c:pt>
                <c:pt idx="19">
                  <c:v>0.11759999999999993</c:v>
                </c:pt>
                <c:pt idx="20">
                  <c:v>0.11759999999999993</c:v>
                </c:pt>
                <c:pt idx="21">
                  <c:v>0.11759999999999993</c:v>
                </c:pt>
                <c:pt idx="22">
                  <c:v>0.11759999999999993</c:v>
                </c:pt>
                <c:pt idx="23">
                  <c:v>0.11759999999999993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1-446F-A88F-6ED26C2A3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'Demand Daily Holiday'!$C$5:$C$28</c:f>
              <c:numCache>
                <c:formatCode>General</c:formatCode>
                <c:ptCount val="24"/>
                <c:pt idx="0">
                  <c:v>1.45</c:v>
                </c:pt>
                <c:pt idx="1">
                  <c:v>1.33</c:v>
                </c:pt>
                <c:pt idx="2">
                  <c:v>1.28</c:v>
                </c:pt>
                <c:pt idx="3">
                  <c:v>1.23</c:v>
                </c:pt>
                <c:pt idx="4">
                  <c:v>1.23</c:v>
                </c:pt>
                <c:pt idx="5">
                  <c:v>1.33</c:v>
                </c:pt>
                <c:pt idx="6">
                  <c:v>1.38</c:v>
                </c:pt>
                <c:pt idx="7">
                  <c:v>1.45</c:v>
                </c:pt>
                <c:pt idx="8">
                  <c:v>1.55</c:v>
                </c:pt>
                <c:pt idx="9">
                  <c:v>1.67</c:v>
                </c:pt>
                <c:pt idx="10">
                  <c:v>1.75</c:v>
                </c:pt>
                <c:pt idx="11">
                  <c:v>1.76</c:v>
                </c:pt>
                <c:pt idx="12">
                  <c:v>1.76</c:v>
                </c:pt>
                <c:pt idx="13">
                  <c:v>1.7</c:v>
                </c:pt>
                <c:pt idx="14">
                  <c:v>1.65</c:v>
                </c:pt>
                <c:pt idx="15">
                  <c:v>1.6</c:v>
                </c:pt>
                <c:pt idx="16">
                  <c:v>1.59</c:v>
                </c:pt>
                <c:pt idx="17">
                  <c:v>1.59</c:v>
                </c:pt>
                <c:pt idx="18">
                  <c:v>1.74</c:v>
                </c:pt>
                <c:pt idx="19">
                  <c:v>1.84</c:v>
                </c:pt>
                <c:pt idx="20">
                  <c:v>1.83</c:v>
                </c:pt>
                <c:pt idx="21">
                  <c:v>1.79</c:v>
                </c:pt>
                <c:pt idx="22">
                  <c:v>1.73</c:v>
                </c:pt>
                <c:pt idx="23">
                  <c:v>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01-446F-A88F-6ED26C2A3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>
              <a:noFill/>
            </a:ln>
            <a:effectLst/>
          </c:spPr>
          <c:val>
            <c:numRef>
              <c:f>'Demand Daily Holiday'!$AQ$5:$AQ$28</c:f>
              <c:numCache>
                <c:formatCode>General</c:formatCode>
                <c:ptCount val="24"/>
                <c:pt idx="0">
                  <c:v>1.6828000000000001</c:v>
                </c:pt>
                <c:pt idx="1">
                  <c:v>1.5424</c:v>
                </c:pt>
                <c:pt idx="2">
                  <c:v>1.4624000000000001</c:v>
                </c:pt>
                <c:pt idx="3">
                  <c:v>1.4024000000000001</c:v>
                </c:pt>
                <c:pt idx="4">
                  <c:v>1.4024000000000001</c:v>
                </c:pt>
                <c:pt idx="5">
                  <c:v>1.4424000000000001</c:v>
                </c:pt>
                <c:pt idx="6">
                  <c:v>1.4624000000000001</c:v>
                </c:pt>
                <c:pt idx="7">
                  <c:v>1.4724000000000002</c:v>
                </c:pt>
                <c:pt idx="8">
                  <c:v>1.5624</c:v>
                </c:pt>
                <c:pt idx="9">
                  <c:v>1.6928000000000001</c:v>
                </c:pt>
                <c:pt idx="10">
                  <c:v>1.7927999999999999</c:v>
                </c:pt>
                <c:pt idx="11">
                  <c:v>1.8428</c:v>
                </c:pt>
                <c:pt idx="12">
                  <c:v>1.8628</c:v>
                </c:pt>
                <c:pt idx="13">
                  <c:v>1.7827999999999999</c:v>
                </c:pt>
                <c:pt idx="14">
                  <c:v>1.7527999999999999</c:v>
                </c:pt>
                <c:pt idx="15">
                  <c:v>1.7328000000000001</c:v>
                </c:pt>
                <c:pt idx="16">
                  <c:v>1.7028000000000001</c:v>
                </c:pt>
                <c:pt idx="17">
                  <c:v>1.6728000000000001</c:v>
                </c:pt>
                <c:pt idx="18">
                  <c:v>1.7328000000000001</c:v>
                </c:pt>
                <c:pt idx="19">
                  <c:v>1.9032</c:v>
                </c:pt>
                <c:pt idx="20">
                  <c:v>1.9032</c:v>
                </c:pt>
                <c:pt idx="21">
                  <c:v>1.9032</c:v>
                </c:pt>
                <c:pt idx="22">
                  <c:v>1.8727999999999998</c:v>
                </c:pt>
                <c:pt idx="23">
                  <c:v>1.8028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E-4DB4-9B3F-EA112A018496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bg1">
                <a:lumMod val="75000"/>
              </a:schemeClr>
            </a:solidFill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val>
            <c:numRef>
              <c:f>'Demand Daily Holiday'!$BD$5:$BD$28</c:f>
              <c:numCache>
                <c:formatCode>General</c:formatCode>
                <c:ptCount val="24"/>
                <c:pt idx="0">
                  <c:v>0.27439999999999998</c:v>
                </c:pt>
                <c:pt idx="1">
                  <c:v>0.23519999999999985</c:v>
                </c:pt>
                <c:pt idx="2">
                  <c:v>0.23519999999999985</c:v>
                </c:pt>
                <c:pt idx="3">
                  <c:v>0.23519999999999985</c:v>
                </c:pt>
                <c:pt idx="4">
                  <c:v>0.23519999999999985</c:v>
                </c:pt>
                <c:pt idx="5">
                  <c:v>0.23519999999999985</c:v>
                </c:pt>
                <c:pt idx="6">
                  <c:v>0.23519999999999985</c:v>
                </c:pt>
                <c:pt idx="7">
                  <c:v>0.23519999999999985</c:v>
                </c:pt>
                <c:pt idx="8">
                  <c:v>0.23519999999999985</c:v>
                </c:pt>
                <c:pt idx="9">
                  <c:v>0.27439999999999998</c:v>
                </c:pt>
                <c:pt idx="10">
                  <c:v>0.2744000000000002</c:v>
                </c:pt>
                <c:pt idx="11">
                  <c:v>0.27439999999999998</c:v>
                </c:pt>
                <c:pt idx="12">
                  <c:v>0.27439999999999998</c:v>
                </c:pt>
                <c:pt idx="13">
                  <c:v>0.27439999999999998</c:v>
                </c:pt>
                <c:pt idx="14">
                  <c:v>0.2744000000000002</c:v>
                </c:pt>
                <c:pt idx="15">
                  <c:v>0.27439999999999998</c:v>
                </c:pt>
                <c:pt idx="16">
                  <c:v>0.27439999999999998</c:v>
                </c:pt>
                <c:pt idx="17">
                  <c:v>0.27439999999999998</c:v>
                </c:pt>
                <c:pt idx="18">
                  <c:v>0.27439999999999998</c:v>
                </c:pt>
                <c:pt idx="19">
                  <c:v>0.3136000000000001</c:v>
                </c:pt>
                <c:pt idx="20">
                  <c:v>0.3136000000000001</c:v>
                </c:pt>
                <c:pt idx="21">
                  <c:v>0.3136000000000001</c:v>
                </c:pt>
                <c:pt idx="22">
                  <c:v>0.27439999999999998</c:v>
                </c:pt>
                <c:pt idx="23">
                  <c:v>0.27439999999999998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0E-4DB4-9B3F-EA112A018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'Demand Daily Holiday'!$D$5:$D$28</c:f>
              <c:numCache>
                <c:formatCode>General</c:formatCode>
                <c:ptCount val="24"/>
                <c:pt idx="0">
                  <c:v>1.82</c:v>
                </c:pt>
                <c:pt idx="1">
                  <c:v>1.66</c:v>
                </c:pt>
                <c:pt idx="2">
                  <c:v>1.58</c:v>
                </c:pt>
                <c:pt idx="3">
                  <c:v>1.52</c:v>
                </c:pt>
                <c:pt idx="4">
                  <c:v>1.52</c:v>
                </c:pt>
                <c:pt idx="5">
                  <c:v>1.56</c:v>
                </c:pt>
                <c:pt idx="6">
                  <c:v>1.58</c:v>
                </c:pt>
                <c:pt idx="7">
                  <c:v>1.59</c:v>
                </c:pt>
                <c:pt idx="8">
                  <c:v>1.68</c:v>
                </c:pt>
                <c:pt idx="9">
                  <c:v>1.83</c:v>
                </c:pt>
                <c:pt idx="10">
                  <c:v>1.93</c:v>
                </c:pt>
                <c:pt idx="11">
                  <c:v>1.98</c:v>
                </c:pt>
                <c:pt idx="12">
                  <c:v>2</c:v>
                </c:pt>
                <c:pt idx="13">
                  <c:v>1.92</c:v>
                </c:pt>
                <c:pt idx="14">
                  <c:v>1.89</c:v>
                </c:pt>
                <c:pt idx="15">
                  <c:v>1.87</c:v>
                </c:pt>
                <c:pt idx="16">
                  <c:v>1.84</c:v>
                </c:pt>
                <c:pt idx="17">
                  <c:v>1.81</c:v>
                </c:pt>
                <c:pt idx="18">
                  <c:v>1.87</c:v>
                </c:pt>
                <c:pt idx="19">
                  <c:v>2.06</c:v>
                </c:pt>
                <c:pt idx="20">
                  <c:v>2.06</c:v>
                </c:pt>
                <c:pt idx="21">
                  <c:v>2.06</c:v>
                </c:pt>
                <c:pt idx="22">
                  <c:v>2.0099999999999998</c:v>
                </c:pt>
                <c:pt idx="23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E-4DB4-9B3F-EA112A018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Holiday'!$AR$5:$AR$28</c:f>
              <c:numCache>
                <c:formatCode>General</c:formatCode>
                <c:ptCount val="24"/>
                <c:pt idx="0">
                  <c:v>1.8731999999999998</c:v>
                </c:pt>
                <c:pt idx="1">
                  <c:v>1.7128000000000001</c:v>
                </c:pt>
                <c:pt idx="2">
                  <c:v>1.5928</c:v>
                </c:pt>
                <c:pt idx="3">
                  <c:v>1.5127999999999999</c:v>
                </c:pt>
                <c:pt idx="4">
                  <c:v>1.4828000000000001</c:v>
                </c:pt>
                <c:pt idx="5">
                  <c:v>1.4927999999999999</c:v>
                </c:pt>
                <c:pt idx="6">
                  <c:v>1.4927999999999999</c:v>
                </c:pt>
                <c:pt idx="7">
                  <c:v>1.5127999999999999</c:v>
                </c:pt>
                <c:pt idx="8">
                  <c:v>1.5928</c:v>
                </c:pt>
                <c:pt idx="9">
                  <c:v>1.7228000000000001</c:v>
                </c:pt>
                <c:pt idx="10">
                  <c:v>1.8331999999999999</c:v>
                </c:pt>
                <c:pt idx="11">
                  <c:v>1.8931999999999998</c:v>
                </c:pt>
                <c:pt idx="12">
                  <c:v>1.9331999999999998</c:v>
                </c:pt>
                <c:pt idx="13">
                  <c:v>1.8731999999999998</c:v>
                </c:pt>
                <c:pt idx="14">
                  <c:v>1.8331999999999999</c:v>
                </c:pt>
                <c:pt idx="15">
                  <c:v>1.7631999999999999</c:v>
                </c:pt>
                <c:pt idx="16">
                  <c:v>1.7431999999999999</c:v>
                </c:pt>
                <c:pt idx="17">
                  <c:v>1.7531999999999999</c:v>
                </c:pt>
                <c:pt idx="18">
                  <c:v>1.7831999999999999</c:v>
                </c:pt>
                <c:pt idx="19">
                  <c:v>1.9535999999999998</c:v>
                </c:pt>
                <c:pt idx="20">
                  <c:v>1.9935999999999998</c:v>
                </c:pt>
                <c:pt idx="21">
                  <c:v>1.9935999999999998</c:v>
                </c:pt>
                <c:pt idx="22">
                  <c:v>1.9836</c:v>
                </c:pt>
                <c:pt idx="23">
                  <c:v>1.9636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9-47BF-9AC1-4ABEE5B55C50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Holiday'!$BE$5:$BE$28</c:f>
              <c:numCache>
                <c:formatCode>General</c:formatCode>
                <c:ptCount val="24"/>
                <c:pt idx="0">
                  <c:v>0.3136000000000001</c:v>
                </c:pt>
                <c:pt idx="1">
                  <c:v>0.27439999999999998</c:v>
                </c:pt>
                <c:pt idx="2">
                  <c:v>0.27439999999999998</c:v>
                </c:pt>
                <c:pt idx="3">
                  <c:v>0.27439999999999998</c:v>
                </c:pt>
                <c:pt idx="4">
                  <c:v>0.27439999999999998</c:v>
                </c:pt>
                <c:pt idx="5">
                  <c:v>0.27439999999999998</c:v>
                </c:pt>
                <c:pt idx="6">
                  <c:v>0.27439999999999998</c:v>
                </c:pt>
                <c:pt idx="7">
                  <c:v>0.27439999999999998</c:v>
                </c:pt>
                <c:pt idx="8">
                  <c:v>0.27439999999999998</c:v>
                </c:pt>
                <c:pt idx="9">
                  <c:v>0.27439999999999998</c:v>
                </c:pt>
                <c:pt idx="10">
                  <c:v>0.31359999999999988</c:v>
                </c:pt>
                <c:pt idx="11">
                  <c:v>0.3136000000000001</c:v>
                </c:pt>
                <c:pt idx="12">
                  <c:v>0.3136000000000001</c:v>
                </c:pt>
                <c:pt idx="13">
                  <c:v>0.3136000000000001</c:v>
                </c:pt>
                <c:pt idx="14">
                  <c:v>0.31359999999999988</c:v>
                </c:pt>
                <c:pt idx="15">
                  <c:v>0.3136000000000001</c:v>
                </c:pt>
                <c:pt idx="16">
                  <c:v>0.3136000000000001</c:v>
                </c:pt>
                <c:pt idx="17">
                  <c:v>0.31359999999999988</c:v>
                </c:pt>
                <c:pt idx="18">
                  <c:v>0.3136000000000001</c:v>
                </c:pt>
                <c:pt idx="19">
                  <c:v>0.35280000000000022</c:v>
                </c:pt>
                <c:pt idx="20">
                  <c:v>0.35280000000000022</c:v>
                </c:pt>
                <c:pt idx="21">
                  <c:v>0.35280000000000022</c:v>
                </c:pt>
                <c:pt idx="22">
                  <c:v>0.35280000000000022</c:v>
                </c:pt>
                <c:pt idx="23">
                  <c:v>0.35280000000000022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09-47BF-9AC1-4ABEE5B5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Holiday'!$E$5:$E$28</c:f>
              <c:numCache>
                <c:formatCode>General</c:formatCode>
                <c:ptCount val="24"/>
                <c:pt idx="0">
                  <c:v>2.0299999999999998</c:v>
                </c:pt>
                <c:pt idx="1">
                  <c:v>1.85</c:v>
                </c:pt>
                <c:pt idx="2">
                  <c:v>1.73</c:v>
                </c:pt>
                <c:pt idx="3">
                  <c:v>1.65</c:v>
                </c:pt>
                <c:pt idx="4">
                  <c:v>1.62</c:v>
                </c:pt>
                <c:pt idx="5">
                  <c:v>1.63</c:v>
                </c:pt>
                <c:pt idx="6">
                  <c:v>1.63</c:v>
                </c:pt>
                <c:pt idx="7">
                  <c:v>1.65</c:v>
                </c:pt>
                <c:pt idx="8">
                  <c:v>1.73</c:v>
                </c:pt>
                <c:pt idx="9">
                  <c:v>1.86</c:v>
                </c:pt>
                <c:pt idx="10">
                  <c:v>1.99</c:v>
                </c:pt>
                <c:pt idx="11">
                  <c:v>2.0499999999999998</c:v>
                </c:pt>
                <c:pt idx="12">
                  <c:v>2.09</c:v>
                </c:pt>
                <c:pt idx="13">
                  <c:v>2.0299999999999998</c:v>
                </c:pt>
                <c:pt idx="14">
                  <c:v>1.99</c:v>
                </c:pt>
                <c:pt idx="15">
                  <c:v>1.92</c:v>
                </c:pt>
                <c:pt idx="16">
                  <c:v>1.9</c:v>
                </c:pt>
                <c:pt idx="17">
                  <c:v>1.91</c:v>
                </c:pt>
                <c:pt idx="18">
                  <c:v>1.94</c:v>
                </c:pt>
                <c:pt idx="19">
                  <c:v>2.13</c:v>
                </c:pt>
                <c:pt idx="20">
                  <c:v>2.17</c:v>
                </c:pt>
                <c:pt idx="21">
                  <c:v>2.17</c:v>
                </c:pt>
                <c:pt idx="22">
                  <c:v>2.16</c:v>
                </c:pt>
                <c:pt idx="23">
                  <c:v>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09-47BF-9AC1-4ABEE5B55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Holiday'!$AS$5:$AS$28</c:f>
              <c:numCache>
                <c:formatCode>General</c:formatCode>
                <c:ptCount val="24"/>
                <c:pt idx="0">
                  <c:v>2.1020000000000003</c:v>
                </c:pt>
                <c:pt idx="1">
                  <c:v>1.9419999999999999</c:v>
                </c:pt>
                <c:pt idx="2">
                  <c:v>1.8315999999999999</c:v>
                </c:pt>
                <c:pt idx="3">
                  <c:v>1.7316</c:v>
                </c:pt>
                <c:pt idx="4">
                  <c:v>1.6916</c:v>
                </c:pt>
                <c:pt idx="5">
                  <c:v>1.6916</c:v>
                </c:pt>
                <c:pt idx="6">
                  <c:v>1.6315999999999999</c:v>
                </c:pt>
                <c:pt idx="7">
                  <c:v>1.6015999999999999</c:v>
                </c:pt>
                <c:pt idx="8">
                  <c:v>1.6616</c:v>
                </c:pt>
                <c:pt idx="9">
                  <c:v>1.7716000000000001</c:v>
                </c:pt>
                <c:pt idx="10">
                  <c:v>1.8619999999999999</c:v>
                </c:pt>
                <c:pt idx="11">
                  <c:v>1.9319999999999997</c:v>
                </c:pt>
                <c:pt idx="12">
                  <c:v>1.9519999999999997</c:v>
                </c:pt>
                <c:pt idx="13">
                  <c:v>1.9419999999999999</c:v>
                </c:pt>
                <c:pt idx="14">
                  <c:v>1.962</c:v>
                </c:pt>
                <c:pt idx="15">
                  <c:v>1.9719999999999998</c:v>
                </c:pt>
                <c:pt idx="16">
                  <c:v>1.962</c:v>
                </c:pt>
                <c:pt idx="17">
                  <c:v>1.9319999999999997</c:v>
                </c:pt>
                <c:pt idx="18">
                  <c:v>1.8615999999999999</c:v>
                </c:pt>
                <c:pt idx="19">
                  <c:v>1.9919999999999998</c:v>
                </c:pt>
                <c:pt idx="20">
                  <c:v>2.1020000000000003</c:v>
                </c:pt>
                <c:pt idx="21">
                  <c:v>2.1220000000000003</c:v>
                </c:pt>
                <c:pt idx="22">
                  <c:v>2.1520000000000001</c:v>
                </c:pt>
                <c:pt idx="23">
                  <c:v>2.1720000000000002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6-4108-851D-4C9CDF13477D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Holiday'!$BF$5:$BF$28</c:f>
              <c:numCache>
                <c:formatCode>General</c:formatCode>
                <c:ptCount val="24"/>
                <c:pt idx="0">
                  <c:v>0.19599999999999973</c:v>
                </c:pt>
                <c:pt idx="1">
                  <c:v>0.19599999999999995</c:v>
                </c:pt>
                <c:pt idx="2">
                  <c:v>0.15680000000000005</c:v>
                </c:pt>
                <c:pt idx="3">
                  <c:v>0.15680000000000005</c:v>
                </c:pt>
                <c:pt idx="4">
                  <c:v>0.15680000000000005</c:v>
                </c:pt>
                <c:pt idx="5">
                  <c:v>0.15680000000000005</c:v>
                </c:pt>
                <c:pt idx="6">
                  <c:v>0.15680000000000005</c:v>
                </c:pt>
                <c:pt idx="7">
                  <c:v>0.15680000000000005</c:v>
                </c:pt>
                <c:pt idx="8">
                  <c:v>0.15680000000000005</c:v>
                </c:pt>
                <c:pt idx="9">
                  <c:v>0.15680000000000005</c:v>
                </c:pt>
                <c:pt idx="10">
                  <c:v>0.19599999999999995</c:v>
                </c:pt>
                <c:pt idx="11">
                  <c:v>0.19599999999999995</c:v>
                </c:pt>
                <c:pt idx="12">
                  <c:v>0.19599999999999995</c:v>
                </c:pt>
                <c:pt idx="13">
                  <c:v>0.19599999999999995</c:v>
                </c:pt>
                <c:pt idx="14">
                  <c:v>0.19599999999999995</c:v>
                </c:pt>
                <c:pt idx="15">
                  <c:v>0.19599999999999995</c:v>
                </c:pt>
                <c:pt idx="16">
                  <c:v>0.19599999999999995</c:v>
                </c:pt>
                <c:pt idx="17">
                  <c:v>0.19599999999999995</c:v>
                </c:pt>
                <c:pt idx="18">
                  <c:v>0.15679999999999983</c:v>
                </c:pt>
                <c:pt idx="19">
                  <c:v>0.19599999999999995</c:v>
                </c:pt>
                <c:pt idx="20">
                  <c:v>0.19599999999999973</c:v>
                </c:pt>
                <c:pt idx="21">
                  <c:v>0.19599999999999973</c:v>
                </c:pt>
                <c:pt idx="22">
                  <c:v>0.19599999999999973</c:v>
                </c:pt>
                <c:pt idx="23">
                  <c:v>0.19599999999999973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6-4108-851D-4C9CDF134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Holiday'!$F$5:$F$28</c:f>
              <c:numCache>
                <c:formatCode>General</c:formatCode>
                <c:ptCount val="24"/>
                <c:pt idx="0">
                  <c:v>2.2000000000000002</c:v>
                </c:pt>
                <c:pt idx="1">
                  <c:v>2.04</c:v>
                </c:pt>
                <c:pt idx="2">
                  <c:v>1.91</c:v>
                </c:pt>
                <c:pt idx="3">
                  <c:v>1.81</c:v>
                </c:pt>
                <c:pt idx="4">
                  <c:v>1.77</c:v>
                </c:pt>
                <c:pt idx="5">
                  <c:v>1.77</c:v>
                </c:pt>
                <c:pt idx="6">
                  <c:v>1.71</c:v>
                </c:pt>
                <c:pt idx="7">
                  <c:v>1.68</c:v>
                </c:pt>
                <c:pt idx="8">
                  <c:v>1.74</c:v>
                </c:pt>
                <c:pt idx="9">
                  <c:v>1.85</c:v>
                </c:pt>
                <c:pt idx="10">
                  <c:v>1.96</c:v>
                </c:pt>
                <c:pt idx="11">
                  <c:v>2.0299999999999998</c:v>
                </c:pt>
                <c:pt idx="12">
                  <c:v>2.0499999999999998</c:v>
                </c:pt>
                <c:pt idx="13">
                  <c:v>2.04</c:v>
                </c:pt>
                <c:pt idx="14">
                  <c:v>2.06</c:v>
                </c:pt>
                <c:pt idx="15">
                  <c:v>2.0699999999999998</c:v>
                </c:pt>
                <c:pt idx="16">
                  <c:v>2.06</c:v>
                </c:pt>
                <c:pt idx="17">
                  <c:v>2.0299999999999998</c:v>
                </c:pt>
                <c:pt idx="18">
                  <c:v>1.94</c:v>
                </c:pt>
                <c:pt idx="19">
                  <c:v>2.09</c:v>
                </c:pt>
                <c:pt idx="20">
                  <c:v>2.2000000000000002</c:v>
                </c:pt>
                <c:pt idx="21">
                  <c:v>2.2200000000000002</c:v>
                </c:pt>
                <c:pt idx="22">
                  <c:v>2.25</c:v>
                </c:pt>
                <c:pt idx="23">
                  <c:v>2.27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B6-4108-851D-4C9CDF134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Holiday'!$AT$5:$AT$28</c:f>
              <c:numCache>
                <c:formatCode>General</c:formatCode>
                <c:ptCount val="24"/>
                <c:pt idx="0">
                  <c:v>1.6144000000000001</c:v>
                </c:pt>
                <c:pt idx="1">
                  <c:v>1.474</c:v>
                </c:pt>
                <c:pt idx="2">
                  <c:v>1.3940000000000001</c:v>
                </c:pt>
                <c:pt idx="3">
                  <c:v>1.3536000000000001</c:v>
                </c:pt>
                <c:pt idx="4">
                  <c:v>1.3536000000000001</c:v>
                </c:pt>
                <c:pt idx="5">
                  <c:v>1.3840000000000001</c:v>
                </c:pt>
                <c:pt idx="6">
                  <c:v>1.3840000000000001</c:v>
                </c:pt>
                <c:pt idx="7">
                  <c:v>1.4140000000000001</c:v>
                </c:pt>
                <c:pt idx="8">
                  <c:v>1.4944</c:v>
                </c:pt>
                <c:pt idx="9">
                  <c:v>1.6344000000000001</c:v>
                </c:pt>
                <c:pt idx="10">
                  <c:v>1.7447999999999999</c:v>
                </c:pt>
                <c:pt idx="11">
                  <c:v>1.7847999999999999</c:v>
                </c:pt>
                <c:pt idx="12">
                  <c:v>1.7847999999999999</c:v>
                </c:pt>
                <c:pt idx="13">
                  <c:v>1.7247999999999999</c:v>
                </c:pt>
                <c:pt idx="14">
                  <c:v>1.6747999999999998</c:v>
                </c:pt>
                <c:pt idx="15">
                  <c:v>1.6447999999999998</c:v>
                </c:pt>
                <c:pt idx="16">
                  <c:v>1.6444000000000001</c:v>
                </c:pt>
                <c:pt idx="17">
                  <c:v>1.6348</c:v>
                </c:pt>
                <c:pt idx="18">
                  <c:v>1.6847999999999999</c:v>
                </c:pt>
                <c:pt idx="19">
                  <c:v>1.7751999999999999</c:v>
                </c:pt>
                <c:pt idx="20">
                  <c:v>1.8552</c:v>
                </c:pt>
                <c:pt idx="21">
                  <c:v>1.8552</c:v>
                </c:pt>
                <c:pt idx="22">
                  <c:v>1.8452000000000002</c:v>
                </c:pt>
                <c:pt idx="23">
                  <c:v>1.8452000000000002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F7-43A8-B864-83112BE18D3C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Holiday'!$BG$5:$BG$28</c:f>
              <c:numCache>
                <c:formatCode>General</c:formatCode>
                <c:ptCount val="24"/>
                <c:pt idx="0">
                  <c:v>0.43119999999999981</c:v>
                </c:pt>
                <c:pt idx="1">
                  <c:v>0.3919999999999999</c:v>
                </c:pt>
                <c:pt idx="2">
                  <c:v>0.3919999999999999</c:v>
                </c:pt>
                <c:pt idx="3">
                  <c:v>0.35279999999999978</c:v>
                </c:pt>
                <c:pt idx="4">
                  <c:v>0.35279999999999978</c:v>
                </c:pt>
                <c:pt idx="5">
                  <c:v>0.3919999999999999</c:v>
                </c:pt>
                <c:pt idx="6">
                  <c:v>0.3919999999999999</c:v>
                </c:pt>
                <c:pt idx="7">
                  <c:v>0.3919999999999999</c:v>
                </c:pt>
                <c:pt idx="8">
                  <c:v>0.43120000000000003</c:v>
                </c:pt>
                <c:pt idx="9">
                  <c:v>0.43119999999999981</c:v>
                </c:pt>
                <c:pt idx="10">
                  <c:v>0.47039999999999993</c:v>
                </c:pt>
                <c:pt idx="11">
                  <c:v>0.47039999999999993</c:v>
                </c:pt>
                <c:pt idx="12">
                  <c:v>0.47039999999999993</c:v>
                </c:pt>
                <c:pt idx="13">
                  <c:v>0.47039999999999993</c:v>
                </c:pt>
                <c:pt idx="14">
                  <c:v>0.47040000000000015</c:v>
                </c:pt>
                <c:pt idx="15">
                  <c:v>0.47039999999999993</c:v>
                </c:pt>
                <c:pt idx="16">
                  <c:v>0.43120000000000003</c:v>
                </c:pt>
                <c:pt idx="17">
                  <c:v>0.47039999999999993</c:v>
                </c:pt>
                <c:pt idx="18">
                  <c:v>0.47039999999999993</c:v>
                </c:pt>
                <c:pt idx="19">
                  <c:v>0.50959999999999983</c:v>
                </c:pt>
                <c:pt idx="20">
                  <c:v>0.50959999999999983</c:v>
                </c:pt>
                <c:pt idx="21">
                  <c:v>0.50959999999999983</c:v>
                </c:pt>
                <c:pt idx="22">
                  <c:v>0.50959999999999983</c:v>
                </c:pt>
                <c:pt idx="23">
                  <c:v>0.50959999999999983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7-43A8-B864-83112BE18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Holiday'!$G$5:$G$28</c:f>
              <c:numCache>
                <c:formatCode>General</c:formatCode>
                <c:ptCount val="24"/>
                <c:pt idx="0">
                  <c:v>1.83</c:v>
                </c:pt>
                <c:pt idx="1">
                  <c:v>1.67</c:v>
                </c:pt>
                <c:pt idx="2">
                  <c:v>1.59</c:v>
                </c:pt>
                <c:pt idx="3">
                  <c:v>1.53</c:v>
                </c:pt>
                <c:pt idx="4">
                  <c:v>1.53</c:v>
                </c:pt>
                <c:pt idx="5">
                  <c:v>1.58</c:v>
                </c:pt>
                <c:pt idx="6">
                  <c:v>1.58</c:v>
                </c:pt>
                <c:pt idx="7">
                  <c:v>1.61</c:v>
                </c:pt>
                <c:pt idx="8">
                  <c:v>1.71</c:v>
                </c:pt>
                <c:pt idx="9">
                  <c:v>1.85</c:v>
                </c:pt>
                <c:pt idx="10">
                  <c:v>1.98</c:v>
                </c:pt>
                <c:pt idx="11">
                  <c:v>2.02</c:v>
                </c:pt>
                <c:pt idx="12">
                  <c:v>2.02</c:v>
                </c:pt>
                <c:pt idx="13">
                  <c:v>1.96</c:v>
                </c:pt>
                <c:pt idx="14">
                  <c:v>1.91</c:v>
                </c:pt>
                <c:pt idx="15">
                  <c:v>1.88</c:v>
                </c:pt>
                <c:pt idx="16">
                  <c:v>1.86</c:v>
                </c:pt>
                <c:pt idx="17">
                  <c:v>1.87</c:v>
                </c:pt>
                <c:pt idx="18">
                  <c:v>1.92</c:v>
                </c:pt>
                <c:pt idx="19">
                  <c:v>2.0299999999999998</c:v>
                </c:pt>
                <c:pt idx="20">
                  <c:v>2.11</c:v>
                </c:pt>
                <c:pt idx="21">
                  <c:v>2.11</c:v>
                </c:pt>
                <c:pt idx="22">
                  <c:v>2.1</c:v>
                </c:pt>
                <c:pt idx="23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F7-43A8-B864-83112BE18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Holiday'!$AU$5:$AU$28</c:f>
              <c:numCache>
                <c:formatCode>General</c:formatCode>
                <c:ptCount val="24"/>
                <c:pt idx="0">
                  <c:v>1.6616</c:v>
                </c:pt>
                <c:pt idx="1">
                  <c:v>1.5116000000000001</c:v>
                </c:pt>
                <c:pt idx="2">
                  <c:v>1.4416</c:v>
                </c:pt>
                <c:pt idx="3">
                  <c:v>1.4016</c:v>
                </c:pt>
                <c:pt idx="4">
                  <c:v>1.4016</c:v>
                </c:pt>
                <c:pt idx="5">
                  <c:v>1.4416</c:v>
                </c:pt>
                <c:pt idx="6">
                  <c:v>1.4516</c:v>
                </c:pt>
                <c:pt idx="7">
                  <c:v>1.4916</c:v>
                </c:pt>
                <c:pt idx="8">
                  <c:v>1.6015999999999999</c:v>
                </c:pt>
                <c:pt idx="9">
                  <c:v>1.7416</c:v>
                </c:pt>
                <c:pt idx="10">
                  <c:v>1.8219999999999998</c:v>
                </c:pt>
                <c:pt idx="11">
                  <c:v>1.8719999999999999</c:v>
                </c:pt>
                <c:pt idx="12">
                  <c:v>1.8619999999999999</c:v>
                </c:pt>
                <c:pt idx="13">
                  <c:v>1.7819999999999998</c:v>
                </c:pt>
                <c:pt idx="14">
                  <c:v>1.7616000000000001</c:v>
                </c:pt>
                <c:pt idx="15">
                  <c:v>1.7316</c:v>
                </c:pt>
                <c:pt idx="16">
                  <c:v>1.7216</c:v>
                </c:pt>
                <c:pt idx="17">
                  <c:v>1.7216</c:v>
                </c:pt>
                <c:pt idx="18">
                  <c:v>1.7516</c:v>
                </c:pt>
                <c:pt idx="19">
                  <c:v>1.9219999999999999</c:v>
                </c:pt>
                <c:pt idx="20">
                  <c:v>1.9519999999999997</c:v>
                </c:pt>
                <c:pt idx="21">
                  <c:v>1.9519999999999997</c:v>
                </c:pt>
                <c:pt idx="22">
                  <c:v>1.9219999999999999</c:v>
                </c:pt>
                <c:pt idx="23">
                  <c:v>1.8619999999999999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E-401D-B323-89797E6C2D7E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Holiday'!$BH$5:$BH$28</c:f>
              <c:numCache>
                <c:formatCode>General</c:formatCode>
                <c:ptCount val="24"/>
                <c:pt idx="0">
                  <c:v>0.15680000000000005</c:v>
                </c:pt>
                <c:pt idx="1">
                  <c:v>0.15680000000000005</c:v>
                </c:pt>
                <c:pt idx="2">
                  <c:v>0.15680000000000005</c:v>
                </c:pt>
                <c:pt idx="3">
                  <c:v>0.15680000000000005</c:v>
                </c:pt>
                <c:pt idx="4">
                  <c:v>0.15680000000000005</c:v>
                </c:pt>
                <c:pt idx="5">
                  <c:v>0.15680000000000005</c:v>
                </c:pt>
                <c:pt idx="6">
                  <c:v>0.15680000000000005</c:v>
                </c:pt>
                <c:pt idx="7">
                  <c:v>0.15680000000000005</c:v>
                </c:pt>
                <c:pt idx="8">
                  <c:v>0.15680000000000005</c:v>
                </c:pt>
                <c:pt idx="9">
                  <c:v>0.15680000000000005</c:v>
                </c:pt>
                <c:pt idx="10">
                  <c:v>0.19599999999999995</c:v>
                </c:pt>
                <c:pt idx="11">
                  <c:v>0.19600000000000017</c:v>
                </c:pt>
                <c:pt idx="12">
                  <c:v>0.19599999999999995</c:v>
                </c:pt>
                <c:pt idx="13">
                  <c:v>0.19600000000000017</c:v>
                </c:pt>
                <c:pt idx="14">
                  <c:v>0.15680000000000005</c:v>
                </c:pt>
                <c:pt idx="15">
                  <c:v>0.15680000000000005</c:v>
                </c:pt>
                <c:pt idx="16">
                  <c:v>0.15680000000000005</c:v>
                </c:pt>
                <c:pt idx="17">
                  <c:v>0.15680000000000005</c:v>
                </c:pt>
                <c:pt idx="18">
                  <c:v>0.15680000000000005</c:v>
                </c:pt>
                <c:pt idx="19">
                  <c:v>0.19599999999999995</c:v>
                </c:pt>
                <c:pt idx="20">
                  <c:v>0.19599999999999995</c:v>
                </c:pt>
                <c:pt idx="21">
                  <c:v>0.19599999999999995</c:v>
                </c:pt>
                <c:pt idx="22">
                  <c:v>0.19599999999999995</c:v>
                </c:pt>
                <c:pt idx="23">
                  <c:v>0.19599999999999995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E-401D-B323-89797E6C2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Holiday'!$H$5:$H$28</c:f>
              <c:numCache>
                <c:formatCode>General</c:formatCode>
                <c:ptCount val="24"/>
                <c:pt idx="0">
                  <c:v>1.74</c:v>
                </c:pt>
                <c:pt idx="1">
                  <c:v>1.59</c:v>
                </c:pt>
                <c:pt idx="2">
                  <c:v>1.52</c:v>
                </c:pt>
                <c:pt idx="3">
                  <c:v>1.48</c:v>
                </c:pt>
                <c:pt idx="4">
                  <c:v>1.48</c:v>
                </c:pt>
                <c:pt idx="5">
                  <c:v>1.52</c:v>
                </c:pt>
                <c:pt idx="6">
                  <c:v>1.53</c:v>
                </c:pt>
                <c:pt idx="7">
                  <c:v>1.57</c:v>
                </c:pt>
                <c:pt idx="8">
                  <c:v>1.68</c:v>
                </c:pt>
                <c:pt idx="9">
                  <c:v>1.82</c:v>
                </c:pt>
                <c:pt idx="10">
                  <c:v>1.92</c:v>
                </c:pt>
                <c:pt idx="11">
                  <c:v>1.97</c:v>
                </c:pt>
                <c:pt idx="12">
                  <c:v>1.96</c:v>
                </c:pt>
                <c:pt idx="13">
                  <c:v>1.88</c:v>
                </c:pt>
                <c:pt idx="14">
                  <c:v>1.84</c:v>
                </c:pt>
                <c:pt idx="15">
                  <c:v>1.81</c:v>
                </c:pt>
                <c:pt idx="16">
                  <c:v>1.8</c:v>
                </c:pt>
                <c:pt idx="17">
                  <c:v>1.8</c:v>
                </c:pt>
                <c:pt idx="18">
                  <c:v>1.83</c:v>
                </c:pt>
                <c:pt idx="19">
                  <c:v>2.02</c:v>
                </c:pt>
                <c:pt idx="20">
                  <c:v>2.0499999999999998</c:v>
                </c:pt>
                <c:pt idx="21">
                  <c:v>2.0499999999999998</c:v>
                </c:pt>
                <c:pt idx="22">
                  <c:v>2.02</c:v>
                </c:pt>
                <c:pt idx="23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E-401D-B323-89797E6C2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Holiday'!$AV$5:$AV$28</c:f>
              <c:numCache>
                <c:formatCode>General</c:formatCode>
                <c:ptCount val="24"/>
                <c:pt idx="0">
                  <c:v>1.6908000000000001</c:v>
                </c:pt>
                <c:pt idx="1">
                  <c:v>1.5604</c:v>
                </c:pt>
                <c:pt idx="2">
                  <c:v>1.4803999999999999</c:v>
                </c:pt>
                <c:pt idx="3">
                  <c:v>1.4303999999999999</c:v>
                </c:pt>
                <c:pt idx="4">
                  <c:v>1.4303999999999999</c:v>
                </c:pt>
                <c:pt idx="5">
                  <c:v>1.4903999999999999</c:v>
                </c:pt>
                <c:pt idx="6">
                  <c:v>1.5604</c:v>
                </c:pt>
                <c:pt idx="7">
                  <c:v>1.6203999999999998</c:v>
                </c:pt>
                <c:pt idx="8">
                  <c:v>1.7108000000000001</c:v>
                </c:pt>
                <c:pt idx="9">
                  <c:v>1.8208000000000002</c:v>
                </c:pt>
                <c:pt idx="10">
                  <c:v>1.9008</c:v>
                </c:pt>
                <c:pt idx="11">
                  <c:v>1.9108000000000001</c:v>
                </c:pt>
                <c:pt idx="12">
                  <c:v>1.8908</c:v>
                </c:pt>
                <c:pt idx="13">
                  <c:v>1.8208000000000002</c:v>
                </c:pt>
                <c:pt idx="14">
                  <c:v>1.7808000000000002</c:v>
                </c:pt>
                <c:pt idx="15">
                  <c:v>1.7608000000000001</c:v>
                </c:pt>
                <c:pt idx="16">
                  <c:v>1.7408000000000001</c:v>
                </c:pt>
                <c:pt idx="17">
                  <c:v>1.7408000000000001</c:v>
                </c:pt>
                <c:pt idx="18">
                  <c:v>1.7808000000000002</c:v>
                </c:pt>
                <c:pt idx="19">
                  <c:v>1.9808000000000001</c:v>
                </c:pt>
                <c:pt idx="20">
                  <c:v>1.9907999999999999</c:v>
                </c:pt>
                <c:pt idx="21">
                  <c:v>2.0007999999999999</c:v>
                </c:pt>
                <c:pt idx="22">
                  <c:v>1.8808</c:v>
                </c:pt>
                <c:pt idx="23">
                  <c:v>1.7708000000000002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4-4BFC-AD7D-05583B60E9B8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Holiday'!$BI$5:$BI$28</c:f>
              <c:numCache>
                <c:formatCode>General</c:formatCode>
                <c:ptCount val="24"/>
                <c:pt idx="0">
                  <c:v>7.8399999999999803E-2</c:v>
                </c:pt>
                <c:pt idx="1">
                  <c:v>3.9200000000000124E-2</c:v>
                </c:pt>
                <c:pt idx="2">
                  <c:v>3.9200000000000124E-2</c:v>
                </c:pt>
                <c:pt idx="3">
                  <c:v>3.9200000000000124E-2</c:v>
                </c:pt>
                <c:pt idx="4">
                  <c:v>3.9200000000000124E-2</c:v>
                </c:pt>
                <c:pt idx="5">
                  <c:v>3.9200000000000124E-2</c:v>
                </c:pt>
                <c:pt idx="6">
                  <c:v>3.9200000000000124E-2</c:v>
                </c:pt>
                <c:pt idx="7">
                  <c:v>3.9200000000000124E-2</c:v>
                </c:pt>
                <c:pt idx="8">
                  <c:v>7.8399999999999803E-2</c:v>
                </c:pt>
                <c:pt idx="9">
                  <c:v>7.8399999999999803E-2</c:v>
                </c:pt>
                <c:pt idx="10">
                  <c:v>7.8399999999999803E-2</c:v>
                </c:pt>
                <c:pt idx="11">
                  <c:v>7.8399999999999803E-2</c:v>
                </c:pt>
                <c:pt idx="12">
                  <c:v>7.8399999999999803E-2</c:v>
                </c:pt>
                <c:pt idx="13">
                  <c:v>7.8399999999999803E-2</c:v>
                </c:pt>
                <c:pt idx="14">
                  <c:v>7.8399999999999803E-2</c:v>
                </c:pt>
                <c:pt idx="15">
                  <c:v>7.8399999999999803E-2</c:v>
                </c:pt>
                <c:pt idx="16">
                  <c:v>7.8399999999999803E-2</c:v>
                </c:pt>
                <c:pt idx="17">
                  <c:v>7.8399999999999803E-2</c:v>
                </c:pt>
                <c:pt idx="18">
                  <c:v>7.8399999999999803E-2</c:v>
                </c:pt>
                <c:pt idx="19">
                  <c:v>7.8400000000000025E-2</c:v>
                </c:pt>
                <c:pt idx="20">
                  <c:v>7.8400000000000025E-2</c:v>
                </c:pt>
                <c:pt idx="21">
                  <c:v>7.8400000000000247E-2</c:v>
                </c:pt>
                <c:pt idx="22">
                  <c:v>7.8399999999999803E-2</c:v>
                </c:pt>
                <c:pt idx="23">
                  <c:v>7.8399999999999803E-2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4-4BFC-AD7D-05583B60E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Holiday'!$I$5:$I$28</c:f>
              <c:numCache>
                <c:formatCode>General</c:formatCode>
                <c:ptCount val="24"/>
                <c:pt idx="0">
                  <c:v>1.73</c:v>
                </c:pt>
                <c:pt idx="1">
                  <c:v>1.58</c:v>
                </c:pt>
                <c:pt idx="2">
                  <c:v>1.5</c:v>
                </c:pt>
                <c:pt idx="3">
                  <c:v>1.45</c:v>
                </c:pt>
                <c:pt idx="4">
                  <c:v>1.45</c:v>
                </c:pt>
                <c:pt idx="5">
                  <c:v>1.51</c:v>
                </c:pt>
                <c:pt idx="6">
                  <c:v>1.58</c:v>
                </c:pt>
                <c:pt idx="7">
                  <c:v>1.64</c:v>
                </c:pt>
                <c:pt idx="8">
                  <c:v>1.75</c:v>
                </c:pt>
                <c:pt idx="9">
                  <c:v>1.86</c:v>
                </c:pt>
                <c:pt idx="10">
                  <c:v>1.94</c:v>
                </c:pt>
                <c:pt idx="11">
                  <c:v>1.95</c:v>
                </c:pt>
                <c:pt idx="12">
                  <c:v>1.93</c:v>
                </c:pt>
                <c:pt idx="13">
                  <c:v>1.86</c:v>
                </c:pt>
                <c:pt idx="14">
                  <c:v>1.82</c:v>
                </c:pt>
                <c:pt idx="15">
                  <c:v>1.8</c:v>
                </c:pt>
                <c:pt idx="16">
                  <c:v>1.78</c:v>
                </c:pt>
                <c:pt idx="17">
                  <c:v>1.78</c:v>
                </c:pt>
                <c:pt idx="18">
                  <c:v>1.82</c:v>
                </c:pt>
                <c:pt idx="19">
                  <c:v>2.02</c:v>
                </c:pt>
                <c:pt idx="20">
                  <c:v>2.0299999999999998</c:v>
                </c:pt>
                <c:pt idx="21">
                  <c:v>2.04</c:v>
                </c:pt>
                <c:pt idx="22">
                  <c:v>1.92</c:v>
                </c:pt>
                <c:pt idx="23">
                  <c:v>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A4-4BFC-AD7D-05583B60E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</a:t>
            </a:r>
          </a:p>
        </c:rich>
      </c:tx>
      <c:layout>
        <c:manualLayout>
          <c:xMode val="edge"/>
          <c:yMode val="edge"/>
          <c:x val="0.4407985564304461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Holiday'!$AW$5:$AW$28</c:f>
              <c:numCache>
                <c:formatCode>General</c:formatCode>
                <c:ptCount val="24"/>
                <c:pt idx="0">
                  <c:v>1.8311999999999999</c:v>
                </c:pt>
                <c:pt idx="1">
                  <c:v>1.6712</c:v>
                </c:pt>
                <c:pt idx="2">
                  <c:v>1.5711999999999999</c:v>
                </c:pt>
                <c:pt idx="3">
                  <c:v>1.5012000000000001</c:v>
                </c:pt>
                <c:pt idx="4">
                  <c:v>1.5012000000000001</c:v>
                </c:pt>
                <c:pt idx="5">
                  <c:v>1.5412000000000001</c:v>
                </c:pt>
                <c:pt idx="6">
                  <c:v>1.5512000000000001</c:v>
                </c:pt>
                <c:pt idx="7">
                  <c:v>1.5911999999999999</c:v>
                </c:pt>
                <c:pt idx="8">
                  <c:v>1.7012</c:v>
                </c:pt>
                <c:pt idx="9">
                  <c:v>1.8411999999999999</c:v>
                </c:pt>
                <c:pt idx="10">
                  <c:v>1.9812000000000001</c:v>
                </c:pt>
                <c:pt idx="11">
                  <c:v>2.0311999999999997</c:v>
                </c:pt>
                <c:pt idx="12">
                  <c:v>2.0111999999999997</c:v>
                </c:pt>
                <c:pt idx="13">
                  <c:v>1.9412</c:v>
                </c:pt>
                <c:pt idx="14">
                  <c:v>1.9212</c:v>
                </c:pt>
                <c:pt idx="15">
                  <c:v>1.8712</c:v>
                </c:pt>
                <c:pt idx="16">
                  <c:v>1.8512</c:v>
                </c:pt>
                <c:pt idx="17">
                  <c:v>1.8411999999999999</c:v>
                </c:pt>
                <c:pt idx="18">
                  <c:v>1.9312</c:v>
                </c:pt>
                <c:pt idx="19">
                  <c:v>2.0611999999999999</c:v>
                </c:pt>
                <c:pt idx="20">
                  <c:v>2.0611999999999999</c:v>
                </c:pt>
                <c:pt idx="21">
                  <c:v>2.0511999999999997</c:v>
                </c:pt>
                <c:pt idx="22">
                  <c:v>2.0211999999999999</c:v>
                </c:pt>
                <c:pt idx="23">
                  <c:v>1.9612000000000001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31-49CD-81F8-7D81EDF1D05C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Holiday'!$BJ$5:$BJ$28</c:f>
              <c:numCache>
                <c:formatCode>General</c:formatCode>
                <c:ptCount val="24"/>
                <c:pt idx="0">
                  <c:v>0.11759999999999993</c:v>
                </c:pt>
                <c:pt idx="1">
                  <c:v>0.11759999999999993</c:v>
                </c:pt>
                <c:pt idx="2">
                  <c:v>0.11759999999999993</c:v>
                </c:pt>
                <c:pt idx="3">
                  <c:v>0.11759999999999993</c:v>
                </c:pt>
                <c:pt idx="4">
                  <c:v>0.11759999999999993</c:v>
                </c:pt>
                <c:pt idx="5">
                  <c:v>0.11759999999999993</c:v>
                </c:pt>
                <c:pt idx="6">
                  <c:v>0.11759999999999993</c:v>
                </c:pt>
                <c:pt idx="7">
                  <c:v>0.11759999999999993</c:v>
                </c:pt>
                <c:pt idx="8">
                  <c:v>0.11759999999999993</c:v>
                </c:pt>
                <c:pt idx="9">
                  <c:v>0.11759999999999993</c:v>
                </c:pt>
                <c:pt idx="10">
                  <c:v>0.11760000000000015</c:v>
                </c:pt>
                <c:pt idx="11">
                  <c:v>0.11760000000000037</c:v>
                </c:pt>
                <c:pt idx="12">
                  <c:v>0.11760000000000037</c:v>
                </c:pt>
                <c:pt idx="13">
                  <c:v>0.11760000000000015</c:v>
                </c:pt>
                <c:pt idx="14">
                  <c:v>0.11760000000000015</c:v>
                </c:pt>
                <c:pt idx="15">
                  <c:v>0.11759999999999993</c:v>
                </c:pt>
                <c:pt idx="16">
                  <c:v>0.11759999999999993</c:v>
                </c:pt>
                <c:pt idx="17">
                  <c:v>0.11759999999999993</c:v>
                </c:pt>
                <c:pt idx="18">
                  <c:v>0.11759999999999993</c:v>
                </c:pt>
                <c:pt idx="19">
                  <c:v>0.11760000000000037</c:v>
                </c:pt>
                <c:pt idx="20">
                  <c:v>0.11760000000000037</c:v>
                </c:pt>
                <c:pt idx="21">
                  <c:v>0.11760000000000037</c:v>
                </c:pt>
                <c:pt idx="22">
                  <c:v>0.11760000000000037</c:v>
                </c:pt>
                <c:pt idx="23">
                  <c:v>0.11760000000000015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31-49CD-81F8-7D81EDF1D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Holiday'!$J$5:$J$28</c:f>
              <c:numCache>
                <c:formatCode>General</c:formatCode>
                <c:ptCount val="24"/>
                <c:pt idx="0">
                  <c:v>1.89</c:v>
                </c:pt>
                <c:pt idx="1">
                  <c:v>1.73</c:v>
                </c:pt>
                <c:pt idx="2">
                  <c:v>1.63</c:v>
                </c:pt>
                <c:pt idx="3">
                  <c:v>1.56</c:v>
                </c:pt>
                <c:pt idx="4">
                  <c:v>1.56</c:v>
                </c:pt>
                <c:pt idx="5">
                  <c:v>1.6</c:v>
                </c:pt>
                <c:pt idx="6">
                  <c:v>1.61</c:v>
                </c:pt>
                <c:pt idx="7">
                  <c:v>1.65</c:v>
                </c:pt>
                <c:pt idx="8">
                  <c:v>1.76</c:v>
                </c:pt>
                <c:pt idx="9">
                  <c:v>1.9</c:v>
                </c:pt>
                <c:pt idx="10">
                  <c:v>2.04</c:v>
                </c:pt>
                <c:pt idx="11">
                  <c:v>2.09</c:v>
                </c:pt>
                <c:pt idx="12">
                  <c:v>2.0699999999999998</c:v>
                </c:pt>
                <c:pt idx="13">
                  <c:v>2</c:v>
                </c:pt>
                <c:pt idx="14">
                  <c:v>1.98</c:v>
                </c:pt>
                <c:pt idx="15">
                  <c:v>1.93</c:v>
                </c:pt>
                <c:pt idx="16">
                  <c:v>1.91</c:v>
                </c:pt>
                <c:pt idx="17">
                  <c:v>1.9</c:v>
                </c:pt>
                <c:pt idx="18">
                  <c:v>1.99</c:v>
                </c:pt>
                <c:pt idx="19">
                  <c:v>2.12</c:v>
                </c:pt>
                <c:pt idx="20">
                  <c:v>2.12</c:v>
                </c:pt>
                <c:pt idx="21">
                  <c:v>2.11</c:v>
                </c:pt>
                <c:pt idx="22">
                  <c:v>2.08</c:v>
                </c:pt>
                <c:pt idx="23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1-49CD-81F8-7D81EDF1D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Reservoir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>
              <a:noFill/>
            </a:ln>
            <a:effectLst/>
          </c:spPr>
          <c:val>
            <c:numRef>
              <c:f>'Rainfall Monthly'!$N$33:$N$44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1.2126896979493063E-3</c:v>
                </c:pt>
                <c:pt idx="3">
                  <c:v>7.8494096812718739E-3</c:v>
                </c:pt>
                <c:pt idx="4">
                  <c:v>3.8761972527179653E-2</c:v>
                </c:pt>
                <c:pt idx="5">
                  <c:v>1.2722327621186174</c:v>
                </c:pt>
                <c:pt idx="6">
                  <c:v>2.8148071312655341</c:v>
                </c:pt>
                <c:pt idx="7">
                  <c:v>2.4712852131918939</c:v>
                </c:pt>
                <c:pt idx="8">
                  <c:v>0.89190019948631638</c:v>
                </c:pt>
                <c:pt idx="9">
                  <c:v>0.19344605572651344</c:v>
                </c:pt>
                <c:pt idx="10">
                  <c:v>3.8651728009184261E-2</c:v>
                </c:pt>
                <c:pt idx="11">
                  <c:v>2.7120151426866311E-3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B-44E3-9609-D38CD7AC1C70}"/>
            </c:ext>
          </c:extLst>
        </c:ser>
        <c:ser>
          <c:idx val="2"/>
          <c:order val="2"/>
          <c:tx>
            <c:v>95% Confidewnce Interval</c:v>
          </c:tx>
          <c:spPr>
            <a:solidFill>
              <a:schemeClr val="bg1">
                <a:lumMod val="75000"/>
              </a:schemeClr>
            </a:solidFill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val>
            <c:numRef>
              <c:f>'Rainfall Monthly'!$R$33:$R$44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2.0519537828662757E-3</c:v>
                </c:pt>
                <c:pt idx="3">
                  <c:v>1.3281737212734439E-2</c:v>
                </c:pt>
                <c:pt idx="4">
                  <c:v>6.5587904550525683E-2</c:v>
                </c:pt>
                <c:pt idx="5">
                  <c:v>2.1527047136050097</c:v>
                </c:pt>
                <c:pt idx="6">
                  <c:v>4.7628458877868098</c:v>
                </c:pt>
                <c:pt idx="7">
                  <c:v>4.1815833434766887</c:v>
                </c:pt>
                <c:pt idx="8">
                  <c:v>1.5091560449222494</c:v>
                </c:pt>
                <c:pt idx="9">
                  <c:v>0.3273239366177686</c:v>
                </c:pt>
                <c:pt idx="10">
                  <c:v>6.5401363297537846E-2</c:v>
                </c:pt>
                <c:pt idx="11">
                  <c:v>4.5889148235009423E-3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B-44E3-9609-D38CD7AC1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'Rainfall Monthly'!$B$33:$B$44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2.2386665893824442E-3</c:v>
                </c:pt>
                <c:pt idx="3">
                  <c:v>1.4490278287639094E-2</c:v>
                </c:pt>
                <c:pt idx="4">
                  <c:v>7.1555924802442494E-2</c:v>
                </c:pt>
                <c:pt idx="5">
                  <c:v>2.3485851189211222</c:v>
                </c:pt>
                <c:pt idx="6">
                  <c:v>5.1962300751589385</c:v>
                </c:pt>
                <c:pt idx="7">
                  <c:v>4.5620768849302387</c:v>
                </c:pt>
                <c:pt idx="8">
                  <c:v>1.6464782219474412</c:v>
                </c:pt>
                <c:pt idx="9">
                  <c:v>0.35710802403539771</c:v>
                </c:pt>
                <c:pt idx="10">
                  <c:v>7.1352409657953184E-2</c:v>
                </c:pt>
                <c:pt idx="11">
                  <c:v>5.0064725544371027E-3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B-44E3-9609-D38CD7AC1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October</a:t>
            </a:r>
          </a:p>
        </c:rich>
      </c:tx>
      <c:layout>
        <c:manualLayout>
          <c:xMode val="edge"/>
          <c:yMode val="edge"/>
          <c:x val="0.4407985564304461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Holiday'!$AX$5:$AX$28</c:f>
              <c:numCache>
                <c:formatCode>General</c:formatCode>
                <c:ptCount val="24"/>
                <c:pt idx="0">
                  <c:v>1.994</c:v>
                </c:pt>
                <c:pt idx="1">
                  <c:v>1.8235999999999999</c:v>
                </c:pt>
                <c:pt idx="2">
                  <c:v>1.7132000000000001</c:v>
                </c:pt>
                <c:pt idx="3">
                  <c:v>1.6332</c:v>
                </c:pt>
                <c:pt idx="4">
                  <c:v>1.5831999999999999</c:v>
                </c:pt>
                <c:pt idx="5">
                  <c:v>1.6132</c:v>
                </c:pt>
                <c:pt idx="6">
                  <c:v>1.6132</c:v>
                </c:pt>
                <c:pt idx="7">
                  <c:v>1.6332</c:v>
                </c:pt>
                <c:pt idx="8">
                  <c:v>1.7132000000000001</c:v>
                </c:pt>
                <c:pt idx="9">
                  <c:v>1.8235999999999999</c:v>
                </c:pt>
                <c:pt idx="10">
                  <c:v>1.9339999999999999</c:v>
                </c:pt>
                <c:pt idx="11">
                  <c:v>1.994</c:v>
                </c:pt>
                <c:pt idx="12">
                  <c:v>1.994</c:v>
                </c:pt>
                <c:pt idx="13">
                  <c:v>1.954</c:v>
                </c:pt>
                <c:pt idx="14">
                  <c:v>1.9640000000000002</c:v>
                </c:pt>
                <c:pt idx="15">
                  <c:v>1.9440000000000002</c:v>
                </c:pt>
                <c:pt idx="16">
                  <c:v>1.9240000000000002</c:v>
                </c:pt>
                <c:pt idx="17">
                  <c:v>1.9135999999999997</c:v>
                </c:pt>
                <c:pt idx="18">
                  <c:v>2.0339999999999998</c:v>
                </c:pt>
                <c:pt idx="19">
                  <c:v>2.1144000000000003</c:v>
                </c:pt>
                <c:pt idx="20">
                  <c:v>2.1044</c:v>
                </c:pt>
                <c:pt idx="21">
                  <c:v>2.1039999999999996</c:v>
                </c:pt>
                <c:pt idx="22">
                  <c:v>2.1039999999999996</c:v>
                </c:pt>
                <c:pt idx="23">
                  <c:v>2.0339999999999998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4-4DFB-9E04-DFACA1E1DEA6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Holiday'!$BK$5:$BK$28</c:f>
              <c:numCache>
                <c:formatCode>General</c:formatCode>
                <c:ptCount val="24"/>
                <c:pt idx="0">
                  <c:v>0.39200000000000013</c:v>
                </c:pt>
                <c:pt idx="1">
                  <c:v>0.35280000000000022</c:v>
                </c:pt>
                <c:pt idx="2">
                  <c:v>0.3136000000000001</c:v>
                </c:pt>
                <c:pt idx="3">
                  <c:v>0.3136000000000001</c:v>
                </c:pt>
                <c:pt idx="4">
                  <c:v>0.3136000000000001</c:v>
                </c:pt>
                <c:pt idx="5">
                  <c:v>0.3136000000000001</c:v>
                </c:pt>
                <c:pt idx="6">
                  <c:v>0.3136000000000001</c:v>
                </c:pt>
                <c:pt idx="7">
                  <c:v>0.3136000000000001</c:v>
                </c:pt>
                <c:pt idx="8">
                  <c:v>0.3136000000000001</c:v>
                </c:pt>
                <c:pt idx="9">
                  <c:v>0.35280000000000022</c:v>
                </c:pt>
                <c:pt idx="10">
                  <c:v>0.39200000000000013</c:v>
                </c:pt>
                <c:pt idx="11">
                  <c:v>0.39200000000000013</c:v>
                </c:pt>
                <c:pt idx="12">
                  <c:v>0.39200000000000013</c:v>
                </c:pt>
                <c:pt idx="13">
                  <c:v>0.39200000000000013</c:v>
                </c:pt>
                <c:pt idx="14">
                  <c:v>0.39200000000000013</c:v>
                </c:pt>
                <c:pt idx="15">
                  <c:v>0.39200000000000013</c:v>
                </c:pt>
                <c:pt idx="16">
                  <c:v>0.39200000000000013</c:v>
                </c:pt>
                <c:pt idx="17">
                  <c:v>0.35280000000000022</c:v>
                </c:pt>
                <c:pt idx="18">
                  <c:v>0.39200000000000035</c:v>
                </c:pt>
                <c:pt idx="19">
                  <c:v>0.43119999999999958</c:v>
                </c:pt>
                <c:pt idx="20">
                  <c:v>0.43119999999999958</c:v>
                </c:pt>
                <c:pt idx="21">
                  <c:v>0.39200000000000035</c:v>
                </c:pt>
                <c:pt idx="22">
                  <c:v>0.39200000000000035</c:v>
                </c:pt>
                <c:pt idx="23">
                  <c:v>0.39200000000000035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04-4DFB-9E04-DFACA1E1D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Holiday'!$K$5:$K$28</c:f>
              <c:numCache>
                <c:formatCode>General</c:formatCode>
                <c:ptCount val="24"/>
                <c:pt idx="0">
                  <c:v>2.19</c:v>
                </c:pt>
                <c:pt idx="1">
                  <c:v>2</c:v>
                </c:pt>
                <c:pt idx="2">
                  <c:v>1.87</c:v>
                </c:pt>
                <c:pt idx="3">
                  <c:v>1.79</c:v>
                </c:pt>
                <c:pt idx="4">
                  <c:v>1.74</c:v>
                </c:pt>
                <c:pt idx="5">
                  <c:v>1.77</c:v>
                </c:pt>
                <c:pt idx="6">
                  <c:v>1.77</c:v>
                </c:pt>
                <c:pt idx="7">
                  <c:v>1.79</c:v>
                </c:pt>
                <c:pt idx="8">
                  <c:v>1.87</c:v>
                </c:pt>
                <c:pt idx="9">
                  <c:v>2</c:v>
                </c:pt>
                <c:pt idx="10">
                  <c:v>2.13</c:v>
                </c:pt>
                <c:pt idx="11">
                  <c:v>2.19</c:v>
                </c:pt>
                <c:pt idx="12">
                  <c:v>2.19</c:v>
                </c:pt>
                <c:pt idx="13">
                  <c:v>2.15</c:v>
                </c:pt>
                <c:pt idx="14">
                  <c:v>2.16</c:v>
                </c:pt>
                <c:pt idx="15">
                  <c:v>2.14</c:v>
                </c:pt>
                <c:pt idx="16">
                  <c:v>2.12</c:v>
                </c:pt>
                <c:pt idx="17">
                  <c:v>2.09</c:v>
                </c:pt>
                <c:pt idx="18">
                  <c:v>2.23</c:v>
                </c:pt>
                <c:pt idx="19">
                  <c:v>2.33</c:v>
                </c:pt>
                <c:pt idx="20">
                  <c:v>2.3199999999999998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2.23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04-4DFB-9E04-DFACA1E1D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November</a:t>
            </a:r>
          </a:p>
        </c:rich>
      </c:tx>
      <c:layout>
        <c:manualLayout>
          <c:xMode val="edge"/>
          <c:yMode val="edge"/>
          <c:x val="0.4407985564304461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Holiday'!$AY$5:$AY$28</c:f>
              <c:numCache>
                <c:formatCode>General</c:formatCode>
                <c:ptCount val="24"/>
                <c:pt idx="0">
                  <c:v>1.6839999999999999</c:v>
                </c:pt>
                <c:pt idx="1">
                  <c:v>1.5535999999999999</c:v>
                </c:pt>
                <c:pt idx="2">
                  <c:v>1.4731999999999998</c:v>
                </c:pt>
                <c:pt idx="3">
                  <c:v>1.4432</c:v>
                </c:pt>
                <c:pt idx="4">
                  <c:v>1.3932</c:v>
                </c:pt>
                <c:pt idx="5">
                  <c:v>1.4232</c:v>
                </c:pt>
                <c:pt idx="6">
                  <c:v>1.4132</c:v>
                </c:pt>
                <c:pt idx="7">
                  <c:v>1.4032</c:v>
                </c:pt>
                <c:pt idx="8">
                  <c:v>1.5031999999999999</c:v>
                </c:pt>
                <c:pt idx="9">
                  <c:v>1.5935999999999999</c:v>
                </c:pt>
                <c:pt idx="10">
                  <c:v>1.6836000000000002</c:v>
                </c:pt>
                <c:pt idx="11">
                  <c:v>1.694</c:v>
                </c:pt>
                <c:pt idx="12">
                  <c:v>1.744</c:v>
                </c:pt>
                <c:pt idx="13">
                  <c:v>1.714</c:v>
                </c:pt>
                <c:pt idx="14">
                  <c:v>1.704</c:v>
                </c:pt>
                <c:pt idx="15">
                  <c:v>1.6740000000000002</c:v>
                </c:pt>
                <c:pt idx="16">
                  <c:v>1.6335999999999999</c:v>
                </c:pt>
                <c:pt idx="17">
                  <c:v>1.6236000000000002</c:v>
                </c:pt>
                <c:pt idx="18">
                  <c:v>1.764</c:v>
                </c:pt>
                <c:pt idx="19">
                  <c:v>1.8339999999999999</c:v>
                </c:pt>
                <c:pt idx="20">
                  <c:v>1.8440000000000001</c:v>
                </c:pt>
                <c:pt idx="21">
                  <c:v>1.8339999999999999</c:v>
                </c:pt>
                <c:pt idx="22">
                  <c:v>1.8139999999999998</c:v>
                </c:pt>
                <c:pt idx="23">
                  <c:v>1.764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D-4F5E-8E51-FD8D02AE908F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Holiday'!$BL$5:$BL$28</c:f>
              <c:numCache>
                <c:formatCode>General</c:formatCode>
                <c:ptCount val="24"/>
                <c:pt idx="0">
                  <c:v>0.39200000000000013</c:v>
                </c:pt>
                <c:pt idx="1">
                  <c:v>0.35280000000000022</c:v>
                </c:pt>
                <c:pt idx="2">
                  <c:v>0.3136000000000001</c:v>
                </c:pt>
                <c:pt idx="3">
                  <c:v>0.3136000000000001</c:v>
                </c:pt>
                <c:pt idx="4">
                  <c:v>0.3136000000000001</c:v>
                </c:pt>
                <c:pt idx="5">
                  <c:v>0.3136000000000001</c:v>
                </c:pt>
                <c:pt idx="6">
                  <c:v>0.3136000000000001</c:v>
                </c:pt>
                <c:pt idx="7">
                  <c:v>0.3136000000000001</c:v>
                </c:pt>
                <c:pt idx="8">
                  <c:v>0.3136000000000001</c:v>
                </c:pt>
                <c:pt idx="9">
                  <c:v>0.35280000000000022</c:v>
                </c:pt>
                <c:pt idx="10">
                  <c:v>0.35279999999999978</c:v>
                </c:pt>
                <c:pt idx="11">
                  <c:v>0.3919999999999999</c:v>
                </c:pt>
                <c:pt idx="12">
                  <c:v>0.39200000000000013</c:v>
                </c:pt>
                <c:pt idx="13">
                  <c:v>0.3919999999999999</c:v>
                </c:pt>
                <c:pt idx="14">
                  <c:v>0.39200000000000013</c:v>
                </c:pt>
                <c:pt idx="15">
                  <c:v>0.39200000000000013</c:v>
                </c:pt>
                <c:pt idx="16">
                  <c:v>0.35280000000000022</c:v>
                </c:pt>
                <c:pt idx="17">
                  <c:v>0.35279999999999978</c:v>
                </c:pt>
                <c:pt idx="18">
                  <c:v>0.39200000000000013</c:v>
                </c:pt>
                <c:pt idx="19">
                  <c:v>0.39200000000000013</c:v>
                </c:pt>
                <c:pt idx="20">
                  <c:v>0.39200000000000013</c:v>
                </c:pt>
                <c:pt idx="21">
                  <c:v>0.39200000000000013</c:v>
                </c:pt>
                <c:pt idx="22">
                  <c:v>0.39200000000000013</c:v>
                </c:pt>
                <c:pt idx="23">
                  <c:v>0.39200000000000013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6D-4F5E-8E51-FD8D02AE9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Holiday'!$L$5:$L$28</c:f>
              <c:numCache>
                <c:formatCode>General</c:formatCode>
                <c:ptCount val="24"/>
                <c:pt idx="0">
                  <c:v>1.88</c:v>
                </c:pt>
                <c:pt idx="1">
                  <c:v>1.73</c:v>
                </c:pt>
                <c:pt idx="2">
                  <c:v>1.63</c:v>
                </c:pt>
                <c:pt idx="3">
                  <c:v>1.6</c:v>
                </c:pt>
                <c:pt idx="4">
                  <c:v>1.55</c:v>
                </c:pt>
                <c:pt idx="5">
                  <c:v>1.58</c:v>
                </c:pt>
                <c:pt idx="6">
                  <c:v>1.57</c:v>
                </c:pt>
                <c:pt idx="7">
                  <c:v>1.56</c:v>
                </c:pt>
                <c:pt idx="8">
                  <c:v>1.66</c:v>
                </c:pt>
                <c:pt idx="9">
                  <c:v>1.77</c:v>
                </c:pt>
                <c:pt idx="10">
                  <c:v>1.86</c:v>
                </c:pt>
                <c:pt idx="11">
                  <c:v>1.89</c:v>
                </c:pt>
                <c:pt idx="12">
                  <c:v>1.94</c:v>
                </c:pt>
                <c:pt idx="13">
                  <c:v>1.91</c:v>
                </c:pt>
                <c:pt idx="14">
                  <c:v>1.9</c:v>
                </c:pt>
                <c:pt idx="15">
                  <c:v>1.87</c:v>
                </c:pt>
                <c:pt idx="16">
                  <c:v>1.81</c:v>
                </c:pt>
                <c:pt idx="17">
                  <c:v>1.8</c:v>
                </c:pt>
                <c:pt idx="18">
                  <c:v>1.96</c:v>
                </c:pt>
                <c:pt idx="19">
                  <c:v>2.0299999999999998</c:v>
                </c:pt>
                <c:pt idx="20">
                  <c:v>2.04</c:v>
                </c:pt>
                <c:pt idx="21">
                  <c:v>2.0299999999999998</c:v>
                </c:pt>
                <c:pt idx="22">
                  <c:v>2.0099999999999998</c:v>
                </c:pt>
                <c:pt idx="23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6D-4F5E-8E51-FD8D02AE9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December</a:t>
            </a:r>
          </a:p>
        </c:rich>
      </c:tx>
      <c:layout>
        <c:manualLayout>
          <c:xMode val="edge"/>
          <c:yMode val="edge"/>
          <c:x val="0.44079855643044619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'Demand Daily Holiday'!$AZ$5:$AZ$28</c:f>
              <c:numCache>
                <c:formatCode>General</c:formatCode>
                <c:ptCount val="24"/>
                <c:pt idx="0">
                  <c:v>1.4748820949599999</c:v>
                </c:pt>
                <c:pt idx="1">
                  <c:v>1.3535382746</c:v>
                </c:pt>
                <c:pt idx="2">
                  <c:v>1.2844832340800001</c:v>
                </c:pt>
                <c:pt idx="3">
                  <c:v>1.2324432037199999</c:v>
                </c:pt>
                <c:pt idx="4">
                  <c:v>1.2234381996799999</c:v>
                </c:pt>
                <c:pt idx="5">
                  <c:v>1.2582144684400001</c:v>
                </c:pt>
                <c:pt idx="6">
                  <c:v>1.2409507088</c:v>
                </c:pt>
                <c:pt idx="7">
                  <c:v>1.3277670079200001</c:v>
                </c:pt>
                <c:pt idx="8">
                  <c:v>1.4055783049600001</c:v>
                </c:pt>
                <c:pt idx="9">
                  <c:v>1.50940961424</c:v>
                </c:pt>
                <c:pt idx="10">
                  <c:v>1.6052309174000001</c:v>
                </c:pt>
                <c:pt idx="11">
                  <c:v>1.6223703032800001</c:v>
                </c:pt>
                <c:pt idx="12">
                  <c:v>1.6830422144399999</c:v>
                </c:pt>
                <c:pt idx="13">
                  <c:v>1.56120089512</c:v>
                </c:pt>
                <c:pt idx="14">
                  <c:v>1.5175439960800001</c:v>
                </c:pt>
                <c:pt idx="15">
                  <c:v>1.4830164768</c:v>
                </c:pt>
                <c:pt idx="16">
                  <c:v>1.48338960004</c:v>
                </c:pt>
                <c:pt idx="17">
                  <c:v>1.50891211724</c:v>
                </c:pt>
                <c:pt idx="18">
                  <c:v>1.6824203417199999</c:v>
                </c:pt>
                <c:pt idx="19">
                  <c:v>1.7352066185599999</c:v>
                </c:pt>
                <c:pt idx="20">
                  <c:v>1.7260772388000001</c:v>
                </c:pt>
                <c:pt idx="21">
                  <c:v>1.6834153376800001</c:v>
                </c:pt>
                <c:pt idx="22">
                  <c:v>1.578340281</c:v>
                </c:pt>
                <c:pt idx="23">
                  <c:v>1.49177273136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A-43A5-B504-E646315C5F4C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'Demand Daily Holiday'!$BM$5:$BM$28</c:f>
              <c:numCache>
                <c:formatCode>General</c:formatCode>
                <c:ptCount val="24"/>
                <c:pt idx="0">
                  <c:v>0.45023581008000013</c:v>
                </c:pt>
                <c:pt idx="1">
                  <c:v>0.41292345080000015</c:v>
                </c:pt>
                <c:pt idx="2">
                  <c:v>0.39103353183999978</c:v>
                </c:pt>
                <c:pt idx="3">
                  <c:v>0.37511359255999999</c:v>
                </c:pt>
                <c:pt idx="4">
                  <c:v>0.37312360064000005</c:v>
                </c:pt>
                <c:pt idx="5">
                  <c:v>0.38357106311999978</c:v>
                </c:pt>
                <c:pt idx="6">
                  <c:v>0.37809858239999983</c:v>
                </c:pt>
                <c:pt idx="7">
                  <c:v>0.40446598415999979</c:v>
                </c:pt>
                <c:pt idx="8">
                  <c:v>0.42884339007999994</c:v>
                </c:pt>
                <c:pt idx="9">
                  <c:v>0.46118077152000003</c:v>
                </c:pt>
                <c:pt idx="10">
                  <c:v>0.48953816519999993</c:v>
                </c:pt>
                <c:pt idx="11">
                  <c:v>0.49525939343999981</c:v>
                </c:pt>
                <c:pt idx="12">
                  <c:v>0.51391557112000008</c:v>
                </c:pt>
                <c:pt idx="13">
                  <c:v>0.47759820975999978</c:v>
                </c:pt>
                <c:pt idx="14">
                  <c:v>0.46491200783999975</c:v>
                </c:pt>
                <c:pt idx="15">
                  <c:v>0.45396704639999985</c:v>
                </c:pt>
                <c:pt idx="16">
                  <c:v>0.45322079991999997</c:v>
                </c:pt>
                <c:pt idx="17">
                  <c:v>0.46217576552000006</c:v>
                </c:pt>
                <c:pt idx="18">
                  <c:v>0.51515931656000014</c:v>
                </c:pt>
                <c:pt idx="19">
                  <c:v>0.52958676288000017</c:v>
                </c:pt>
                <c:pt idx="20">
                  <c:v>0.52784552240000004</c:v>
                </c:pt>
                <c:pt idx="21">
                  <c:v>0.51316932463999976</c:v>
                </c:pt>
                <c:pt idx="22">
                  <c:v>0.4833194380000001</c:v>
                </c:pt>
                <c:pt idx="23">
                  <c:v>0.45645453727999996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AA-43A5-B504-E646315C5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'Demand Daily Holiday'!$M$5:$M$28</c:f>
              <c:numCache>
                <c:formatCode>General</c:formatCode>
                <c:ptCount val="24"/>
                <c:pt idx="0">
                  <c:v>1.7</c:v>
                </c:pt>
                <c:pt idx="1">
                  <c:v>1.56</c:v>
                </c:pt>
                <c:pt idx="2">
                  <c:v>1.48</c:v>
                </c:pt>
                <c:pt idx="3">
                  <c:v>1.42</c:v>
                </c:pt>
                <c:pt idx="4">
                  <c:v>1.41</c:v>
                </c:pt>
                <c:pt idx="5">
                  <c:v>1.45</c:v>
                </c:pt>
                <c:pt idx="6">
                  <c:v>1.43</c:v>
                </c:pt>
                <c:pt idx="7">
                  <c:v>1.53</c:v>
                </c:pt>
                <c:pt idx="8">
                  <c:v>1.62</c:v>
                </c:pt>
                <c:pt idx="9">
                  <c:v>1.74</c:v>
                </c:pt>
                <c:pt idx="10">
                  <c:v>1.85</c:v>
                </c:pt>
                <c:pt idx="11">
                  <c:v>1.87</c:v>
                </c:pt>
                <c:pt idx="12">
                  <c:v>1.94</c:v>
                </c:pt>
                <c:pt idx="13">
                  <c:v>1.8</c:v>
                </c:pt>
                <c:pt idx="14">
                  <c:v>1.75</c:v>
                </c:pt>
                <c:pt idx="15">
                  <c:v>1.71</c:v>
                </c:pt>
                <c:pt idx="16">
                  <c:v>1.71</c:v>
                </c:pt>
                <c:pt idx="17">
                  <c:v>1.74</c:v>
                </c:pt>
                <c:pt idx="18">
                  <c:v>1.94</c:v>
                </c:pt>
                <c:pt idx="19">
                  <c:v>2</c:v>
                </c:pt>
                <c:pt idx="20">
                  <c:v>1.99</c:v>
                </c:pt>
                <c:pt idx="21">
                  <c:v>1.94</c:v>
                </c:pt>
                <c:pt idx="22">
                  <c:v>1.82</c:v>
                </c:pt>
                <c:pt idx="23">
                  <c:v>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AA-43A5-B504-E646315C5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Reservoir 2</a:t>
            </a:r>
          </a:p>
        </c:rich>
      </c:tx>
      <c:layout>
        <c:manualLayout>
          <c:xMode val="edge"/>
          <c:yMode val="edge"/>
          <c:x val="0.39763188976377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'Rainfall Monthly'!$O$33:$O$44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1.6870202253750418E-3</c:v>
                </c:pt>
                <c:pt idx="3">
                  <c:v>1.0919621822427542E-2</c:v>
                </c:pt>
                <c:pt idx="4">
                  <c:v>5.3923301021987717E-2</c:v>
                </c:pt>
                <c:pt idx="5">
                  <c:v>1.7698529184409566</c:v>
                </c:pt>
                <c:pt idx="6">
                  <c:v>3.9157886547605205</c:v>
                </c:pt>
                <c:pt idx="7">
                  <c:v>3.4379018345542813</c:v>
                </c:pt>
                <c:pt idx="8">
                  <c:v>1.2407573661208333</c:v>
                </c:pt>
                <c:pt idx="9">
                  <c:v>0.26911039904232603</c:v>
                </c:pt>
                <c:pt idx="10">
                  <c:v>5.3769935546953612E-2</c:v>
                </c:pt>
                <c:pt idx="11">
                  <c:v>3.7727906858387294E-3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4-425F-9B68-4046265BFDDA}"/>
            </c:ext>
          </c:extLst>
        </c:ser>
        <c:ser>
          <c:idx val="2"/>
          <c:order val="2"/>
          <c:tx>
            <c:v>95% Confidewnce Interval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'Rainfall Monthly'!$S$33:$S$44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2.8545534270506701E-3</c:v>
                </c:pt>
                <c:pt idx="3">
                  <c:v>1.847674581872797E-2</c:v>
                </c:pt>
                <c:pt idx="4">
                  <c:v>9.1241907722819593E-2</c:v>
                </c:pt>
                <c:pt idx="5">
                  <c:v>2.9947120003188576</c:v>
                </c:pt>
                <c:pt idx="6">
                  <c:v>6.625781810984412</c:v>
                </c:pt>
                <c:pt idx="7">
                  <c:v>5.8171646765580576</c:v>
                </c:pt>
                <c:pt idx="8">
                  <c:v>2.0994461941386664</c:v>
                </c:pt>
                <c:pt idx="9">
                  <c:v>0.45535317258598285</c:v>
                </c:pt>
                <c:pt idx="10">
                  <c:v>9.0982402865814993E-2</c:v>
                </c:pt>
                <c:pt idx="11">
                  <c:v>6.3838194823133149E-3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4-425F-9B68-4046265B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'Rainfall Monthly'!$C$33:$C$44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3.1142969389003766E-3</c:v>
                </c:pt>
                <c:pt idx="3">
                  <c:v>2.0157994731791525E-2</c:v>
                </c:pt>
                <c:pt idx="4">
                  <c:v>9.954425488339752E-2</c:v>
                </c:pt>
                <c:pt idx="5">
                  <c:v>3.2672089186003852</c:v>
                </c:pt>
                <c:pt idx="6">
                  <c:v>7.2286795602527265</c:v>
                </c:pt>
                <c:pt idx="7">
                  <c:v>6.3464841728333106</c:v>
                </c:pt>
                <c:pt idx="8">
                  <c:v>2.2904804631901667</c:v>
                </c:pt>
                <c:pt idx="9">
                  <c:v>0.49678698533531745</c:v>
                </c:pt>
                <c:pt idx="10">
                  <c:v>9.9261136979861109E-2</c:v>
                </c:pt>
                <c:pt idx="11">
                  <c:v>6.9647004269953868E-3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54-425F-9B68-4046265BF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Reservoir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 w="25400">
              <a:noFill/>
            </a:ln>
            <a:effectLst/>
          </c:spPr>
          <c:val>
            <c:numRef>
              <c:f>'Rainfall Monthly'!$P$33:$P$44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1.3055602381087091E-3</c:v>
                </c:pt>
                <c:pt idx="3">
                  <c:v>8.4505353593945509E-3</c:v>
                </c:pt>
                <c:pt idx="4">
                  <c:v>4.1730452701729287E-2</c:v>
                </c:pt>
                <c:pt idx="5">
                  <c:v>1.3696632457998466</c:v>
                </c:pt>
                <c:pt idx="6">
                  <c:v>3.0303714748624362</c:v>
                </c:pt>
                <c:pt idx="7">
                  <c:v>2.6605418655945514</c:v>
                </c:pt>
                <c:pt idx="8">
                  <c:v>0.96020394894064354</c:v>
                </c:pt>
                <c:pt idx="9">
                  <c:v>0.20826059543721379</c:v>
                </c:pt>
                <c:pt idx="10">
                  <c:v>4.1611765407355762E-2</c:v>
                </c:pt>
                <c:pt idx="11">
                  <c:v>2.919707441588567E-3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0-4940-A3CF-15115615A3A5}"/>
            </c:ext>
          </c:extLst>
        </c:ser>
        <c:ser>
          <c:idx val="2"/>
          <c:order val="2"/>
          <c:tx>
            <c:v>95% Confidewnce Interval</c:v>
          </c:tx>
          <c:spPr>
            <a:solidFill>
              <a:schemeClr val="accent3"/>
            </a:solidFill>
            <a:ln w="25400">
              <a:noFill/>
            </a:ln>
            <a:effectLst/>
          </c:spPr>
          <c:val>
            <c:numRef>
              <c:f>'Rainfall Monthly'!$T$33:$T$44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2.2090970788958978E-3</c:v>
                </c:pt>
                <c:pt idx="3">
                  <c:v>1.4298882910671627E-2</c:v>
                </c:pt>
                <c:pt idx="4">
                  <c:v>7.0610775721799801E-2</c:v>
                </c:pt>
                <c:pt idx="5">
                  <c:v>2.3175637454696867</c:v>
                </c:pt>
                <c:pt idx="6">
                  <c:v>5.1275954779274198</c:v>
                </c:pt>
                <c:pt idx="7">
                  <c:v>4.5018185235783648</c:v>
                </c:pt>
                <c:pt idx="8">
                  <c:v>1.6247306534257813</c:v>
                </c:pt>
                <c:pt idx="9">
                  <c:v>0.35239114948533024</c:v>
                </c:pt>
                <c:pt idx="10">
                  <c:v>7.0409948714627441E-2</c:v>
                </c:pt>
                <c:pt idx="11">
                  <c:v>4.9403443764399167E-3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A0-4940-A3CF-15115615A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'Rainfall Monthly'!$D$33:$D$44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2.4101087775566577E-3</c:v>
                </c:pt>
                <c:pt idx="3">
                  <c:v>1.5599976814730365E-2</c:v>
                </c:pt>
                <c:pt idx="4">
                  <c:v>7.7035840562629188E-2</c:v>
                </c:pt>
                <c:pt idx="5">
                  <c:v>2.5284451185346897</c:v>
                </c:pt>
                <c:pt idx="6">
                  <c:v>5.5941692138261461</c:v>
                </c:pt>
                <c:pt idx="7">
                  <c:v>4.9114511273837334</c:v>
                </c:pt>
                <c:pt idx="8">
                  <c:v>1.7725692756535341</c:v>
                </c:pt>
                <c:pt idx="9">
                  <c:v>0.38445617017987888</c:v>
                </c:pt>
                <c:pt idx="10">
                  <c:v>7.6816739764669476E-2</c:v>
                </c:pt>
                <c:pt idx="11">
                  <c:v>5.389879629808525E-3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A0-4940-A3CF-15115615A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>
              <a:noFill/>
            </a:ln>
            <a:effectLst/>
          </c:spPr>
          <c:val>
            <c:numRef>
              <c:f>'Solar Daily'!$AO$5:$AO$28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0.24943213003324594</c:v>
                </c:pt>
                <c:pt idx="9">
                  <c:v>0.77118203980924493</c:v>
                </c:pt>
                <c:pt idx="10">
                  <c:v>1.1052660147399131</c:v>
                </c:pt>
                <c:pt idx="11">
                  <c:v>1.1295817562244539</c:v>
                </c:pt>
                <c:pt idx="12">
                  <c:v>1.0288454605536006</c:v>
                </c:pt>
                <c:pt idx="13">
                  <c:v>0.89326789374498228</c:v>
                </c:pt>
                <c:pt idx="14">
                  <c:v>0.68250684978540155</c:v>
                </c:pt>
                <c:pt idx="15">
                  <c:v>0.51109286645605057</c:v>
                </c:pt>
                <c:pt idx="16">
                  <c:v>0.19001530602913219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B-44E3-9609-D38CD7AC1C70}"/>
            </c:ext>
          </c:extLst>
        </c:ser>
        <c:ser>
          <c:idx val="2"/>
          <c:order val="2"/>
          <c:tx>
            <c:v>95 % Confidence Interval</c:v>
          </c:tx>
          <c:spPr>
            <a:solidFill>
              <a:schemeClr val="bg1">
                <a:lumMod val="75000"/>
              </a:schemeClr>
            </a:solidFill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val>
            <c:numRef>
              <c:f>'Solar Daily'!$BB$5:$BB$28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0.18988058237697847</c:v>
                </c:pt>
                <c:pt idx="9">
                  <c:v>0.36618811339916968</c:v>
                </c:pt>
                <c:pt idx="10">
                  <c:v>0.42975468017162655</c:v>
                </c:pt>
                <c:pt idx="11">
                  <c:v>0.53098293475416858</c:v>
                </c:pt>
                <c:pt idx="12">
                  <c:v>0.52729496743821969</c:v>
                </c:pt>
                <c:pt idx="13">
                  <c:v>0.26992655420830358</c:v>
                </c:pt>
                <c:pt idx="14">
                  <c:v>0.24515812823595096</c:v>
                </c:pt>
                <c:pt idx="15">
                  <c:v>0.13901309252547067</c:v>
                </c:pt>
                <c:pt idx="16">
                  <c:v>5.8662537672528381E-2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B-44E3-9609-D38CD7AC1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'Solar Daily'!$B$5:$B$28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00">
                  <c:v>0.34437242122173517</c:v>
                </c:pt>
                <c:pt idx="9" formatCode="0.0000">
                  <c:v>0.95427609650882972</c:v>
                </c:pt>
                <c:pt idx="10" formatCode="0.0000">
                  <c:v>1.3201433548257264</c:v>
                </c:pt>
                <c:pt idx="11" formatCode="0.0000">
                  <c:v>1.3950732236015382</c:v>
                </c:pt>
                <c:pt idx="12" formatCode="0.0000">
                  <c:v>1.2924929442727104</c:v>
                </c:pt>
                <c:pt idx="13" formatCode="0.0000">
                  <c:v>1.0282311708491341</c:v>
                </c:pt>
                <c:pt idx="14" formatCode="0.0000">
                  <c:v>0.80508591390337703</c:v>
                </c:pt>
                <c:pt idx="15" formatCode="0.0000">
                  <c:v>0.5805994127187859</c:v>
                </c:pt>
                <c:pt idx="16" formatCode="0.0000">
                  <c:v>0.21934657486539638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B-44E3-9609-D38CD7AC1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290887108630847E-2"/>
          <c:y val="0.10138278635844712"/>
          <c:w val="0.93572497724279668"/>
          <c:h val="0.73939697142416594"/>
        </c:manualLayout>
      </c:layout>
      <c:areaChart>
        <c:grouping val="stacked"/>
        <c:varyColors val="0"/>
        <c:ser>
          <c:idx val="1"/>
          <c:order val="1"/>
          <c:spPr>
            <a:noFill/>
            <a:ln>
              <a:noFill/>
            </a:ln>
            <a:effectLst/>
          </c:spPr>
          <c:val>
            <c:numRef>
              <c:f>'Solar Daily'!$AP$5:$AP$28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0.33273050693051925</c:v>
                </c:pt>
                <c:pt idx="9">
                  <c:v>0.87292366720693182</c:v>
                </c:pt>
                <c:pt idx="10">
                  <c:v>1.1790942694734985</c:v>
                </c:pt>
                <c:pt idx="11">
                  <c:v>1.2113955865502808</c:v>
                </c:pt>
                <c:pt idx="12">
                  <c:v>1.1509782267828879</c:v>
                </c:pt>
                <c:pt idx="13">
                  <c:v>0.92491487491748081</c:v>
                </c:pt>
                <c:pt idx="14">
                  <c:v>0.83164690999523427</c:v>
                </c:pt>
                <c:pt idx="15">
                  <c:v>0.63403503576322939</c:v>
                </c:pt>
                <c:pt idx="16">
                  <c:v>0.40526029136272579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B-44E3-9609-D38CD7AC1C70}"/>
            </c:ext>
          </c:extLst>
        </c:ser>
        <c:ser>
          <c:idx val="2"/>
          <c:order val="2"/>
          <c:tx>
            <c:v>95% Confidence Interval</c:v>
          </c:tx>
          <c:spPr>
            <a:solidFill>
              <a:schemeClr val="bg1">
                <a:lumMod val="75000"/>
              </a:schemeClr>
            </a:solidFill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val>
            <c:numRef>
              <c:f>'Solar Daily'!$BC$5:$BC$28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0.29654959729818914</c:v>
                </c:pt>
                <c:pt idx="9">
                  <c:v>0.49375577438773233</c:v>
                </c:pt>
                <c:pt idx="10">
                  <c:v>0.56375089159793346</c:v>
                </c:pt>
                <c:pt idx="11">
                  <c:v>0.51049827556988614</c:v>
                </c:pt>
                <c:pt idx="12">
                  <c:v>0.46692028358080728</c:v>
                </c:pt>
                <c:pt idx="13">
                  <c:v>0.29822473447348552</c:v>
                </c:pt>
                <c:pt idx="14">
                  <c:v>0.17283790056408621</c:v>
                </c:pt>
                <c:pt idx="15">
                  <c:v>0.13291290708000947</c:v>
                </c:pt>
                <c:pt idx="16">
                  <c:v>7.6406680250839187E-2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B-44E3-9609-D38CD7AC1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'Solar Daily'!$C$5:$C$28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00">
                  <c:v>0.4810053055796138</c:v>
                </c:pt>
                <c:pt idx="9" formatCode="0.0000">
                  <c:v>1.119801554400798</c:v>
                </c:pt>
                <c:pt idx="10" formatCode="0.0000">
                  <c:v>1.4609697152724652</c:v>
                </c:pt>
                <c:pt idx="11" formatCode="0.0000">
                  <c:v>1.4666447243352239</c:v>
                </c:pt>
                <c:pt idx="12" formatCode="0.0000">
                  <c:v>1.3844383685732915</c:v>
                </c:pt>
                <c:pt idx="13" formatCode="0.0000">
                  <c:v>1.0740272421542236</c:v>
                </c:pt>
                <c:pt idx="14" formatCode="0.0000">
                  <c:v>0.91806586027727743</c:v>
                </c:pt>
                <c:pt idx="15" formatCode="0.0000">
                  <c:v>0.70049148930323413</c:v>
                </c:pt>
                <c:pt idx="16" formatCode="0.0000">
                  <c:v>0.44346363148814538</c:v>
                </c:pt>
                <c:pt idx="17" formatCode="0.0000">
                  <c:v>0</c:v>
                </c:pt>
                <c:pt idx="18" formatCode="0.0000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B-44E3-9609-D38CD7AC1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73973922523476E-2"/>
          <c:y val="0.1313122954691239"/>
          <c:w val="0.88606579626446824"/>
          <c:h val="0.68381357515236152"/>
        </c:manualLayout>
      </c:layout>
      <c:areaChart>
        <c:grouping val="stacked"/>
        <c:varyColors val="0"/>
        <c:ser>
          <c:idx val="1"/>
          <c:order val="1"/>
          <c:spPr>
            <a:noFill/>
            <a:ln>
              <a:noFill/>
            </a:ln>
            <a:effectLst/>
          </c:spPr>
          <c:val>
            <c:numRef>
              <c:f>'Solar Daily'!$AQ$5:$AQ$28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5.9845606416638782E-3</c:v>
                </c:pt>
                <c:pt idx="8">
                  <c:v>0.42820967692855755</c:v>
                </c:pt>
                <c:pt idx="9">
                  <c:v>0.93193310189995371</c:v>
                </c:pt>
                <c:pt idx="10">
                  <c:v>1.1858597027263522</c:v>
                </c:pt>
                <c:pt idx="11">
                  <c:v>1.187747607825806</c:v>
                </c:pt>
                <c:pt idx="12">
                  <c:v>1.1274123895931278</c:v>
                </c:pt>
                <c:pt idx="13">
                  <c:v>1.035569475769232</c:v>
                </c:pt>
                <c:pt idx="14">
                  <c:v>0.77547113087266117</c:v>
                </c:pt>
                <c:pt idx="15">
                  <c:v>0.72791964148308663</c:v>
                </c:pt>
                <c:pt idx="16">
                  <c:v>0.49571051938851668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B-44E3-9609-D38CD7AC1C70}"/>
            </c:ext>
          </c:extLst>
        </c:ser>
        <c:ser>
          <c:idx val="2"/>
          <c:order val="2"/>
          <c:tx>
            <c:v>95% confidence inerval</c:v>
          </c:tx>
          <c:spPr>
            <a:solidFill>
              <a:schemeClr val="bg1">
                <a:lumMod val="75000"/>
              </a:schemeClr>
            </a:solidFill>
            <a:ln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</a:ln>
            <a:effectLst/>
          </c:spPr>
          <c:val>
            <c:numRef>
              <c:f>'Solar Daily'!$BD$5:$BD$28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1.7979040100876344E-2</c:v>
                </c:pt>
                <c:pt idx="8">
                  <c:v>0.21712278678995139</c:v>
                </c:pt>
                <c:pt idx="9">
                  <c:v>0.20148271651979233</c:v>
                </c:pt>
                <c:pt idx="10">
                  <c:v>0.20081326884910089</c:v>
                </c:pt>
                <c:pt idx="11">
                  <c:v>0.18402332917386488</c:v>
                </c:pt>
                <c:pt idx="12">
                  <c:v>0.19444047704641942</c:v>
                </c:pt>
                <c:pt idx="13">
                  <c:v>9.7111777738903005E-2</c:v>
                </c:pt>
                <c:pt idx="14">
                  <c:v>0.30530570954633429</c:v>
                </c:pt>
                <c:pt idx="15">
                  <c:v>5.9080152773533845E-2</c:v>
                </c:pt>
                <c:pt idx="16">
                  <c:v>9.4132413711743357E-2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B-44E3-9609-D38CD7AC1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094976"/>
        <c:axId val="324125440"/>
      </c:areaChart>
      <c:lineChart>
        <c:grouping val="standard"/>
        <c:varyColors val="0"/>
        <c:ser>
          <c:idx val="0"/>
          <c:order val="0"/>
          <c:tx>
            <c:v>Mean</c:v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'Solar Daily'!$D$5:$D$28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00">
                  <c:v>1.497408069210205E-2</c:v>
                </c:pt>
                <c:pt idx="8" formatCode="0.0000">
                  <c:v>0.53677107032353322</c:v>
                </c:pt>
                <c:pt idx="9" formatCode="0.0000">
                  <c:v>1.0326744601598499</c:v>
                </c:pt>
                <c:pt idx="10" formatCode="0.0000">
                  <c:v>1.2862663371509027</c:v>
                </c:pt>
                <c:pt idx="11" formatCode="0.0000">
                  <c:v>1.2797592724127385</c:v>
                </c:pt>
                <c:pt idx="12" formatCode="0.0000">
                  <c:v>1.2246326281163376</c:v>
                </c:pt>
                <c:pt idx="13" formatCode="0.0000">
                  <c:v>1.0841253646386835</c:v>
                </c:pt>
                <c:pt idx="14" formatCode="0.0000">
                  <c:v>0.92812398564582832</c:v>
                </c:pt>
                <c:pt idx="15" formatCode="0.0000">
                  <c:v>0.75745971786985355</c:v>
                </c:pt>
                <c:pt idx="16" formatCode="0.0000">
                  <c:v>0.54277672624438833</c:v>
                </c:pt>
                <c:pt idx="17" formatCode="0.0000">
                  <c:v>0</c:v>
                </c:pt>
                <c:pt idx="18" formatCode="0.0000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B-44E3-9609-D38CD7AC1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094976"/>
        <c:axId val="324125440"/>
      </c:lineChart>
      <c:catAx>
        <c:axId val="32409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25440"/>
        <c:crosses val="autoZero"/>
        <c:auto val="1"/>
        <c:lblAlgn val="ctr"/>
        <c:lblOffset val="100"/>
        <c:noMultiLvlLbl val="0"/>
      </c:catAx>
      <c:valAx>
        <c:axId val="3241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0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270932</xdr:colOff>
      <xdr:row>0</xdr:row>
      <xdr:rowOff>131233</xdr:rowOff>
    </xdr:from>
    <xdr:to>
      <xdr:col>14</xdr:col>
      <xdr:colOff>347133</xdr:colOff>
      <xdr:row>15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ACEE49-3694-4EC7-AB9C-22AE141A8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169333</xdr:colOff>
      <xdr:row>14</xdr:row>
      <xdr:rowOff>190499</xdr:rowOff>
    </xdr:from>
    <xdr:to>
      <xdr:col>5</xdr:col>
      <xdr:colOff>67733</xdr:colOff>
      <xdr:row>29</xdr:row>
      <xdr:rowOff>12699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24EF2F-CC0D-4AE9-9CDB-8E9D5247E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59267</xdr:colOff>
      <xdr:row>14</xdr:row>
      <xdr:rowOff>105832</xdr:rowOff>
    </xdr:from>
    <xdr:to>
      <xdr:col>6</xdr:col>
      <xdr:colOff>25401</xdr:colOff>
      <xdr:row>28</xdr:row>
      <xdr:rowOff>118534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29E9D-5271-4018-AD67-80D8887DA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253999</xdr:colOff>
      <xdr:row>44</xdr:row>
      <xdr:rowOff>165099</xdr:rowOff>
    </xdr:from>
    <xdr:to>
      <xdr:col>6</xdr:col>
      <xdr:colOff>42332</xdr:colOff>
      <xdr:row>58</xdr:row>
      <xdr:rowOff>182033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8AD89E-196B-4CAA-9A3F-33622C7B5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45</xdr:row>
      <xdr:rowOff>0</xdr:rowOff>
    </xdr:from>
    <xdr:to>
      <xdr:col>11</xdr:col>
      <xdr:colOff>677333</xdr:colOff>
      <xdr:row>59</xdr:row>
      <xdr:rowOff>16933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4333CF-90CE-4091-AC90-6EA49C349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45</xdr:row>
      <xdr:rowOff>0</xdr:rowOff>
    </xdr:from>
    <xdr:to>
      <xdr:col>17</xdr:col>
      <xdr:colOff>575734</xdr:colOff>
      <xdr:row>59</xdr:row>
      <xdr:rowOff>16933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5B14F3-232C-45EF-80F9-CBE72868F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292484</xdr:colOff>
      <xdr:row>29</xdr:row>
      <xdr:rowOff>138545</xdr:rowOff>
    </xdr:from>
    <xdr:to>
      <xdr:col>5</xdr:col>
      <xdr:colOff>647450</xdr:colOff>
      <xdr:row>44</xdr:row>
      <xdr:rowOff>69725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EB3403-8900-4762-A689-7A83A5360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154390</xdr:colOff>
      <xdr:row>30</xdr:row>
      <xdr:rowOff>39842</xdr:rowOff>
    </xdr:from>
    <xdr:to>
      <xdr:col>13</xdr:col>
      <xdr:colOff>298823</xdr:colOff>
      <xdr:row>43</xdr:row>
      <xdr:rowOff>169333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055318-206F-4E43-B5E1-BF73E095D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672352</xdr:colOff>
      <xdr:row>30</xdr:row>
      <xdr:rowOff>77692</xdr:rowOff>
    </xdr:from>
    <xdr:to>
      <xdr:col>19</xdr:col>
      <xdr:colOff>463176</xdr:colOff>
      <xdr:row>44</xdr:row>
      <xdr:rowOff>31872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3D3A24-FEA8-43DF-ABB0-A3D2FFF30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278901</xdr:colOff>
      <xdr:row>30</xdr:row>
      <xdr:rowOff>89647</xdr:rowOff>
    </xdr:from>
    <xdr:to>
      <xdr:col>26</xdr:col>
      <xdr:colOff>786901</xdr:colOff>
      <xdr:row>44</xdr:row>
      <xdr:rowOff>43827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B80D96-D62C-4777-8326-8DAE982CC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9961</xdr:colOff>
      <xdr:row>30</xdr:row>
      <xdr:rowOff>79686</xdr:rowOff>
    </xdr:from>
    <xdr:to>
      <xdr:col>33</xdr:col>
      <xdr:colOff>517961</xdr:colOff>
      <xdr:row>44</xdr:row>
      <xdr:rowOff>33866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2EE1BA3-E70C-4EC5-88CE-1BEB5D78C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358588</xdr:colOff>
      <xdr:row>30</xdr:row>
      <xdr:rowOff>79686</xdr:rowOff>
    </xdr:from>
    <xdr:to>
      <xdr:col>40</xdr:col>
      <xdr:colOff>587685</xdr:colOff>
      <xdr:row>44</xdr:row>
      <xdr:rowOff>33866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3A62C51-30E2-42D7-9D0B-C7EAEA1D8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99608</xdr:colOff>
      <xdr:row>30</xdr:row>
      <xdr:rowOff>49804</xdr:rowOff>
    </xdr:from>
    <xdr:to>
      <xdr:col>47</xdr:col>
      <xdr:colOff>607608</xdr:colOff>
      <xdr:row>44</xdr:row>
      <xdr:rowOff>3984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26C4158-B94F-49B1-9E04-8EBC12F99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30</xdr:row>
      <xdr:rowOff>0</xdr:rowOff>
    </xdr:from>
    <xdr:to>
      <xdr:col>53</xdr:col>
      <xdr:colOff>109568</xdr:colOff>
      <xdr:row>43</xdr:row>
      <xdr:rowOff>153397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6E8BFE7-2CFA-4C2F-9278-96FC5B26D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647451</xdr:colOff>
      <xdr:row>29</xdr:row>
      <xdr:rowOff>189255</xdr:rowOff>
    </xdr:from>
    <xdr:to>
      <xdr:col>60</xdr:col>
      <xdr:colOff>478118</xdr:colOff>
      <xdr:row>43</xdr:row>
      <xdr:rowOff>143436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5A900ED-85E4-43FD-A9AA-342850966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61</xdr:col>
      <xdr:colOff>0</xdr:colOff>
      <xdr:row>30</xdr:row>
      <xdr:rowOff>0</xdr:rowOff>
    </xdr:from>
    <xdr:to>
      <xdr:col>67</xdr:col>
      <xdr:colOff>508000</xdr:colOff>
      <xdr:row>43</xdr:row>
      <xdr:rowOff>153397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B6661EA-6E6F-410D-9E4F-C55A7CA93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48</xdr:col>
      <xdr:colOff>0</xdr:colOff>
      <xdr:row>46</xdr:row>
      <xdr:rowOff>0</xdr:rowOff>
    </xdr:from>
    <xdr:to>
      <xdr:col>53</xdr:col>
      <xdr:colOff>109568</xdr:colOff>
      <xdr:row>59</xdr:row>
      <xdr:rowOff>153395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53386E5-55D7-4644-82B7-B1D726942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0</xdr:colOff>
      <xdr:row>46</xdr:row>
      <xdr:rowOff>0</xdr:rowOff>
    </xdr:from>
    <xdr:to>
      <xdr:col>60</xdr:col>
      <xdr:colOff>508000</xdr:colOff>
      <xdr:row>59</xdr:row>
      <xdr:rowOff>153395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3E6B65E-F0AD-4678-A634-813916BAA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292484</xdr:colOff>
      <xdr:row>29</xdr:row>
      <xdr:rowOff>138545</xdr:rowOff>
    </xdr:from>
    <xdr:to>
      <xdr:col>5</xdr:col>
      <xdr:colOff>647450</xdr:colOff>
      <xdr:row>44</xdr:row>
      <xdr:rowOff>69725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63CFD6-B4C7-48BB-8AE6-A8146E3321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154390</xdr:colOff>
      <xdr:row>30</xdr:row>
      <xdr:rowOff>39842</xdr:rowOff>
    </xdr:from>
    <xdr:to>
      <xdr:col>13</xdr:col>
      <xdr:colOff>298823</xdr:colOff>
      <xdr:row>43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E8E59C-655F-4712-98CB-4765BF2D4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672352</xdr:colOff>
      <xdr:row>30</xdr:row>
      <xdr:rowOff>77692</xdr:rowOff>
    </xdr:from>
    <xdr:to>
      <xdr:col>19</xdr:col>
      <xdr:colOff>463176</xdr:colOff>
      <xdr:row>44</xdr:row>
      <xdr:rowOff>31872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8E5B1E-51B2-4D03-9B8E-1B35859ECE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278901</xdr:colOff>
      <xdr:row>30</xdr:row>
      <xdr:rowOff>89647</xdr:rowOff>
    </xdr:from>
    <xdr:to>
      <xdr:col>26</xdr:col>
      <xdr:colOff>786901</xdr:colOff>
      <xdr:row>44</xdr:row>
      <xdr:rowOff>43827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46004E-4C1F-41F7-B1FA-6540E24C0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9961</xdr:colOff>
      <xdr:row>30</xdr:row>
      <xdr:rowOff>79686</xdr:rowOff>
    </xdr:from>
    <xdr:to>
      <xdr:col>33</xdr:col>
      <xdr:colOff>517961</xdr:colOff>
      <xdr:row>44</xdr:row>
      <xdr:rowOff>33866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B7CEF4-3F36-44DB-903B-CFB6190F7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358588</xdr:colOff>
      <xdr:row>30</xdr:row>
      <xdr:rowOff>79686</xdr:rowOff>
    </xdr:from>
    <xdr:to>
      <xdr:col>40</xdr:col>
      <xdr:colOff>587685</xdr:colOff>
      <xdr:row>44</xdr:row>
      <xdr:rowOff>33866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2D811B-4CCD-4B20-9F00-8B6B930DD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99608</xdr:colOff>
      <xdr:row>30</xdr:row>
      <xdr:rowOff>49804</xdr:rowOff>
    </xdr:from>
    <xdr:to>
      <xdr:col>47</xdr:col>
      <xdr:colOff>607608</xdr:colOff>
      <xdr:row>44</xdr:row>
      <xdr:rowOff>3984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818BDA2-E24F-40A7-BE25-922F5DB3D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30</xdr:row>
      <xdr:rowOff>0</xdr:rowOff>
    </xdr:from>
    <xdr:to>
      <xdr:col>53</xdr:col>
      <xdr:colOff>109568</xdr:colOff>
      <xdr:row>43</xdr:row>
      <xdr:rowOff>153397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6D9C4B-ED6A-435E-9857-27C8434F15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647451</xdr:colOff>
      <xdr:row>29</xdr:row>
      <xdr:rowOff>189255</xdr:rowOff>
    </xdr:from>
    <xdr:to>
      <xdr:col>60</xdr:col>
      <xdr:colOff>478118</xdr:colOff>
      <xdr:row>43</xdr:row>
      <xdr:rowOff>143436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4E453B-E0F1-499C-9E4F-EA797DDB4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61</xdr:col>
      <xdr:colOff>0</xdr:colOff>
      <xdr:row>30</xdr:row>
      <xdr:rowOff>0</xdr:rowOff>
    </xdr:from>
    <xdr:to>
      <xdr:col>67</xdr:col>
      <xdr:colOff>508000</xdr:colOff>
      <xdr:row>43</xdr:row>
      <xdr:rowOff>153397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45FDAB-B569-4293-82A3-3F8CE94D6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48</xdr:col>
      <xdr:colOff>0</xdr:colOff>
      <xdr:row>46</xdr:row>
      <xdr:rowOff>0</xdr:rowOff>
    </xdr:from>
    <xdr:to>
      <xdr:col>53</xdr:col>
      <xdr:colOff>109568</xdr:colOff>
      <xdr:row>59</xdr:row>
      <xdr:rowOff>153395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97B9BC4-4C35-4202-A681-CF6CB9D344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0</xdr:colOff>
      <xdr:row>46</xdr:row>
      <xdr:rowOff>0</xdr:rowOff>
    </xdr:from>
    <xdr:to>
      <xdr:col>60</xdr:col>
      <xdr:colOff>508000</xdr:colOff>
      <xdr:row>59</xdr:row>
      <xdr:rowOff>153395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34A0C1F-D8C3-4743-890D-12942E185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292484</xdr:colOff>
      <xdr:row>29</xdr:row>
      <xdr:rowOff>138545</xdr:rowOff>
    </xdr:from>
    <xdr:to>
      <xdr:col>5</xdr:col>
      <xdr:colOff>647450</xdr:colOff>
      <xdr:row>44</xdr:row>
      <xdr:rowOff>69725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789A46-2B56-411E-89FF-F0C690BBE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154390</xdr:colOff>
      <xdr:row>30</xdr:row>
      <xdr:rowOff>39842</xdr:rowOff>
    </xdr:from>
    <xdr:to>
      <xdr:col>13</xdr:col>
      <xdr:colOff>298823</xdr:colOff>
      <xdr:row>43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32C3B2-5B0B-45C0-991A-632ACA851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672352</xdr:colOff>
      <xdr:row>30</xdr:row>
      <xdr:rowOff>77692</xdr:rowOff>
    </xdr:from>
    <xdr:to>
      <xdr:col>19</xdr:col>
      <xdr:colOff>463176</xdr:colOff>
      <xdr:row>44</xdr:row>
      <xdr:rowOff>31872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B08120-EE04-42BE-873F-A1A637CBB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278901</xdr:colOff>
      <xdr:row>30</xdr:row>
      <xdr:rowOff>89647</xdr:rowOff>
    </xdr:from>
    <xdr:to>
      <xdr:col>26</xdr:col>
      <xdr:colOff>786901</xdr:colOff>
      <xdr:row>44</xdr:row>
      <xdr:rowOff>43827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B40939-29CA-40D3-87FA-B2F941E6E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9961</xdr:colOff>
      <xdr:row>30</xdr:row>
      <xdr:rowOff>79686</xdr:rowOff>
    </xdr:from>
    <xdr:to>
      <xdr:col>33</xdr:col>
      <xdr:colOff>517961</xdr:colOff>
      <xdr:row>44</xdr:row>
      <xdr:rowOff>33866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E9ACFE-D861-4155-AC7F-CE18F6364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358588</xdr:colOff>
      <xdr:row>30</xdr:row>
      <xdr:rowOff>79686</xdr:rowOff>
    </xdr:from>
    <xdr:to>
      <xdr:col>40</xdr:col>
      <xdr:colOff>587685</xdr:colOff>
      <xdr:row>44</xdr:row>
      <xdr:rowOff>33866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2C0339-1D70-40F4-B2F7-ED80763F3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99608</xdr:colOff>
      <xdr:row>30</xdr:row>
      <xdr:rowOff>49804</xdr:rowOff>
    </xdr:from>
    <xdr:to>
      <xdr:col>47</xdr:col>
      <xdr:colOff>607608</xdr:colOff>
      <xdr:row>44</xdr:row>
      <xdr:rowOff>3984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402527-F0F2-467E-87E2-BEEF70F3F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0</xdr:colOff>
      <xdr:row>30</xdr:row>
      <xdr:rowOff>0</xdr:rowOff>
    </xdr:from>
    <xdr:to>
      <xdr:col>53</xdr:col>
      <xdr:colOff>109568</xdr:colOff>
      <xdr:row>43</xdr:row>
      <xdr:rowOff>153397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14A967B-0B3B-45AD-8D2E-8C57D6189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647451</xdr:colOff>
      <xdr:row>29</xdr:row>
      <xdr:rowOff>189255</xdr:rowOff>
    </xdr:from>
    <xdr:to>
      <xdr:col>60</xdr:col>
      <xdr:colOff>478118</xdr:colOff>
      <xdr:row>43</xdr:row>
      <xdr:rowOff>143436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066006-7617-4B58-8FE8-2978E5352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61</xdr:col>
      <xdr:colOff>0</xdr:colOff>
      <xdr:row>30</xdr:row>
      <xdr:rowOff>0</xdr:rowOff>
    </xdr:from>
    <xdr:to>
      <xdr:col>67</xdr:col>
      <xdr:colOff>508000</xdr:colOff>
      <xdr:row>43</xdr:row>
      <xdr:rowOff>153397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1DC8819-97A4-429B-86DE-F41838D0A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48</xdr:col>
      <xdr:colOff>0</xdr:colOff>
      <xdr:row>46</xdr:row>
      <xdr:rowOff>0</xdr:rowOff>
    </xdr:from>
    <xdr:to>
      <xdr:col>53</xdr:col>
      <xdr:colOff>109568</xdr:colOff>
      <xdr:row>59</xdr:row>
      <xdr:rowOff>153395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C4F133C-DC87-478B-9E45-841B2B4D4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0</xdr:colOff>
      <xdr:row>46</xdr:row>
      <xdr:rowOff>0</xdr:rowOff>
    </xdr:from>
    <xdr:to>
      <xdr:col>60</xdr:col>
      <xdr:colOff>508000</xdr:colOff>
      <xdr:row>59</xdr:row>
      <xdr:rowOff>153395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9D294E-4B20-4ED9-B8B8-D2BA270AE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ik\OneDrive\Documents\Internship\Solar%20radiation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klibSimData"/>
      <sheetName val="RiskSerializationData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CoV Analysis Agg."/>
    </sheetNames>
    <sheetDataSet>
      <sheetData sheetId="0"/>
      <sheetData sheetId="1"/>
      <sheetData sheetId="2">
        <row r="9">
          <cell r="FC9">
            <v>0.1406585460703047</v>
          </cell>
        </row>
        <row r="10">
          <cell r="FC10">
            <v>9.7891307759424978E-2</v>
          </cell>
        </row>
        <row r="11">
          <cell r="FC11">
            <v>8.304499322849844E-2</v>
          </cell>
        </row>
        <row r="12">
          <cell r="FC12">
            <v>9.7095140242702729E-2</v>
          </cell>
        </row>
        <row r="13">
          <cell r="FC13">
            <v>0.10407331266427895</v>
          </cell>
        </row>
        <row r="14">
          <cell r="FC14">
            <v>6.6968223490241036E-2</v>
          </cell>
        </row>
        <row r="15">
          <cell r="FC15">
            <v>7.7681571315142417E-2</v>
          </cell>
        </row>
        <row r="16">
          <cell r="FC16">
            <v>6.1079158584358979E-2</v>
          </cell>
        </row>
        <row r="17">
          <cell r="FC17">
            <v>6.8225059310408537E-2</v>
          </cell>
        </row>
      </sheetData>
      <sheetData sheetId="3">
        <row r="9">
          <cell r="EN9">
            <v>0.15727561961685374</v>
          </cell>
        </row>
        <row r="10">
          <cell r="EN10">
            <v>0.11248252444028436</v>
          </cell>
        </row>
        <row r="11">
          <cell r="EN11">
            <v>9.8437360785288905E-2</v>
          </cell>
        </row>
        <row r="12">
          <cell r="EN12">
            <v>8.8793932007031562E-2</v>
          </cell>
        </row>
        <row r="13">
          <cell r="EN13">
            <v>8.6036561788410224E-2</v>
          </cell>
        </row>
        <row r="14">
          <cell r="EN14">
            <v>7.0834086324943507E-2</v>
          </cell>
        </row>
        <row r="15">
          <cell r="EN15">
            <v>4.8026294269336099E-2</v>
          </cell>
        </row>
        <row r="16">
          <cell r="EN16">
            <v>4.8403662806335054E-2</v>
          </cell>
        </row>
        <row r="17">
          <cell r="EN17">
            <v>4.3952871622372561E-2</v>
          </cell>
        </row>
      </sheetData>
      <sheetData sheetId="4">
        <row r="8">
          <cell r="FC8">
            <v>0.30629525217339271</v>
          </cell>
        </row>
        <row r="9">
          <cell r="FC9">
            <v>0.10318824743006345</v>
          </cell>
        </row>
        <row r="10">
          <cell r="FC10">
            <v>4.9772366952369765E-2</v>
          </cell>
        </row>
        <row r="11">
          <cell r="FC11">
            <v>3.9826801982452364E-2</v>
          </cell>
        </row>
        <row r="12">
          <cell r="FC12">
            <v>3.668246664981175E-2</v>
          </cell>
        </row>
        <row r="13">
          <cell r="FC13">
            <v>4.0503708110518816E-2</v>
          </cell>
        </row>
        <row r="14">
          <cell r="FC14">
            <v>2.2851059016363962E-2</v>
          </cell>
        </row>
        <row r="15">
          <cell r="FC15">
            <v>8.391563065138484E-2</v>
          </cell>
        </row>
        <row r="16">
          <cell r="FC16">
            <v>1.9897384888866637E-2</v>
          </cell>
        </row>
        <row r="17">
          <cell r="FC17">
            <v>4.4241710603524151E-2</v>
          </cell>
        </row>
      </sheetData>
      <sheetData sheetId="5">
        <row r="8">
          <cell r="EX8">
            <v>0.1552459535782294</v>
          </cell>
        </row>
        <row r="9">
          <cell r="EX9">
            <v>8.497774863118987E-2</v>
          </cell>
        </row>
        <row r="10">
          <cell r="EX10">
            <v>6.5359518031375005E-2</v>
          </cell>
        </row>
        <row r="11">
          <cell r="EX11">
            <v>7.6650165027104242E-2</v>
          </cell>
        </row>
        <row r="12">
          <cell r="EX12">
            <v>6.709772391415833E-2</v>
          </cell>
        </row>
        <row r="13">
          <cell r="EX13">
            <v>6.156410603746313E-2</v>
          </cell>
        </row>
        <row r="14">
          <cell r="EX14">
            <v>4.8598118768807465E-2</v>
          </cell>
        </row>
        <row r="15">
          <cell r="EX15">
            <v>4.1053761285406852E-2</v>
          </cell>
        </row>
        <row r="16">
          <cell r="EX16">
            <v>6.149517366220824E-2</v>
          </cell>
        </row>
        <row r="17">
          <cell r="EX17">
            <v>5.4119734574597303E-2</v>
          </cell>
        </row>
        <row r="18">
          <cell r="EX18">
            <v>0.11312835251873204</v>
          </cell>
        </row>
      </sheetData>
      <sheetData sheetId="6">
        <row r="8">
          <cell r="FC8">
            <v>0.12750098895868528</v>
          </cell>
        </row>
        <row r="9">
          <cell r="FC9">
            <v>8.9535647128300727E-2</v>
          </cell>
        </row>
        <row r="10">
          <cell r="FC10">
            <v>8.9565955504240499E-2</v>
          </cell>
        </row>
        <row r="11">
          <cell r="FC11">
            <v>8.2921642799493711E-2</v>
          </cell>
        </row>
        <row r="12">
          <cell r="FC12">
            <v>0.11028099781792094</v>
          </cell>
        </row>
        <row r="13">
          <cell r="FC13">
            <v>7.0319922569745993E-2</v>
          </cell>
        </row>
        <row r="14">
          <cell r="FC14">
            <v>7.555327445310836E-2</v>
          </cell>
        </row>
        <row r="15">
          <cell r="FC15">
            <v>6.0302423901847826E-2</v>
          </cell>
        </row>
        <row r="16">
          <cell r="FC16">
            <v>5.3934613774404026E-2</v>
          </cell>
        </row>
        <row r="17">
          <cell r="FC17">
            <v>4.6412111551747216E-2</v>
          </cell>
        </row>
        <row r="18">
          <cell r="FC18">
            <v>8.2614171518154769E-2</v>
          </cell>
        </row>
      </sheetData>
      <sheetData sheetId="7">
        <row r="8">
          <cell r="EX8">
            <v>0.37654507433484213</v>
          </cell>
        </row>
        <row r="9">
          <cell r="EX9">
            <v>0.34797983236300578</v>
          </cell>
        </row>
        <row r="10">
          <cell r="EX10">
            <v>0.31773129452560311</v>
          </cell>
        </row>
        <row r="11">
          <cell r="EX11">
            <v>0.31392188809639954</v>
          </cell>
        </row>
        <row r="12">
          <cell r="EX12">
            <v>0.29947754226751727</v>
          </cell>
        </row>
        <row r="13">
          <cell r="EX13">
            <v>0.293446790466736</v>
          </cell>
        </row>
        <row r="14">
          <cell r="EX14">
            <v>0.28304052287840381</v>
          </cell>
        </row>
        <row r="15">
          <cell r="EX15">
            <v>0.27003015595708002</v>
          </cell>
        </row>
        <row r="16">
          <cell r="EX16">
            <v>0.26169016041500359</v>
          </cell>
        </row>
        <row r="17">
          <cell r="EX17">
            <v>0.24695366671750479</v>
          </cell>
        </row>
        <row r="18">
          <cell r="EX18">
            <v>0.23376738879266373</v>
          </cell>
        </row>
      </sheetData>
      <sheetData sheetId="8">
        <row r="8">
          <cell r="FC8">
            <v>0.36507501027747341</v>
          </cell>
        </row>
        <row r="9">
          <cell r="FC9">
            <v>0.40044832240406075</v>
          </cell>
        </row>
        <row r="10">
          <cell r="FC10">
            <v>0.38269605803618589</v>
          </cell>
        </row>
        <row r="11">
          <cell r="FC11">
            <v>0.39728283574559892</v>
          </cell>
        </row>
        <row r="12">
          <cell r="FC12">
            <v>0.38511191770726705</v>
          </cell>
        </row>
        <row r="13">
          <cell r="FC13">
            <v>0.36967228363013382</v>
          </cell>
        </row>
        <row r="14">
          <cell r="FC14">
            <v>0.34741805085431599</v>
          </cell>
        </row>
        <row r="15">
          <cell r="FC15">
            <v>0.32132919127403792</v>
          </cell>
        </row>
        <row r="16">
          <cell r="FC16">
            <v>0.29041865980947007</v>
          </cell>
        </row>
        <row r="17">
          <cell r="FC17">
            <v>0.23370374439920921</v>
          </cell>
        </row>
        <row r="18">
          <cell r="FC18">
            <v>0.22399223391014195</v>
          </cell>
        </row>
      </sheetData>
      <sheetData sheetId="9">
        <row r="8">
          <cell r="FC8">
            <v>0.30036695954754061</v>
          </cell>
        </row>
        <row r="9">
          <cell r="FC9">
            <v>0.32380515477202282</v>
          </cell>
        </row>
        <row r="10">
          <cell r="FC10">
            <v>0.32538045849876462</v>
          </cell>
        </row>
        <row r="11">
          <cell r="FC11">
            <v>0.32905529225053159</v>
          </cell>
        </row>
        <row r="12">
          <cell r="FC12">
            <v>0.33177687772365855</v>
          </cell>
        </row>
        <row r="13">
          <cell r="FC13">
            <v>0.33046621527686892</v>
          </cell>
        </row>
        <row r="14">
          <cell r="FC14">
            <v>0.30273958382566246</v>
          </cell>
        </row>
        <row r="15">
          <cell r="FC15">
            <v>0.30317803098965546</v>
          </cell>
        </row>
        <row r="16">
          <cell r="FC16">
            <v>0.26439893448665092</v>
          </cell>
        </row>
        <row r="17">
          <cell r="FC17">
            <v>0.26587456860733494</v>
          </cell>
        </row>
        <row r="18">
          <cell r="FC18">
            <v>0.23097576048683829</v>
          </cell>
        </row>
      </sheetData>
      <sheetData sheetId="10">
        <row r="8">
          <cell r="EX8">
            <v>0.302176427340896</v>
          </cell>
        </row>
        <row r="9">
          <cell r="EX9">
            <v>0.31556260287383725</v>
          </cell>
        </row>
        <row r="10">
          <cell r="EX10">
            <v>0.30717780309188869</v>
          </cell>
        </row>
        <row r="11">
          <cell r="EX11">
            <v>0.27832624973935977</v>
          </cell>
        </row>
        <row r="12">
          <cell r="EX12">
            <v>0.28630515988325589</v>
          </cell>
        </row>
        <row r="13">
          <cell r="EX13">
            <v>0.25905901570516349</v>
          </cell>
        </row>
        <row r="14">
          <cell r="EX14">
            <v>0.24589352829402214</v>
          </cell>
        </row>
        <row r="15">
          <cell r="EX15">
            <v>0.24349939919310554</v>
          </cell>
        </row>
        <row r="16">
          <cell r="EX16">
            <v>0.21210542187901646</v>
          </cell>
        </row>
        <row r="17">
          <cell r="EX17">
            <v>0.2114848502150532</v>
          </cell>
        </row>
      </sheetData>
      <sheetData sheetId="11">
        <row r="8">
          <cell r="FC8">
            <v>0.26061934767196082</v>
          </cell>
        </row>
        <row r="9">
          <cell r="FC9">
            <v>0.22255157736041292</v>
          </cell>
        </row>
        <row r="10">
          <cell r="FC10">
            <v>0.20454891185440252</v>
          </cell>
        </row>
        <row r="11">
          <cell r="FC11">
            <v>0.18480558631963478</v>
          </cell>
        </row>
        <row r="12">
          <cell r="FC12">
            <v>0.20196251543253876</v>
          </cell>
        </row>
        <row r="13">
          <cell r="FC13">
            <v>0.19691851510794395</v>
          </cell>
        </row>
        <row r="14">
          <cell r="FC14">
            <v>0.1831995514400569</v>
          </cell>
        </row>
        <row r="15">
          <cell r="FC15">
            <v>0.16387292423340566</v>
          </cell>
        </row>
        <row r="16">
          <cell r="FC16">
            <v>0.15206062390555569</v>
          </cell>
        </row>
        <row r="17">
          <cell r="FC17">
            <v>0.19822891709849913</v>
          </cell>
        </row>
      </sheetData>
      <sheetData sheetId="12">
        <row r="8">
          <cell r="EX8">
            <v>0.31283577693873399</v>
          </cell>
        </row>
        <row r="9">
          <cell r="EX9">
            <v>0.17593810048276917</v>
          </cell>
        </row>
        <row r="10">
          <cell r="EX10">
            <v>0.1526199603639562</v>
          </cell>
        </row>
        <row r="11">
          <cell r="EX11">
            <v>0.140575351698668</v>
          </cell>
        </row>
        <row r="12">
          <cell r="EX12">
            <v>0.13697029182318729</v>
          </cell>
        </row>
        <row r="13">
          <cell r="EX13">
            <v>0.13484098685007953</v>
          </cell>
        </row>
        <row r="14">
          <cell r="EX14">
            <v>0.13265863829685051</v>
          </cell>
        </row>
        <row r="15">
          <cell r="EX15">
            <v>0.13227447360678596</v>
          </cell>
        </row>
        <row r="16">
          <cell r="EX16">
            <v>0.11588915214607921</v>
          </cell>
        </row>
        <row r="17">
          <cell r="EX17">
            <v>0.12682182465222919</v>
          </cell>
        </row>
      </sheetData>
      <sheetData sheetId="13">
        <row r="8">
          <cell r="FC8">
            <v>0.57631094033053631</v>
          </cell>
        </row>
        <row r="9">
          <cell r="FC9">
            <v>0.12321377617084142</v>
          </cell>
        </row>
        <row r="10">
          <cell r="FC10">
            <v>9.6570302018580925E-2</v>
          </cell>
        </row>
        <row r="11">
          <cell r="FC11">
            <v>6.1606501586443381E-2</v>
          </cell>
        </row>
        <row r="12">
          <cell r="FC12">
            <v>3.8761643419457148E-2</v>
          </cell>
        </row>
        <row r="13">
          <cell r="FC13">
            <v>3.612388188840731E-2</v>
          </cell>
        </row>
        <row r="14">
          <cell r="FC14">
            <v>3.1107147188886342E-2</v>
          </cell>
        </row>
        <row r="15">
          <cell r="FC15">
            <v>3.2527845568165216E-2</v>
          </cell>
        </row>
        <row r="16">
          <cell r="FC16">
            <v>3.2792653298403598E-2</v>
          </cell>
        </row>
        <row r="17">
          <cell r="FC17">
            <v>5.4972407735150733E-2</v>
          </cell>
        </row>
      </sheetData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1F012-DEC3-431D-831C-59CF1551B1C5}">
  <dimension ref="A1:G14"/>
  <sheetViews>
    <sheetView workbookViewId="0">
      <selection activeCell="R20" sqref="R20"/>
    </sheetView>
  </sheetViews>
  <sheetFormatPr defaultRowHeight="15.35" x14ac:dyDescent="0.3"/>
  <cols>
    <col min="1" max="1" width="11.6640625" style="1" customWidth="1"/>
    <col min="2" max="2" width="13.21875" style="1" customWidth="1"/>
    <col min="3" max="3" width="16.77734375" style="1" customWidth="1"/>
    <col min="4" max="4" width="8.88671875" style="1"/>
    <col min="5" max="5" width="10.77734375" style="1" customWidth="1"/>
    <col min="6" max="6" width="11.6640625" style="1" customWidth="1"/>
    <col min="7" max="7" width="19.77734375" style="1" customWidth="1"/>
    <col min="8" max="16384" width="8.88671875" style="1"/>
  </cols>
  <sheetData>
    <row r="1" spans="1:7" x14ac:dyDescent="0.3">
      <c r="A1" s="2"/>
    </row>
    <row r="2" spans="1:7" s="17" customFormat="1" x14ac:dyDescent="0.3">
      <c r="A2" s="15"/>
      <c r="B2" s="16" t="s">
        <v>0</v>
      </c>
      <c r="C2" s="16" t="s">
        <v>52</v>
      </c>
      <c r="E2" s="17" t="s">
        <v>39</v>
      </c>
      <c r="F2" s="17" t="s">
        <v>38</v>
      </c>
      <c r="G2" s="17" t="s">
        <v>53</v>
      </c>
    </row>
    <row r="3" spans="1:7" x14ac:dyDescent="0.3">
      <c r="A3" s="13" t="s">
        <v>41</v>
      </c>
      <c r="B3" s="14">
        <v>246.1282544957842</v>
      </c>
      <c r="C3" s="14">
        <v>21.801711559758903</v>
      </c>
      <c r="E3" s="1">
        <f>(B3+1.96*C3)</f>
        <v>288.85960915291167</v>
      </c>
      <c r="F3" s="1">
        <f>(B3-1.96*C3)</f>
        <v>203.39689983865676</v>
      </c>
      <c r="G3" s="1">
        <f>(E3-F3)</f>
        <v>85.462709314254909</v>
      </c>
    </row>
    <row r="4" spans="1:7" x14ac:dyDescent="0.3">
      <c r="A4" s="13" t="s">
        <v>42</v>
      </c>
      <c r="B4" s="13">
        <v>255.6316479316057</v>
      </c>
      <c r="C4" s="13">
        <v>21.705347325429553</v>
      </c>
      <c r="E4" s="1">
        <f t="shared" ref="E4:E14" si="0">(B4+1.96*C4)</f>
        <v>298.17412868944763</v>
      </c>
      <c r="F4" s="1">
        <f t="shared" ref="F4:F14" si="1">(B4-1.96*C4)</f>
        <v>213.08916717376377</v>
      </c>
      <c r="G4" s="1">
        <f t="shared" ref="G4:G14" si="2">(E4-F4)</f>
        <v>85.084961515683858</v>
      </c>
    </row>
    <row r="5" spans="1:7" x14ac:dyDescent="0.3">
      <c r="A5" s="13" t="s">
        <v>43</v>
      </c>
      <c r="B5" s="13">
        <v>269.31447294088076</v>
      </c>
      <c r="C5" s="13">
        <v>45.619968801823191</v>
      </c>
      <c r="E5" s="1">
        <f t="shared" si="0"/>
        <v>358.72961179245419</v>
      </c>
      <c r="F5" s="1">
        <f t="shared" si="1"/>
        <v>179.8993340893073</v>
      </c>
      <c r="G5" s="1">
        <f t="shared" si="2"/>
        <v>178.83027770314689</v>
      </c>
    </row>
    <row r="6" spans="1:7" x14ac:dyDescent="0.3">
      <c r="A6" s="13" t="s">
        <v>44</v>
      </c>
      <c r="B6" s="13">
        <v>249.52784452013358</v>
      </c>
      <c r="C6" s="13">
        <v>15.881800481768009</v>
      </c>
      <c r="E6" s="1">
        <f t="shared" si="0"/>
        <v>280.65617346439888</v>
      </c>
      <c r="F6" s="1">
        <f t="shared" si="1"/>
        <v>218.39951557586829</v>
      </c>
      <c r="G6" s="1">
        <f t="shared" si="2"/>
        <v>62.256657888530583</v>
      </c>
    </row>
    <row r="7" spans="1:7" x14ac:dyDescent="0.3">
      <c r="A7" s="13" t="s">
        <v>5</v>
      </c>
      <c r="B7" s="13">
        <v>252.8525101205698</v>
      </c>
      <c r="C7" s="13">
        <v>19.808043158732172</v>
      </c>
      <c r="E7" s="1">
        <f t="shared" si="0"/>
        <v>291.67627471168487</v>
      </c>
      <c r="F7" s="1">
        <f t="shared" si="1"/>
        <v>214.02874552945474</v>
      </c>
      <c r="G7" s="1">
        <f t="shared" si="2"/>
        <v>77.64752918223013</v>
      </c>
    </row>
    <row r="8" spans="1:7" x14ac:dyDescent="0.3">
      <c r="A8" s="13" t="s">
        <v>45</v>
      </c>
      <c r="B8" s="13">
        <v>212.53944333334198</v>
      </c>
      <c r="C8" s="13">
        <v>61.792372446466239</v>
      </c>
      <c r="E8" s="1">
        <f t="shared" si="0"/>
        <v>333.6524933284158</v>
      </c>
      <c r="F8" s="1">
        <f t="shared" si="1"/>
        <v>91.426393338268156</v>
      </c>
      <c r="G8" s="1">
        <f t="shared" si="2"/>
        <v>242.22609999014765</v>
      </c>
    </row>
    <row r="9" spans="1:7" x14ac:dyDescent="0.3">
      <c r="A9" s="13" t="s">
        <v>46</v>
      </c>
      <c r="B9" s="13">
        <v>224.99475516407148</v>
      </c>
      <c r="C9" s="13">
        <v>78.250084286412999</v>
      </c>
      <c r="E9" s="1">
        <f t="shared" si="0"/>
        <v>378.36492036544098</v>
      </c>
      <c r="F9" s="1">
        <f t="shared" si="1"/>
        <v>71.624589962702004</v>
      </c>
      <c r="G9" s="1">
        <f t="shared" si="2"/>
        <v>306.740330402739</v>
      </c>
    </row>
    <row r="10" spans="1:7" x14ac:dyDescent="0.3">
      <c r="A10" s="13" t="s">
        <v>47</v>
      </c>
      <c r="B10" s="13">
        <v>221.80011039005052</v>
      </c>
      <c r="C10" s="13">
        <v>68.511558385630778</v>
      </c>
      <c r="E10" s="1">
        <f t="shared" si="0"/>
        <v>356.08276482588684</v>
      </c>
      <c r="F10" s="1">
        <f t="shared" si="1"/>
        <v>87.517455954214199</v>
      </c>
      <c r="G10" s="1">
        <f t="shared" si="2"/>
        <v>268.56530887167264</v>
      </c>
    </row>
    <row r="11" spans="1:7" x14ac:dyDescent="0.3">
      <c r="A11" s="13" t="s">
        <v>48</v>
      </c>
      <c r="B11" s="13">
        <v>210.71480166272377</v>
      </c>
      <c r="C11" s="13">
        <v>55.201576203661403</v>
      </c>
      <c r="E11" s="1">
        <f t="shared" si="0"/>
        <v>318.90989102190014</v>
      </c>
      <c r="F11" s="1">
        <f t="shared" si="1"/>
        <v>102.51971230354742</v>
      </c>
      <c r="G11" s="1">
        <f t="shared" si="2"/>
        <v>216.39017871835273</v>
      </c>
    </row>
    <row r="12" spans="1:7" x14ac:dyDescent="0.3">
      <c r="A12" s="13" t="s">
        <v>49</v>
      </c>
      <c r="B12" s="13">
        <v>216.71193609338448</v>
      </c>
      <c r="C12" s="13">
        <v>41.066838911716275</v>
      </c>
      <c r="E12" s="1">
        <f t="shared" si="0"/>
        <v>297.20294036034841</v>
      </c>
      <c r="F12" s="1">
        <f t="shared" si="1"/>
        <v>136.22093182642058</v>
      </c>
      <c r="G12" s="1">
        <f t="shared" si="2"/>
        <v>160.98200853392783</v>
      </c>
    </row>
    <row r="13" spans="1:7" x14ac:dyDescent="0.3">
      <c r="A13" s="13" t="s">
        <v>50</v>
      </c>
      <c r="B13" s="13">
        <v>230.90428362515581</v>
      </c>
      <c r="C13" s="13">
        <v>32.17580713280401</v>
      </c>
      <c r="E13" s="1">
        <f t="shared" si="0"/>
        <v>293.9688656054517</v>
      </c>
      <c r="F13" s="1">
        <f t="shared" si="1"/>
        <v>167.83970164485996</v>
      </c>
      <c r="G13" s="1">
        <f t="shared" si="2"/>
        <v>126.12916396059174</v>
      </c>
    </row>
    <row r="14" spans="1:7" x14ac:dyDescent="0.3">
      <c r="A14" s="13" t="s">
        <v>51</v>
      </c>
      <c r="B14" s="13">
        <v>247.63521434741222</v>
      </c>
      <c r="C14" s="13">
        <v>13.171125622788129</v>
      </c>
      <c r="E14" s="1">
        <f t="shared" si="0"/>
        <v>273.45062056807694</v>
      </c>
      <c r="F14" s="1">
        <f t="shared" si="1"/>
        <v>221.81980812674749</v>
      </c>
      <c r="G14" s="1">
        <f t="shared" si="2"/>
        <v>51.630812441329454</v>
      </c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D127-5D4F-45C9-AE4F-C0FE970515DE}">
  <dimension ref="A1:T48"/>
  <sheetViews>
    <sheetView topLeftCell="A31" workbookViewId="0">
      <selection activeCell="S55" sqref="S55"/>
    </sheetView>
  </sheetViews>
  <sheetFormatPr defaultRowHeight="15.35" x14ac:dyDescent="0.3"/>
  <cols>
    <col min="1" max="1" width="8.88671875" style="22"/>
    <col min="2" max="2" width="15.33203125" customWidth="1"/>
    <col min="3" max="3" width="15.44140625" customWidth="1"/>
    <col min="4" max="4" width="10.6640625" customWidth="1"/>
    <col min="5" max="8" width="10.6640625" style="29" customWidth="1"/>
    <col min="9" max="9" width="11" customWidth="1"/>
    <col min="10" max="10" width="16.77734375" customWidth="1"/>
    <col min="11" max="11" width="12.6640625" customWidth="1"/>
    <col min="12" max="12" width="12" customWidth="1"/>
    <col min="14" max="14" width="11.33203125" customWidth="1"/>
    <col min="15" max="15" width="12" customWidth="1"/>
    <col min="16" max="16" width="10.21875" customWidth="1"/>
    <col min="17" max="17" width="10" customWidth="1"/>
    <col min="18" max="18" width="9.88671875" customWidth="1"/>
    <col min="19" max="19" width="11" customWidth="1"/>
    <col min="20" max="20" width="10.21875" customWidth="1"/>
  </cols>
  <sheetData>
    <row r="1" spans="1:9" s="8" customFormat="1" x14ac:dyDescent="0.3">
      <c r="A1" s="11" t="s">
        <v>55</v>
      </c>
      <c r="B1" s="8" t="s">
        <v>56</v>
      </c>
      <c r="C1" s="8" t="s">
        <v>52</v>
      </c>
    </row>
    <row r="2" spans="1:9" x14ac:dyDescent="0.3">
      <c r="A2" s="9" t="s">
        <v>41</v>
      </c>
      <c r="B2" s="23">
        <v>0</v>
      </c>
      <c r="C2" s="24">
        <v>0</v>
      </c>
      <c r="D2" s="24"/>
      <c r="I2" s="24"/>
    </row>
    <row r="3" spans="1:9" x14ac:dyDescent="0.3">
      <c r="A3" s="9" t="s">
        <v>42</v>
      </c>
      <c r="B3" s="23">
        <v>0</v>
      </c>
      <c r="C3" s="24">
        <v>0</v>
      </c>
      <c r="D3" s="24"/>
      <c r="I3" s="24"/>
    </row>
    <row r="4" spans="1:9" x14ac:dyDescent="0.3">
      <c r="A4" s="9" t="s">
        <v>43</v>
      </c>
      <c r="B4" s="23">
        <v>0.73333333333333328</v>
      </c>
      <c r="C4" s="24">
        <v>2.8401877872187722</v>
      </c>
      <c r="D4" s="24"/>
      <c r="I4" s="24"/>
    </row>
    <row r="5" spans="1:9" x14ac:dyDescent="0.3">
      <c r="A5" s="9" t="s">
        <v>44</v>
      </c>
      <c r="B5" s="23">
        <v>4.746666666666667</v>
      </c>
      <c r="C5" s="24">
        <v>10.299089187653349</v>
      </c>
      <c r="D5" s="24"/>
      <c r="I5" s="24"/>
    </row>
    <row r="6" spans="1:9" x14ac:dyDescent="0.3">
      <c r="A6" s="9" t="s">
        <v>5</v>
      </c>
      <c r="B6" s="23">
        <v>23.439999999999998</v>
      </c>
      <c r="C6" s="24">
        <v>33.486560203844682</v>
      </c>
      <c r="D6" s="24"/>
      <c r="I6" s="24"/>
    </row>
    <row r="7" spans="1:9" x14ac:dyDescent="0.3">
      <c r="A7" s="9" t="s">
        <v>45</v>
      </c>
      <c r="B7" s="23">
        <v>769.34</v>
      </c>
      <c r="C7" s="24">
        <v>375.58645723340817</v>
      </c>
      <c r="D7" s="24"/>
      <c r="I7" s="24"/>
    </row>
    <row r="8" spans="1:9" x14ac:dyDescent="0.3">
      <c r="A8" s="9" t="s">
        <v>46</v>
      </c>
      <c r="B8" s="23">
        <v>1702.16</v>
      </c>
      <c r="C8" s="24">
        <v>702.13815673473891</v>
      </c>
      <c r="D8" s="24"/>
      <c r="I8" s="24"/>
    </row>
    <row r="9" spans="1:9" x14ac:dyDescent="0.3">
      <c r="A9" s="9" t="s">
        <v>47</v>
      </c>
      <c r="B9" s="23">
        <v>1494.4266666666667</v>
      </c>
      <c r="C9" s="24">
        <v>606.8574090776018</v>
      </c>
      <c r="D9" s="24"/>
      <c r="I9" s="24"/>
    </row>
    <row r="10" spans="1:9" x14ac:dyDescent="0.3">
      <c r="A10" s="9" t="s">
        <v>48</v>
      </c>
      <c r="B10" s="23">
        <v>539.34666666666669</v>
      </c>
      <c r="C10" s="24">
        <v>272.25312241858069</v>
      </c>
      <c r="D10" s="24"/>
      <c r="I10" s="24"/>
    </row>
    <row r="11" spans="1:9" x14ac:dyDescent="0.3">
      <c r="A11" s="9" t="s">
        <v>49</v>
      </c>
      <c r="B11" s="23">
        <v>116.98</v>
      </c>
      <c r="C11" s="24">
        <v>85.019251601370485</v>
      </c>
      <c r="D11" s="24"/>
      <c r="I11" s="24"/>
    </row>
    <row r="12" spans="1:9" x14ac:dyDescent="0.3">
      <c r="A12" s="9" t="s">
        <v>50</v>
      </c>
      <c r="B12" s="23">
        <v>23.373333333333335</v>
      </c>
      <c r="C12" s="24">
        <v>48.179003528013951</v>
      </c>
      <c r="D12" s="24"/>
      <c r="I12" s="24"/>
    </row>
    <row r="13" spans="1:9" x14ac:dyDescent="0.3">
      <c r="A13" s="9" t="s">
        <v>51</v>
      </c>
      <c r="B13" s="23">
        <v>1.6400000000000001</v>
      </c>
      <c r="C13" s="24">
        <v>6.3516926877801634</v>
      </c>
      <c r="D13" s="24"/>
      <c r="I13" s="24"/>
    </row>
    <row r="14" spans="1:9" x14ac:dyDescent="0.3">
      <c r="C14" s="24"/>
    </row>
    <row r="30" spans="1:20" x14ac:dyDescent="0.3">
      <c r="A30" s="21" t="s">
        <v>57</v>
      </c>
      <c r="B30" s="25"/>
    </row>
    <row r="31" spans="1:20" s="8" customFormat="1" x14ac:dyDescent="0.3">
      <c r="A31" s="21" t="s">
        <v>61</v>
      </c>
      <c r="B31" s="21"/>
      <c r="E31" s="8" t="s">
        <v>52</v>
      </c>
      <c r="J31" s="8" t="s">
        <v>39</v>
      </c>
      <c r="M31" s="8" t="s">
        <v>38</v>
      </c>
      <c r="Q31" s="8" t="s">
        <v>54</v>
      </c>
    </row>
    <row r="32" spans="1:20" s="8" customFormat="1" x14ac:dyDescent="0.3">
      <c r="A32" s="11" t="s">
        <v>55</v>
      </c>
      <c r="B32" s="26" t="s">
        <v>58</v>
      </c>
      <c r="C32" s="26" t="s">
        <v>59</v>
      </c>
      <c r="D32" s="26" t="s">
        <v>60</v>
      </c>
      <c r="E32" s="11" t="s">
        <v>55</v>
      </c>
      <c r="F32" s="26" t="s">
        <v>58</v>
      </c>
      <c r="G32" s="26" t="s">
        <v>59</v>
      </c>
      <c r="H32" s="26" t="s">
        <v>60</v>
      </c>
      <c r="I32" s="11" t="s">
        <v>55</v>
      </c>
      <c r="J32" s="26" t="s">
        <v>58</v>
      </c>
      <c r="K32" s="26" t="s">
        <v>59</v>
      </c>
      <c r="L32" s="26" t="s">
        <v>60</v>
      </c>
      <c r="M32" s="11" t="s">
        <v>55</v>
      </c>
      <c r="N32" s="26" t="s">
        <v>58</v>
      </c>
      <c r="O32" s="26" t="s">
        <v>59</v>
      </c>
      <c r="P32" s="26" t="s">
        <v>60</v>
      </c>
      <c r="Q32" s="11" t="s">
        <v>55</v>
      </c>
      <c r="R32" s="26" t="s">
        <v>58</v>
      </c>
      <c r="S32" s="26" t="s">
        <v>59</v>
      </c>
      <c r="T32" s="26" t="s">
        <v>60</v>
      </c>
    </row>
    <row r="33" spans="1:20" x14ac:dyDescent="0.3">
      <c r="A33" s="9" t="s">
        <v>41</v>
      </c>
      <c r="B33" s="27">
        <v>0</v>
      </c>
      <c r="C33" s="28">
        <v>0</v>
      </c>
      <c r="D33" s="29">
        <v>0</v>
      </c>
      <c r="E33" s="9" t="s">
        <v>41</v>
      </c>
      <c r="F33" s="32">
        <v>0</v>
      </c>
      <c r="G33" s="32">
        <v>0</v>
      </c>
      <c r="H33" s="32">
        <v>0</v>
      </c>
      <c r="I33" s="9" t="s">
        <v>41</v>
      </c>
      <c r="J33" s="29">
        <f>(B33+1.96*F33)</f>
        <v>0</v>
      </c>
      <c r="K33" s="32">
        <f t="shared" ref="K33:L44" si="0">(C33+1.96*G33)</f>
        <v>0</v>
      </c>
      <c r="L33" s="32">
        <f t="shared" si="0"/>
        <v>0</v>
      </c>
      <c r="M33" s="9" t="s">
        <v>41</v>
      </c>
      <c r="N33" s="29">
        <f>(B33-1.96*F33)</f>
        <v>0</v>
      </c>
      <c r="O33" s="32">
        <f t="shared" ref="O33:P44" si="1">(C33-1.96*G33)</f>
        <v>0</v>
      </c>
      <c r="P33" s="32">
        <f t="shared" si="1"/>
        <v>0</v>
      </c>
      <c r="Q33" s="9" t="s">
        <v>41</v>
      </c>
      <c r="R33" s="29">
        <f>(J33-N33)</f>
        <v>0</v>
      </c>
      <c r="S33" s="32">
        <f t="shared" ref="S33:T44" si="2">(K33-O33)</f>
        <v>0</v>
      </c>
      <c r="T33" s="32">
        <f t="shared" si="2"/>
        <v>0</v>
      </c>
    </row>
    <row r="34" spans="1:20" x14ac:dyDescent="0.3">
      <c r="A34" s="9" t="s">
        <v>42</v>
      </c>
      <c r="B34" s="27">
        <v>0</v>
      </c>
      <c r="C34" s="28">
        <v>0</v>
      </c>
      <c r="D34" s="29">
        <v>0</v>
      </c>
      <c r="E34" s="9" t="s">
        <v>42</v>
      </c>
      <c r="F34" s="32">
        <v>0</v>
      </c>
      <c r="G34" s="32">
        <v>0</v>
      </c>
      <c r="H34" s="32">
        <v>0</v>
      </c>
      <c r="I34" s="9" t="s">
        <v>42</v>
      </c>
      <c r="J34" s="32">
        <f t="shared" ref="J34:J44" si="3">(B34+1.96*F34)</f>
        <v>0</v>
      </c>
      <c r="K34" s="32">
        <f t="shared" si="0"/>
        <v>0</v>
      </c>
      <c r="L34" s="32">
        <f t="shared" si="0"/>
        <v>0</v>
      </c>
      <c r="M34" s="9" t="s">
        <v>42</v>
      </c>
      <c r="N34" s="32">
        <f t="shared" ref="N34:N44" si="4">(B34-1.96*F34)</f>
        <v>0</v>
      </c>
      <c r="O34" s="32">
        <f t="shared" si="1"/>
        <v>0</v>
      </c>
      <c r="P34" s="32">
        <f t="shared" si="1"/>
        <v>0</v>
      </c>
      <c r="Q34" s="9" t="s">
        <v>42</v>
      </c>
      <c r="R34" s="32">
        <f t="shared" ref="R34:R44" si="5">(J34-N34)</f>
        <v>0</v>
      </c>
      <c r="S34" s="32">
        <f t="shared" si="2"/>
        <v>0</v>
      </c>
      <c r="T34" s="32">
        <f t="shared" si="2"/>
        <v>0</v>
      </c>
    </row>
    <row r="35" spans="1:20" x14ac:dyDescent="0.3">
      <c r="A35" s="9" t="s">
        <v>43</v>
      </c>
      <c r="B35" s="27">
        <v>2.2386665893824442E-3</v>
      </c>
      <c r="C35" s="28">
        <v>3.1142969389003766E-3</v>
      </c>
      <c r="D35" s="29">
        <v>2.4101087775566577E-3</v>
      </c>
      <c r="E35" s="9" t="s">
        <v>43</v>
      </c>
      <c r="F35" s="32">
        <v>5.2345759766996827E-4</v>
      </c>
      <c r="G35" s="32">
        <v>7.2820240485986477E-4</v>
      </c>
      <c r="H35" s="32">
        <v>5.6354517318772895E-4</v>
      </c>
      <c r="I35" s="9" t="s">
        <v>43</v>
      </c>
      <c r="J35" s="32">
        <f t="shared" si="3"/>
        <v>3.264643480815582E-3</v>
      </c>
      <c r="K35" s="32">
        <f t="shared" si="0"/>
        <v>4.5415736524257117E-3</v>
      </c>
      <c r="L35" s="32">
        <f t="shared" si="0"/>
        <v>3.5146573170046066E-3</v>
      </c>
      <c r="M35" s="9" t="s">
        <v>43</v>
      </c>
      <c r="N35" s="32">
        <f t="shared" si="4"/>
        <v>1.2126896979493063E-3</v>
      </c>
      <c r="O35" s="32">
        <f t="shared" si="1"/>
        <v>1.6870202253750418E-3</v>
      </c>
      <c r="P35" s="32">
        <f t="shared" si="1"/>
        <v>1.3055602381087091E-3</v>
      </c>
      <c r="Q35" s="9" t="s">
        <v>43</v>
      </c>
      <c r="R35" s="32">
        <f t="shared" si="5"/>
        <v>2.0519537828662757E-3</v>
      </c>
      <c r="S35" s="32">
        <f t="shared" si="2"/>
        <v>2.8545534270506701E-3</v>
      </c>
      <c r="T35" s="32">
        <f t="shared" si="2"/>
        <v>2.2090970788958978E-3</v>
      </c>
    </row>
    <row r="36" spans="1:20" x14ac:dyDescent="0.3">
      <c r="A36" s="9" t="s">
        <v>44</v>
      </c>
      <c r="B36" s="27">
        <v>1.4490278287639094E-2</v>
      </c>
      <c r="C36" s="28">
        <v>2.0157994731791525E-2</v>
      </c>
      <c r="D36" s="29">
        <v>1.5599976814730365E-2</v>
      </c>
      <c r="E36" s="9" t="s">
        <v>44</v>
      </c>
      <c r="F36" s="32">
        <v>3.3881982685547039E-3</v>
      </c>
      <c r="G36" s="32">
        <v>4.7134555660020326E-3</v>
      </c>
      <c r="H36" s="32">
        <v>3.6476742119060271E-3</v>
      </c>
      <c r="I36" s="9" t="s">
        <v>44</v>
      </c>
      <c r="J36" s="32">
        <f t="shared" si="3"/>
        <v>2.1131146894006313E-2</v>
      </c>
      <c r="K36" s="32">
        <f t="shared" si="0"/>
        <v>2.939636764115551E-2</v>
      </c>
      <c r="L36" s="32">
        <f t="shared" si="0"/>
        <v>2.2749418270066178E-2</v>
      </c>
      <c r="M36" s="9" t="s">
        <v>44</v>
      </c>
      <c r="N36" s="32">
        <f t="shared" si="4"/>
        <v>7.8494096812718739E-3</v>
      </c>
      <c r="O36" s="32">
        <f t="shared" si="1"/>
        <v>1.0919621822427542E-2</v>
      </c>
      <c r="P36" s="32">
        <f t="shared" si="1"/>
        <v>8.4505353593945509E-3</v>
      </c>
      <c r="Q36" s="9" t="s">
        <v>44</v>
      </c>
      <c r="R36" s="32">
        <f t="shared" si="5"/>
        <v>1.3281737212734439E-2</v>
      </c>
      <c r="S36" s="32">
        <f t="shared" si="2"/>
        <v>1.847674581872797E-2</v>
      </c>
      <c r="T36" s="32">
        <f t="shared" si="2"/>
        <v>1.4298882910671627E-2</v>
      </c>
    </row>
    <row r="37" spans="1:20" x14ac:dyDescent="0.3">
      <c r="A37" s="9" t="s">
        <v>5</v>
      </c>
      <c r="B37" s="27">
        <v>7.1555924802442494E-2</v>
      </c>
      <c r="C37" s="28">
        <v>9.954425488339752E-2</v>
      </c>
      <c r="D37" s="29">
        <v>7.7035840562629188E-2</v>
      </c>
      <c r="E37" s="9" t="s">
        <v>5</v>
      </c>
      <c r="F37" s="32">
        <v>1.6731608303705531E-2</v>
      </c>
      <c r="G37" s="32">
        <v>2.3275996868066227E-2</v>
      </c>
      <c r="H37" s="32">
        <v>1.801295299025505E-2</v>
      </c>
      <c r="I37" s="9" t="s">
        <v>5</v>
      </c>
      <c r="J37" s="32">
        <f t="shared" si="3"/>
        <v>0.10434987707770534</v>
      </c>
      <c r="K37" s="32">
        <f t="shared" si="0"/>
        <v>0.14516520874480732</v>
      </c>
      <c r="L37" s="32">
        <f t="shared" si="0"/>
        <v>0.11234122842352909</v>
      </c>
      <c r="M37" s="9" t="s">
        <v>5</v>
      </c>
      <c r="N37" s="32">
        <f t="shared" si="4"/>
        <v>3.8761972527179653E-2</v>
      </c>
      <c r="O37" s="32">
        <f t="shared" si="1"/>
        <v>5.3923301021987717E-2</v>
      </c>
      <c r="P37" s="32">
        <f t="shared" si="1"/>
        <v>4.1730452701729287E-2</v>
      </c>
      <c r="Q37" s="9" t="s">
        <v>5</v>
      </c>
      <c r="R37" s="32">
        <f t="shared" si="5"/>
        <v>6.5587904550525683E-2</v>
      </c>
      <c r="S37" s="32">
        <f t="shared" si="2"/>
        <v>9.1241907722819593E-2</v>
      </c>
      <c r="T37" s="32">
        <f t="shared" si="2"/>
        <v>7.0610775721799801E-2</v>
      </c>
    </row>
    <row r="38" spans="1:20" x14ac:dyDescent="0.3">
      <c r="A38" s="9" t="s">
        <v>45</v>
      </c>
      <c r="B38" s="27">
        <v>2.3485851189211222</v>
      </c>
      <c r="C38" s="28">
        <v>3.2672089186003852</v>
      </c>
      <c r="D38" s="29">
        <v>2.5284451185346897</v>
      </c>
      <c r="E38" s="9" t="s">
        <v>45</v>
      </c>
      <c r="F38" s="32">
        <v>0.54915936571556367</v>
      </c>
      <c r="G38" s="32">
        <v>0.76395714293848405</v>
      </c>
      <c r="H38" s="32">
        <v>0.59121524119124647</v>
      </c>
      <c r="I38" s="9" t="s">
        <v>45</v>
      </c>
      <c r="J38" s="32">
        <f t="shared" si="3"/>
        <v>3.4249374757236271</v>
      </c>
      <c r="K38" s="32">
        <f t="shared" si="0"/>
        <v>4.764564918759814</v>
      </c>
      <c r="L38" s="32">
        <f t="shared" si="0"/>
        <v>3.687226991269533</v>
      </c>
      <c r="M38" s="9" t="s">
        <v>45</v>
      </c>
      <c r="N38" s="32">
        <f t="shared" si="4"/>
        <v>1.2722327621186174</v>
      </c>
      <c r="O38" s="32">
        <f t="shared" si="1"/>
        <v>1.7698529184409566</v>
      </c>
      <c r="P38" s="32">
        <f t="shared" si="1"/>
        <v>1.3696632457998466</v>
      </c>
      <c r="Q38" s="9" t="s">
        <v>45</v>
      </c>
      <c r="R38" s="32">
        <f t="shared" si="5"/>
        <v>2.1527047136050097</v>
      </c>
      <c r="S38" s="32">
        <f t="shared" si="2"/>
        <v>2.9947120003188576</v>
      </c>
      <c r="T38" s="32">
        <f t="shared" si="2"/>
        <v>2.3175637454696867</v>
      </c>
    </row>
    <row r="39" spans="1:20" x14ac:dyDescent="0.3">
      <c r="A39" s="9" t="s">
        <v>46</v>
      </c>
      <c r="B39" s="27">
        <v>5.1962300751589385</v>
      </c>
      <c r="C39" s="28">
        <v>7.2286795602527265</v>
      </c>
      <c r="D39" s="29">
        <v>5.5941692138261461</v>
      </c>
      <c r="E39" s="9" t="s">
        <v>46</v>
      </c>
      <c r="F39" s="32">
        <v>1.2150117060680636</v>
      </c>
      <c r="G39" s="32">
        <v>1.6902504619858194</v>
      </c>
      <c r="H39" s="32">
        <v>1.308060070899852</v>
      </c>
      <c r="I39" s="9" t="s">
        <v>46</v>
      </c>
      <c r="J39" s="32">
        <f t="shared" si="3"/>
        <v>7.5776530190523435</v>
      </c>
      <c r="K39" s="32">
        <f t="shared" si="0"/>
        <v>10.541570465744933</v>
      </c>
      <c r="L39" s="32">
        <f>(D39+1.96*H39)</f>
        <v>8.157966952789856</v>
      </c>
      <c r="M39" s="9" t="s">
        <v>46</v>
      </c>
      <c r="N39" s="32">
        <f t="shared" si="4"/>
        <v>2.8148071312655341</v>
      </c>
      <c r="O39" s="32">
        <f t="shared" si="1"/>
        <v>3.9157886547605205</v>
      </c>
      <c r="P39" s="32">
        <f t="shared" si="1"/>
        <v>3.0303714748624362</v>
      </c>
      <c r="Q39" s="9" t="s">
        <v>46</v>
      </c>
      <c r="R39" s="32">
        <f t="shared" si="5"/>
        <v>4.7628458877868098</v>
      </c>
      <c r="S39" s="32">
        <f t="shared" si="2"/>
        <v>6.625781810984412</v>
      </c>
      <c r="T39" s="32">
        <f t="shared" si="2"/>
        <v>5.1275954779274198</v>
      </c>
    </row>
    <row r="40" spans="1:20" x14ac:dyDescent="0.3">
      <c r="A40" s="9" t="s">
        <v>47</v>
      </c>
      <c r="B40" s="27">
        <v>4.5620768849302387</v>
      </c>
      <c r="C40" s="28">
        <v>6.3464841728333106</v>
      </c>
      <c r="D40" s="29">
        <v>4.9114511273837334</v>
      </c>
      <c r="E40" s="9" t="s">
        <v>47</v>
      </c>
      <c r="F40" s="32">
        <v>1.0667304447644617</v>
      </c>
      <c r="G40" s="32">
        <v>1.4839705807546069</v>
      </c>
      <c r="H40" s="32">
        <v>1.1484230927495827</v>
      </c>
      <c r="I40" s="9" t="s">
        <v>47</v>
      </c>
      <c r="J40" s="32">
        <f t="shared" si="3"/>
        <v>6.652868556668583</v>
      </c>
      <c r="K40" s="32">
        <f t="shared" si="0"/>
        <v>9.2550665111123394</v>
      </c>
      <c r="L40" s="32">
        <f t="shared" si="0"/>
        <v>7.1623603891729157</v>
      </c>
      <c r="M40" s="9" t="s">
        <v>47</v>
      </c>
      <c r="N40" s="32">
        <f t="shared" si="4"/>
        <v>2.4712852131918939</v>
      </c>
      <c r="O40" s="32">
        <f t="shared" si="1"/>
        <v>3.4379018345542813</v>
      </c>
      <c r="P40" s="32">
        <f t="shared" si="1"/>
        <v>2.6605418655945514</v>
      </c>
      <c r="Q40" s="9" t="s">
        <v>47</v>
      </c>
      <c r="R40" s="32">
        <f t="shared" si="5"/>
        <v>4.1815833434766887</v>
      </c>
      <c r="S40" s="32">
        <f t="shared" si="2"/>
        <v>5.8171646765580576</v>
      </c>
      <c r="T40" s="32">
        <f t="shared" si="2"/>
        <v>4.5018185235783648</v>
      </c>
    </row>
    <row r="41" spans="1:20" x14ac:dyDescent="0.3">
      <c r="A41" s="9" t="s">
        <v>48</v>
      </c>
      <c r="B41" s="27">
        <v>1.6464782219474412</v>
      </c>
      <c r="C41" s="28">
        <v>2.2904804631901667</v>
      </c>
      <c r="D41" s="29">
        <v>1.7725692756535341</v>
      </c>
      <c r="E41" s="9" t="s">
        <v>48</v>
      </c>
      <c r="F41" s="32">
        <v>0.38498878696996164</v>
      </c>
      <c r="G41" s="32">
        <v>0.53557300870884361</v>
      </c>
      <c r="H41" s="32">
        <v>0.41447210546576047</v>
      </c>
      <c r="I41" s="9" t="s">
        <v>48</v>
      </c>
      <c r="J41" s="32">
        <f t="shared" si="3"/>
        <v>2.4010562444085659</v>
      </c>
      <c r="K41" s="32">
        <f t="shared" si="0"/>
        <v>3.3402035602594999</v>
      </c>
      <c r="L41" s="32">
        <f t="shared" si="0"/>
        <v>2.5849346023664248</v>
      </c>
      <c r="M41" s="9" t="s">
        <v>48</v>
      </c>
      <c r="N41" s="32">
        <f t="shared" si="4"/>
        <v>0.89190019948631638</v>
      </c>
      <c r="O41" s="32">
        <f t="shared" si="1"/>
        <v>1.2407573661208333</v>
      </c>
      <c r="P41" s="32">
        <f t="shared" si="1"/>
        <v>0.96020394894064354</v>
      </c>
      <c r="Q41" s="9" t="s">
        <v>48</v>
      </c>
      <c r="R41" s="32">
        <f t="shared" si="5"/>
        <v>1.5091560449222494</v>
      </c>
      <c r="S41" s="32">
        <f t="shared" si="2"/>
        <v>2.0994461941386664</v>
      </c>
      <c r="T41" s="32">
        <f t="shared" si="2"/>
        <v>1.6247306534257813</v>
      </c>
    </row>
    <row r="42" spans="1:20" x14ac:dyDescent="0.3">
      <c r="A42" s="9" t="s">
        <v>49</v>
      </c>
      <c r="B42" s="27">
        <v>0.35710802403539771</v>
      </c>
      <c r="C42" s="28">
        <v>0.49678698533531745</v>
      </c>
      <c r="D42" s="29">
        <v>0.38445617017987888</v>
      </c>
      <c r="E42" s="9" t="s">
        <v>49</v>
      </c>
      <c r="F42" s="32">
        <v>8.350100423922667E-2</v>
      </c>
      <c r="G42" s="32">
        <v>0.11616152361887318</v>
      </c>
      <c r="H42" s="32">
        <v>8.989570139931892E-2</v>
      </c>
      <c r="I42" s="9" t="s">
        <v>49</v>
      </c>
      <c r="J42" s="32">
        <f t="shared" si="3"/>
        <v>0.52076999234428201</v>
      </c>
      <c r="K42" s="32">
        <f t="shared" si="0"/>
        <v>0.72446357162830888</v>
      </c>
      <c r="L42" s="32">
        <f t="shared" si="0"/>
        <v>0.56065174492254399</v>
      </c>
      <c r="M42" s="9" t="s">
        <v>49</v>
      </c>
      <c r="N42" s="32">
        <f t="shared" si="4"/>
        <v>0.19344605572651344</v>
      </c>
      <c r="O42" s="32">
        <f t="shared" si="1"/>
        <v>0.26911039904232603</v>
      </c>
      <c r="P42" s="32">
        <f t="shared" si="1"/>
        <v>0.20826059543721379</v>
      </c>
      <c r="Q42" s="9" t="s">
        <v>49</v>
      </c>
      <c r="R42" s="32">
        <f t="shared" si="5"/>
        <v>0.3273239366177686</v>
      </c>
      <c r="S42" s="32">
        <f t="shared" si="2"/>
        <v>0.45535317258598285</v>
      </c>
      <c r="T42" s="32">
        <f t="shared" si="2"/>
        <v>0.35239114948533024</v>
      </c>
    </row>
    <row r="43" spans="1:20" x14ac:dyDescent="0.3">
      <c r="A43" s="9" t="s">
        <v>50</v>
      </c>
      <c r="B43" s="27">
        <v>7.1352409657953184E-2</v>
      </c>
      <c r="C43" s="28">
        <v>9.9261136979861109E-2</v>
      </c>
      <c r="D43" s="29">
        <v>7.6816739764669476E-2</v>
      </c>
      <c r="E43" s="9" t="s">
        <v>50</v>
      </c>
      <c r="F43" s="32">
        <v>1.6684021249371898E-2</v>
      </c>
      <c r="G43" s="32">
        <v>2.3209796649442602E-2</v>
      </c>
      <c r="H43" s="32">
        <v>1.7961721610874344E-2</v>
      </c>
      <c r="I43" s="9" t="s">
        <v>50</v>
      </c>
      <c r="J43" s="32">
        <f t="shared" si="3"/>
        <v>0.10405309130672211</v>
      </c>
      <c r="K43" s="32">
        <f t="shared" si="0"/>
        <v>0.14475233841276861</v>
      </c>
      <c r="L43" s="32">
        <f t="shared" si="0"/>
        <v>0.1120217141219832</v>
      </c>
      <c r="M43" s="9" t="s">
        <v>50</v>
      </c>
      <c r="N43" s="32">
        <f t="shared" si="4"/>
        <v>3.8651728009184261E-2</v>
      </c>
      <c r="O43" s="32">
        <f t="shared" si="1"/>
        <v>5.3769935546953612E-2</v>
      </c>
      <c r="P43" s="32">
        <f t="shared" si="1"/>
        <v>4.1611765407355762E-2</v>
      </c>
      <c r="Q43" s="9" t="s">
        <v>50</v>
      </c>
      <c r="R43" s="32">
        <f t="shared" si="5"/>
        <v>6.5401363297537846E-2</v>
      </c>
      <c r="S43" s="32">
        <f t="shared" si="2"/>
        <v>9.0982402865814993E-2</v>
      </c>
      <c r="T43" s="32">
        <f t="shared" si="2"/>
        <v>7.0409948714627441E-2</v>
      </c>
    </row>
    <row r="44" spans="1:20" x14ac:dyDescent="0.3">
      <c r="A44" s="9" t="s">
        <v>51</v>
      </c>
      <c r="B44" s="27">
        <v>5.0064725544371027E-3</v>
      </c>
      <c r="C44" s="28">
        <v>6.9647004269953868E-3</v>
      </c>
      <c r="D44" s="29">
        <v>5.389879629808525E-3</v>
      </c>
      <c r="E44" s="9" t="s">
        <v>51</v>
      </c>
      <c r="F44" s="32">
        <v>1.1706415366073836E-3</v>
      </c>
      <c r="G44" s="32">
        <v>1.6285253781411519E-3</v>
      </c>
      <c r="H44" s="32">
        <v>1.2602919327652847E-3</v>
      </c>
      <c r="I44" s="9" t="s">
        <v>51</v>
      </c>
      <c r="J44" s="32">
        <f t="shared" si="3"/>
        <v>7.3009299661875738E-3</v>
      </c>
      <c r="K44" s="32">
        <f t="shared" si="0"/>
        <v>1.0156610168152044E-2</v>
      </c>
      <c r="L44" s="32">
        <f t="shared" si="0"/>
        <v>7.8600518180284833E-3</v>
      </c>
      <c r="M44" s="9" t="s">
        <v>51</v>
      </c>
      <c r="N44" s="32">
        <f t="shared" si="4"/>
        <v>2.7120151426866311E-3</v>
      </c>
      <c r="O44" s="32">
        <f t="shared" si="1"/>
        <v>3.7727906858387294E-3</v>
      </c>
      <c r="P44" s="32">
        <f t="shared" si="1"/>
        <v>2.919707441588567E-3</v>
      </c>
      <c r="Q44" s="9" t="s">
        <v>51</v>
      </c>
      <c r="R44" s="32">
        <f t="shared" si="5"/>
        <v>4.5889148235009423E-3</v>
      </c>
      <c r="S44" s="32">
        <f t="shared" si="2"/>
        <v>6.3838194823133149E-3</v>
      </c>
      <c r="T44" s="32">
        <f t="shared" si="2"/>
        <v>4.9403443764399167E-3</v>
      </c>
    </row>
    <row r="45" spans="1:20" x14ac:dyDescent="0.3">
      <c r="B45" s="27"/>
      <c r="C45" s="27"/>
      <c r="D45" s="27"/>
      <c r="I45" s="27"/>
      <c r="J45" s="27"/>
      <c r="K45" s="27"/>
      <c r="L45" s="27"/>
      <c r="M45" s="27"/>
      <c r="N45" s="27"/>
      <c r="O45" s="27"/>
      <c r="P45" s="27"/>
      <c r="Q45" s="27"/>
    </row>
    <row r="46" spans="1:20" x14ac:dyDescent="0.3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29"/>
      <c r="N46" s="29"/>
      <c r="O46" s="29"/>
      <c r="P46" s="29"/>
    </row>
    <row r="47" spans="1:20" x14ac:dyDescent="0.3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</row>
    <row r="48" spans="1:20" x14ac:dyDescent="0.3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7EB7A-B643-4313-9159-BB6947F90F00}">
  <dimension ref="A1:BM29"/>
  <sheetViews>
    <sheetView topLeftCell="A4" zoomScale="85" zoomScaleNormal="85" workbookViewId="0">
      <selection activeCell="B16" sqref="B16"/>
    </sheetView>
  </sheetViews>
  <sheetFormatPr defaultRowHeight="15.35" x14ac:dyDescent="0.3"/>
  <cols>
    <col min="1" max="1" width="15.109375" customWidth="1"/>
    <col min="14" max="14" width="18.33203125" customWidth="1"/>
    <col min="27" max="27" width="14.5546875" customWidth="1"/>
    <col min="40" max="40" width="12.5546875" customWidth="1"/>
    <col min="53" max="53" width="23" customWidth="1"/>
  </cols>
  <sheetData>
    <row r="1" spans="1:65" x14ac:dyDescent="0.3">
      <c r="A1" s="8" t="s">
        <v>40</v>
      </c>
    </row>
    <row r="2" spans="1:65" x14ac:dyDescent="0.3">
      <c r="A2" s="8" t="s">
        <v>0</v>
      </c>
      <c r="N2" s="19" t="s">
        <v>52</v>
      </c>
      <c r="AA2" s="18" t="s">
        <v>39</v>
      </c>
      <c r="AN2" s="18" t="s">
        <v>38</v>
      </c>
      <c r="BA2" s="12" t="s">
        <v>54</v>
      </c>
    </row>
    <row r="3" spans="1:65" s="9" customFormat="1" x14ac:dyDescent="0.3"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O3" s="10" t="s">
        <v>1</v>
      </c>
      <c r="P3" s="10" t="s">
        <v>2</v>
      </c>
      <c r="Q3" s="10" t="s">
        <v>3</v>
      </c>
      <c r="R3" s="10" t="s">
        <v>4</v>
      </c>
      <c r="S3" s="10" t="s">
        <v>5</v>
      </c>
      <c r="T3" s="10" t="s">
        <v>6</v>
      </c>
      <c r="U3" s="10" t="s">
        <v>7</v>
      </c>
      <c r="V3" s="10" t="s">
        <v>8</v>
      </c>
      <c r="W3" s="10" t="s">
        <v>9</v>
      </c>
      <c r="X3" s="10" t="s">
        <v>10</v>
      </c>
      <c r="Y3" s="10" t="s">
        <v>11</v>
      </c>
      <c r="Z3" s="10" t="s">
        <v>12</v>
      </c>
      <c r="AB3" s="10" t="s">
        <v>1</v>
      </c>
      <c r="AC3" s="10" t="s">
        <v>2</v>
      </c>
      <c r="AD3" s="10" t="s">
        <v>3</v>
      </c>
      <c r="AE3" s="10" t="s">
        <v>4</v>
      </c>
      <c r="AF3" s="10" t="s">
        <v>5</v>
      </c>
      <c r="AG3" s="10" t="s">
        <v>6</v>
      </c>
      <c r="AH3" s="10" t="s">
        <v>7</v>
      </c>
      <c r="AI3" s="10" t="s">
        <v>8</v>
      </c>
      <c r="AJ3" s="10" t="s">
        <v>9</v>
      </c>
      <c r="AK3" s="10" t="s">
        <v>10</v>
      </c>
      <c r="AL3" s="10" t="s">
        <v>11</v>
      </c>
      <c r="AM3" s="10" t="s">
        <v>12</v>
      </c>
      <c r="AO3" s="10" t="s">
        <v>1</v>
      </c>
      <c r="AP3" s="10" t="s">
        <v>2</v>
      </c>
      <c r="AQ3" s="10" t="s">
        <v>3</v>
      </c>
      <c r="AR3" s="10" t="s">
        <v>4</v>
      </c>
      <c r="AS3" s="10" t="s">
        <v>5</v>
      </c>
      <c r="AT3" s="10" t="s">
        <v>6</v>
      </c>
      <c r="AU3" s="10" t="s">
        <v>7</v>
      </c>
      <c r="AV3" s="10" t="s">
        <v>8</v>
      </c>
      <c r="AW3" s="10" t="s">
        <v>9</v>
      </c>
      <c r="AX3" s="10" t="s">
        <v>10</v>
      </c>
      <c r="AY3" s="10" t="s">
        <v>11</v>
      </c>
      <c r="AZ3" s="10" t="s">
        <v>12</v>
      </c>
      <c r="BB3" s="10" t="s">
        <v>1</v>
      </c>
      <c r="BC3" s="10" t="s">
        <v>2</v>
      </c>
      <c r="BD3" s="10" t="s">
        <v>3</v>
      </c>
      <c r="BE3" s="10" t="s">
        <v>4</v>
      </c>
      <c r="BF3" s="10" t="s">
        <v>5</v>
      </c>
      <c r="BG3" s="10" t="s">
        <v>6</v>
      </c>
      <c r="BH3" s="10" t="s">
        <v>7</v>
      </c>
      <c r="BI3" s="10" t="s">
        <v>8</v>
      </c>
      <c r="BJ3" s="10" t="s">
        <v>9</v>
      </c>
      <c r="BK3" s="10" t="s">
        <v>10</v>
      </c>
      <c r="BL3" s="10" t="s">
        <v>11</v>
      </c>
      <c r="BM3" s="10" t="s">
        <v>12</v>
      </c>
    </row>
    <row r="4" spans="1:65" x14ac:dyDescent="0.3">
      <c r="A4" s="11" t="s">
        <v>13</v>
      </c>
      <c r="N4" s="11" t="s">
        <v>13</v>
      </c>
      <c r="AA4" s="9" t="s">
        <v>13</v>
      </c>
      <c r="AN4" s="9" t="s">
        <v>13</v>
      </c>
      <c r="BA4" s="9" t="s">
        <v>13</v>
      </c>
    </row>
    <row r="5" spans="1:65" x14ac:dyDescent="0.3">
      <c r="A5" s="12" t="s">
        <v>14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12" t="s">
        <v>14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12" t="s">
        <v>14</v>
      </c>
      <c r="AB5" s="20">
        <f t="shared" ref="AB5:AB28" si="0">B5+1.96*O5</f>
        <v>0</v>
      </c>
      <c r="AC5" s="20">
        <f t="shared" ref="AC5:AC28" si="1">C5+1.96*P5</f>
        <v>0</v>
      </c>
      <c r="AD5" s="20">
        <f t="shared" ref="AD5:AD28" si="2">D5+1.96*Q5</f>
        <v>0</v>
      </c>
      <c r="AE5" s="20">
        <f t="shared" ref="AE5:AE28" si="3">E5+1.96*R5</f>
        <v>0</v>
      </c>
      <c r="AF5" s="20">
        <f t="shared" ref="AF5:AF28" si="4">F5+1.96*S5</f>
        <v>0</v>
      </c>
      <c r="AG5" s="20">
        <f t="shared" ref="AG5:AG28" si="5">G5+1.96*T5</f>
        <v>0</v>
      </c>
      <c r="AH5" s="20">
        <f t="shared" ref="AH5:AH28" si="6">H5+1.96*U5</f>
        <v>0</v>
      </c>
      <c r="AI5" s="20">
        <f t="shared" ref="AI5:AI28" si="7">I5+1.96*V5</f>
        <v>0</v>
      </c>
      <c r="AJ5" s="20">
        <f t="shared" ref="AJ5:AJ28" si="8">J5+1.96*W5</f>
        <v>0</v>
      </c>
      <c r="AK5" s="20">
        <f t="shared" ref="AK5:AK28" si="9">K5+1.96*X5</f>
        <v>0</v>
      </c>
      <c r="AL5" s="20">
        <f t="shared" ref="AL5:AL28" si="10">L5+1.96*Y5</f>
        <v>0</v>
      </c>
      <c r="AM5" s="20">
        <f t="shared" ref="AM5:AM28" si="11">M5+1.96*Z5</f>
        <v>0</v>
      </c>
      <c r="AN5" s="12" t="s">
        <v>14</v>
      </c>
      <c r="AO5" s="20">
        <f t="shared" ref="AO5:AO28" si="12">B5-1.96*O5</f>
        <v>0</v>
      </c>
      <c r="AP5" s="20">
        <f t="shared" ref="AP5:AP28" si="13">C5-1.96*P5</f>
        <v>0</v>
      </c>
      <c r="AQ5" s="20">
        <f t="shared" ref="AQ5:AQ28" si="14">D5-1.96*Q5</f>
        <v>0</v>
      </c>
      <c r="AR5" s="20">
        <f t="shared" ref="AR5:AR28" si="15">E5-1.96*R5</f>
        <v>0</v>
      </c>
      <c r="AS5" s="20">
        <f t="shared" ref="AS5:AS28" si="16">F5-1.96*S5</f>
        <v>0</v>
      </c>
      <c r="AT5" s="20">
        <f t="shared" ref="AT5:AT28" si="17">G5-1.96*T5</f>
        <v>0</v>
      </c>
      <c r="AU5" s="20">
        <f t="shared" ref="AU5:AU28" si="18">H5-1.96*U5</f>
        <v>0</v>
      </c>
      <c r="AV5" s="20">
        <f t="shared" ref="AV5:AV28" si="19">I5-1.96*V5</f>
        <v>0</v>
      </c>
      <c r="AW5" s="20">
        <f t="shared" ref="AW5:AW28" si="20">J5-1.96*W5</f>
        <v>0</v>
      </c>
      <c r="AX5" s="20">
        <f t="shared" ref="AX5:AX28" si="21">K5-1.96*X5</f>
        <v>0</v>
      </c>
      <c r="AY5" s="20">
        <f t="shared" ref="AY5:AY28" si="22">L5-1.96*Y5</f>
        <v>0</v>
      </c>
      <c r="AZ5" s="20">
        <f t="shared" ref="AZ5:AZ28" si="23">M5-1.96*Z5</f>
        <v>0</v>
      </c>
      <c r="BA5" s="12" t="s">
        <v>14</v>
      </c>
      <c r="BB5">
        <f t="shared" ref="BB5:BB28" si="24">(AB5-AO5)</f>
        <v>0</v>
      </c>
      <c r="BC5">
        <f t="shared" ref="BC5:BC28" si="25">(AC5-AP5)</f>
        <v>0</v>
      </c>
      <c r="BD5">
        <f t="shared" ref="BD5:BD28" si="26">(AD5-AQ5)</f>
        <v>0</v>
      </c>
      <c r="BE5">
        <f t="shared" ref="BE5:BE28" si="27">(AE5-AR5)</f>
        <v>0</v>
      </c>
      <c r="BF5">
        <f t="shared" ref="BF5:BF28" si="28">(AF5-AS5)</f>
        <v>0</v>
      </c>
      <c r="BG5">
        <f t="shared" ref="BG5:BG28" si="29">(AG5-AT5)</f>
        <v>0</v>
      </c>
      <c r="BH5">
        <f t="shared" ref="BH5:BH28" si="30">(AH5-AU5)</f>
        <v>0</v>
      </c>
      <c r="BI5">
        <f t="shared" ref="BI5:BI28" si="31">(AI5-AV5)</f>
        <v>0</v>
      </c>
      <c r="BJ5">
        <f t="shared" ref="BJ5:BJ28" si="32">(AJ5-AW5)</f>
        <v>0</v>
      </c>
      <c r="BK5">
        <f t="shared" ref="BK5:BK28" si="33">(AK5-AX5)</f>
        <v>0</v>
      </c>
      <c r="BL5">
        <f t="shared" ref="BL5:BL28" si="34">(AL5-AY5)</f>
        <v>0</v>
      </c>
      <c r="BM5">
        <f t="shared" ref="BM5:BM28" si="35">(AM5-AZ5)</f>
        <v>0</v>
      </c>
    </row>
    <row r="6" spans="1:65" x14ac:dyDescent="0.3">
      <c r="A6" s="12" t="s">
        <v>15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12" t="s">
        <v>15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12" t="s">
        <v>15</v>
      </c>
      <c r="AB6" s="20">
        <f t="shared" si="0"/>
        <v>0</v>
      </c>
      <c r="AC6" s="20">
        <f t="shared" si="1"/>
        <v>0</v>
      </c>
      <c r="AD6" s="20">
        <f t="shared" si="2"/>
        <v>0</v>
      </c>
      <c r="AE6" s="20">
        <f t="shared" si="3"/>
        <v>0</v>
      </c>
      <c r="AF6" s="20">
        <f t="shared" si="4"/>
        <v>0</v>
      </c>
      <c r="AG6" s="20">
        <f t="shared" si="5"/>
        <v>0</v>
      </c>
      <c r="AH6" s="20">
        <f t="shared" si="6"/>
        <v>0</v>
      </c>
      <c r="AI6" s="20">
        <f t="shared" si="7"/>
        <v>0</v>
      </c>
      <c r="AJ6" s="20">
        <f t="shared" si="8"/>
        <v>0</v>
      </c>
      <c r="AK6" s="20">
        <f t="shared" si="9"/>
        <v>0</v>
      </c>
      <c r="AL6" s="20">
        <f t="shared" si="10"/>
        <v>0</v>
      </c>
      <c r="AM6" s="20">
        <f t="shared" si="11"/>
        <v>0</v>
      </c>
      <c r="AN6" s="12" t="s">
        <v>15</v>
      </c>
      <c r="AO6" s="20">
        <f t="shared" si="12"/>
        <v>0</v>
      </c>
      <c r="AP6" s="20">
        <f t="shared" si="13"/>
        <v>0</v>
      </c>
      <c r="AQ6" s="20">
        <f t="shared" si="14"/>
        <v>0</v>
      </c>
      <c r="AR6" s="20">
        <f t="shared" si="15"/>
        <v>0</v>
      </c>
      <c r="AS6" s="20">
        <f t="shared" si="16"/>
        <v>0</v>
      </c>
      <c r="AT6" s="20">
        <f t="shared" si="17"/>
        <v>0</v>
      </c>
      <c r="AU6" s="20">
        <f t="shared" si="18"/>
        <v>0</v>
      </c>
      <c r="AV6" s="20">
        <f t="shared" si="19"/>
        <v>0</v>
      </c>
      <c r="AW6" s="20">
        <f t="shared" si="20"/>
        <v>0</v>
      </c>
      <c r="AX6" s="20">
        <f t="shared" si="21"/>
        <v>0</v>
      </c>
      <c r="AY6" s="20">
        <f t="shared" si="22"/>
        <v>0</v>
      </c>
      <c r="AZ6" s="20">
        <f t="shared" si="23"/>
        <v>0</v>
      </c>
      <c r="BA6" s="12" t="s">
        <v>15</v>
      </c>
      <c r="BB6">
        <f t="shared" si="24"/>
        <v>0</v>
      </c>
      <c r="BC6">
        <f t="shared" si="25"/>
        <v>0</v>
      </c>
      <c r="BD6">
        <f t="shared" si="26"/>
        <v>0</v>
      </c>
      <c r="BE6">
        <f t="shared" si="27"/>
        <v>0</v>
      </c>
      <c r="BF6">
        <f t="shared" si="28"/>
        <v>0</v>
      </c>
      <c r="BG6">
        <f t="shared" si="29"/>
        <v>0</v>
      </c>
      <c r="BH6">
        <f t="shared" si="30"/>
        <v>0</v>
      </c>
      <c r="BI6">
        <f t="shared" si="31"/>
        <v>0</v>
      </c>
      <c r="BJ6">
        <f t="shared" si="32"/>
        <v>0</v>
      </c>
      <c r="BK6">
        <f t="shared" si="33"/>
        <v>0</v>
      </c>
      <c r="BL6">
        <f t="shared" si="34"/>
        <v>0</v>
      </c>
      <c r="BM6">
        <f t="shared" si="35"/>
        <v>0</v>
      </c>
    </row>
    <row r="7" spans="1:65" x14ac:dyDescent="0.3">
      <c r="A7" s="12" t="s">
        <v>16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12" t="s">
        <v>16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12" t="s">
        <v>16</v>
      </c>
      <c r="AB7" s="20">
        <f t="shared" si="0"/>
        <v>0</v>
      </c>
      <c r="AC7" s="20">
        <f t="shared" si="1"/>
        <v>0</v>
      </c>
      <c r="AD7" s="20">
        <f t="shared" si="2"/>
        <v>0</v>
      </c>
      <c r="AE7" s="20">
        <f t="shared" si="3"/>
        <v>0</v>
      </c>
      <c r="AF7" s="20">
        <f t="shared" si="4"/>
        <v>0</v>
      </c>
      <c r="AG7" s="20">
        <f t="shared" si="5"/>
        <v>0</v>
      </c>
      <c r="AH7" s="20">
        <f t="shared" si="6"/>
        <v>0</v>
      </c>
      <c r="AI7" s="20">
        <f t="shared" si="7"/>
        <v>0</v>
      </c>
      <c r="AJ7" s="20">
        <f t="shared" si="8"/>
        <v>0</v>
      </c>
      <c r="AK7" s="20">
        <f t="shared" si="9"/>
        <v>0</v>
      </c>
      <c r="AL7" s="20">
        <f t="shared" si="10"/>
        <v>0</v>
      </c>
      <c r="AM7" s="20">
        <f t="shared" si="11"/>
        <v>0</v>
      </c>
      <c r="AN7" s="12" t="s">
        <v>16</v>
      </c>
      <c r="AO7" s="20">
        <f t="shared" si="12"/>
        <v>0</v>
      </c>
      <c r="AP7" s="20">
        <f t="shared" si="13"/>
        <v>0</v>
      </c>
      <c r="AQ7" s="20">
        <f t="shared" si="14"/>
        <v>0</v>
      </c>
      <c r="AR7" s="20">
        <f t="shared" si="15"/>
        <v>0</v>
      </c>
      <c r="AS7" s="20">
        <f t="shared" si="16"/>
        <v>0</v>
      </c>
      <c r="AT7" s="20">
        <f t="shared" si="17"/>
        <v>0</v>
      </c>
      <c r="AU7" s="20">
        <f t="shared" si="18"/>
        <v>0</v>
      </c>
      <c r="AV7" s="20">
        <f t="shared" si="19"/>
        <v>0</v>
      </c>
      <c r="AW7" s="20">
        <f t="shared" si="20"/>
        <v>0</v>
      </c>
      <c r="AX7" s="20">
        <f t="shared" si="21"/>
        <v>0</v>
      </c>
      <c r="AY7" s="20">
        <f t="shared" si="22"/>
        <v>0</v>
      </c>
      <c r="AZ7" s="20">
        <f t="shared" si="23"/>
        <v>0</v>
      </c>
      <c r="BA7" s="12" t="s">
        <v>16</v>
      </c>
      <c r="BB7">
        <f t="shared" si="24"/>
        <v>0</v>
      </c>
      <c r="BC7">
        <f t="shared" si="25"/>
        <v>0</v>
      </c>
      <c r="BD7">
        <f t="shared" si="26"/>
        <v>0</v>
      </c>
      <c r="BE7">
        <f t="shared" si="27"/>
        <v>0</v>
      </c>
      <c r="BF7">
        <f t="shared" si="28"/>
        <v>0</v>
      </c>
      <c r="BG7">
        <f t="shared" si="29"/>
        <v>0</v>
      </c>
      <c r="BH7">
        <f t="shared" si="30"/>
        <v>0</v>
      </c>
      <c r="BI7">
        <f t="shared" si="31"/>
        <v>0</v>
      </c>
      <c r="BJ7">
        <f t="shared" si="32"/>
        <v>0</v>
      </c>
      <c r="BK7">
        <f t="shared" si="33"/>
        <v>0</v>
      </c>
      <c r="BL7">
        <f t="shared" si="34"/>
        <v>0</v>
      </c>
      <c r="BM7">
        <f t="shared" si="35"/>
        <v>0</v>
      </c>
    </row>
    <row r="8" spans="1:65" x14ac:dyDescent="0.3">
      <c r="A8" s="12" t="s">
        <v>17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12" t="s">
        <v>17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12" t="s">
        <v>17</v>
      </c>
      <c r="AB8" s="20">
        <f t="shared" si="0"/>
        <v>0</v>
      </c>
      <c r="AC8" s="20">
        <f t="shared" si="1"/>
        <v>0</v>
      </c>
      <c r="AD8" s="20">
        <f t="shared" si="2"/>
        <v>0</v>
      </c>
      <c r="AE8" s="20">
        <f t="shared" si="3"/>
        <v>0</v>
      </c>
      <c r="AF8" s="20">
        <f t="shared" si="4"/>
        <v>0</v>
      </c>
      <c r="AG8" s="20">
        <f t="shared" si="5"/>
        <v>0</v>
      </c>
      <c r="AH8" s="20">
        <f t="shared" si="6"/>
        <v>0</v>
      </c>
      <c r="AI8" s="20">
        <f t="shared" si="7"/>
        <v>0</v>
      </c>
      <c r="AJ8" s="20">
        <f t="shared" si="8"/>
        <v>0</v>
      </c>
      <c r="AK8" s="20">
        <f t="shared" si="9"/>
        <v>0</v>
      </c>
      <c r="AL8" s="20">
        <f t="shared" si="10"/>
        <v>0</v>
      </c>
      <c r="AM8" s="20">
        <f t="shared" si="11"/>
        <v>0</v>
      </c>
      <c r="AN8" s="12" t="s">
        <v>17</v>
      </c>
      <c r="AO8" s="20">
        <f t="shared" si="12"/>
        <v>0</v>
      </c>
      <c r="AP8" s="20">
        <f t="shared" si="13"/>
        <v>0</v>
      </c>
      <c r="AQ8" s="20">
        <f t="shared" si="14"/>
        <v>0</v>
      </c>
      <c r="AR8" s="20">
        <f t="shared" si="15"/>
        <v>0</v>
      </c>
      <c r="AS8" s="20">
        <f t="shared" si="16"/>
        <v>0</v>
      </c>
      <c r="AT8" s="20">
        <f t="shared" si="17"/>
        <v>0</v>
      </c>
      <c r="AU8" s="20">
        <f t="shared" si="18"/>
        <v>0</v>
      </c>
      <c r="AV8" s="20">
        <f t="shared" si="19"/>
        <v>0</v>
      </c>
      <c r="AW8" s="20">
        <f t="shared" si="20"/>
        <v>0</v>
      </c>
      <c r="AX8" s="20">
        <f t="shared" si="21"/>
        <v>0</v>
      </c>
      <c r="AY8" s="20">
        <f t="shared" si="22"/>
        <v>0</v>
      </c>
      <c r="AZ8" s="20">
        <f t="shared" si="23"/>
        <v>0</v>
      </c>
      <c r="BA8" s="12" t="s">
        <v>17</v>
      </c>
      <c r="BB8">
        <f t="shared" si="24"/>
        <v>0</v>
      </c>
      <c r="BC8">
        <f t="shared" si="25"/>
        <v>0</v>
      </c>
      <c r="BD8">
        <f t="shared" si="26"/>
        <v>0</v>
      </c>
      <c r="BE8">
        <f t="shared" si="27"/>
        <v>0</v>
      </c>
      <c r="BF8">
        <f t="shared" si="28"/>
        <v>0</v>
      </c>
      <c r="BG8">
        <f t="shared" si="29"/>
        <v>0</v>
      </c>
      <c r="BH8">
        <f t="shared" si="30"/>
        <v>0</v>
      </c>
      <c r="BI8">
        <f t="shared" si="31"/>
        <v>0</v>
      </c>
      <c r="BJ8">
        <f t="shared" si="32"/>
        <v>0</v>
      </c>
      <c r="BK8">
        <f t="shared" si="33"/>
        <v>0</v>
      </c>
      <c r="BL8">
        <f t="shared" si="34"/>
        <v>0</v>
      </c>
      <c r="BM8">
        <f t="shared" si="35"/>
        <v>0</v>
      </c>
    </row>
    <row r="9" spans="1:65" x14ac:dyDescent="0.3">
      <c r="A9" s="12" t="s">
        <v>18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12" t="s">
        <v>18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12" t="s">
        <v>18</v>
      </c>
      <c r="AB9" s="20">
        <f t="shared" si="0"/>
        <v>0</v>
      </c>
      <c r="AC9" s="20">
        <f t="shared" si="1"/>
        <v>0</v>
      </c>
      <c r="AD9" s="20">
        <f t="shared" si="2"/>
        <v>0</v>
      </c>
      <c r="AE9" s="20">
        <f t="shared" si="3"/>
        <v>0</v>
      </c>
      <c r="AF9" s="20">
        <f t="shared" si="4"/>
        <v>0</v>
      </c>
      <c r="AG9" s="20">
        <f t="shared" si="5"/>
        <v>0</v>
      </c>
      <c r="AH9" s="20">
        <f t="shared" si="6"/>
        <v>0</v>
      </c>
      <c r="AI9" s="20">
        <f t="shared" si="7"/>
        <v>0</v>
      </c>
      <c r="AJ9" s="20">
        <f t="shared" si="8"/>
        <v>0</v>
      </c>
      <c r="AK9" s="20">
        <f t="shared" si="9"/>
        <v>0</v>
      </c>
      <c r="AL9" s="20">
        <f t="shared" si="10"/>
        <v>0</v>
      </c>
      <c r="AM9" s="20">
        <f t="shared" si="11"/>
        <v>0</v>
      </c>
      <c r="AN9" s="12" t="s">
        <v>18</v>
      </c>
      <c r="AO9" s="20">
        <f t="shared" si="12"/>
        <v>0</v>
      </c>
      <c r="AP9" s="20">
        <f t="shared" si="13"/>
        <v>0</v>
      </c>
      <c r="AQ9" s="20">
        <f t="shared" si="14"/>
        <v>0</v>
      </c>
      <c r="AR9" s="20">
        <f t="shared" si="15"/>
        <v>0</v>
      </c>
      <c r="AS9" s="20">
        <f t="shared" si="16"/>
        <v>0</v>
      </c>
      <c r="AT9" s="20">
        <f t="shared" si="17"/>
        <v>0</v>
      </c>
      <c r="AU9" s="20">
        <f t="shared" si="18"/>
        <v>0</v>
      </c>
      <c r="AV9" s="20">
        <f t="shared" si="19"/>
        <v>0</v>
      </c>
      <c r="AW9" s="20">
        <f t="shared" si="20"/>
        <v>0</v>
      </c>
      <c r="AX9" s="20">
        <f t="shared" si="21"/>
        <v>0</v>
      </c>
      <c r="AY9" s="20">
        <f t="shared" si="22"/>
        <v>0</v>
      </c>
      <c r="AZ9" s="20">
        <f t="shared" si="23"/>
        <v>0</v>
      </c>
      <c r="BA9" s="12" t="s">
        <v>18</v>
      </c>
      <c r="BB9">
        <f t="shared" si="24"/>
        <v>0</v>
      </c>
      <c r="BC9">
        <f t="shared" si="25"/>
        <v>0</v>
      </c>
      <c r="BD9">
        <f t="shared" si="26"/>
        <v>0</v>
      </c>
      <c r="BE9">
        <f t="shared" si="27"/>
        <v>0</v>
      </c>
      <c r="BF9">
        <f t="shared" si="28"/>
        <v>0</v>
      </c>
      <c r="BG9">
        <f t="shared" si="29"/>
        <v>0</v>
      </c>
      <c r="BH9">
        <f t="shared" si="30"/>
        <v>0</v>
      </c>
      <c r="BI9">
        <f t="shared" si="31"/>
        <v>0</v>
      </c>
      <c r="BJ9">
        <f t="shared" si="32"/>
        <v>0</v>
      </c>
      <c r="BK9">
        <f t="shared" si="33"/>
        <v>0</v>
      </c>
      <c r="BL9">
        <f t="shared" si="34"/>
        <v>0</v>
      </c>
      <c r="BM9">
        <f t="shared" si="35"/>
        <v>0</v>
      </c>
    </row>
    <row r="10" spans="1:65" x14ac:dyDescent="0.3">
      <c r="A10" s="12" t="s">
        <v>19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12" t="s">
        <v>19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12" t="s">
        <v>19</v>
      </c>
      <c r="AB10" s="20">
        <f t="shared" si="0"/>
        <v>0</v>
      </c>
      <c r="AC10" s="20">
        <f t="shared" si="1"/>
        <v>0</v>
      </c>
      <c r="AD10" s="20">
        <f t="shared" si="2"/>
        <v>0</v>
      </c>
      <c r="AE10" s="20">
        <f t="shared" si="3"/>
        <v>0</v>
      </c>
      <c r="AF10" s="20">
        <f t="shared" si="4"/>
        <v>0</v>
      </c>
      <c r="AG10" s="20">
        <f t="shared" si="5"/>
        <v>0</v>
      </c>
      <c r="AH10" s="20">
        <f t="shared" si="6"/>
        <v>0</v>
      </c>
      <c r="AI10" s="20">
        <f t="shared" si="7"/>
        <v>0</v>
      </c>
      <c r="AJ10" s="20">
        <f t="shared" si="8"/>
        <v>0</v>
      </c>
      <c r="AK10" s="20">
        <f t="shared" si="9"/>
        <v>0</v>
      </c>
      <c r="AL10" s="20">
        <f t="shared" si="10"/>
        <v>0</v>
      </c>
      <c r="AM10" s="20">
        <f t="shared" si="11"/>
        <v>0</v>
      </c>
      <c r="AN10" s="12" t="s">
        <v>19</v>
      </c>
      <c r="AO10" s="20">
        <f t="shared" si="12"/>
        <v>0</v>
      </c>
      <c r="AP10" s="20">
        <f t="shared" si="13"/>
        <v>0</v>
      </c>
      <c r="AQ10" s="20">
        <f t="shared" si="14"/>
        <v>0</v>
      </c>
      <c r="AR10" s="20">
        <f t="shared" si="15"/>
        <v>0</v>
      </c>
      <c r="AS10" s="20">
        <f t="shared" si="16"/>
        <v>0</v>
      </c>
      <c r="AT10" s="20">
        <f t="shared" si="17"/>
        <v>0</v>
      </c>
      <c r="AU10" s="20">
        <f t="shared" si="18"/>
        <v>0</v>
      </c>
      <c r="AV10" s="20">
        <f t="shared" si="19"/>
        <v>0</v>
      </c>
      <c r="AW10" s="20">
        <f t="shared" si="20"/>
        <v>0</v>
      </c>
      <c r="AX10" s="20">
        <f t="shared" si="21"/>
        <v>0</v>
      </c>
      <c r="AY10" s="20">
        <f t="shared" si="22"/>
        <v>0</v>
      </c>
      <c r="AZ10" s="20">
        <f t="shared" si="23"/>
        <v>0</v>
      </c>
      <c r="BA10" s="12" t="s">
        <v>19</v>
      </c>
      <c r="BB10">
        <f t="shared" si="24"/>
        <v>0</v>
      </c>
      <c r="BC10">
        <f t="shared" si="25"/>
        <v>0</v>
      </c>
      <c r="BD10">
        <f t="shared" si="26"/>
        <v>0</v>
      </c>
      <c r="BE10">
        <f t="shared" si="27"/>
        <v>0</v>
      </c>
      <c r="BF10">
        <f t="shared" si="28"/>
        <v>0</v>
      </c>
      <c r="BG10">
        <f t="shared" si="29"/>
        <v>0</v>
      </c>
      <c r="BH10">
        <f t="shared" si="30"/>
        <v>0</v>
      </c>
      <c r="BI10">
        <f t="shared" si="31"/>
        <v>0</v>
      </c>
      <c r="BJ10">
        <f t="shared" si="32"/>
        <v>0</v>
      </c>
      <c r="BK10">
        <f t="shared" si="33"/>
        <v>0</v>
      </c>
      <c r="BL10">
        <f t="shared" si="34"/>
        <v>0</v>
      </c>
      <c r="BM10">
        <f t="shared" si="35"/>
        <v>0</v>
      </c>
    </row>
    <row r="11" spans="1:65" x14ac:dyDescent="0.3">
      <c r="A11" s="12" t="s">
        <v>20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12" t="s">
        <v>20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12" t="s">
        <v>20</v>
      </c>
      <c r="AB11" s="20">
        <f t="shared" si="0"/>
        <v>0</v>
      </c>
      <c r="AC11" s="20">
        <f t="shared" si="1"/>
        <v>0</v>
      </c>
      <c r="AD11" s="20">
        <f t="shared" si="2"/>
        <v>0</v>
      </c>
      <c r="AE11" s="20">
        <f t="shared" si="3"/>
        <v>0</v>
      </c>
      <c r="AF11" s="20">
        <f t="shared" si="4"/>
        <v>0</v>
      </c>
      <c r="AG11" s="20">
        <f t="shared" si="5"/>
        <v>0</v>
      </c>
      <c r="AH11" s="20">
        <f t="shared" si="6"/>
        <v>0</v>
      </c>
      <c r="AI11" s="20">
        <f t="shared" si="7"/>
        <v>0</v>
      </c>
      <c r="AJ11" s="20">
        <f t="shared" si="8"/>
        <v>0</v>
      </c>
      <c r="AK11" s="20">
        <f t="shared" si="9"/>
        <v>0</v>
      </c>
      <c r="AL11" s="20">
        <f t="shared" si="10"/>
        <v>0</v>
      </c>
      <c r="AM11" s="20">
        <f t="shared" si="11"/>
        <v>0</v>
      </c>
      <c r="AN11" s="12" t="s">
        <v>20</v>
      </c>
      <c r="AO11" s="20">
        <f t="shared" si="12"/>
        <v>0</v>
      </c>
      <c r="AP11" s="20">
        <f t="shared" si="13"/>
        <v>0</v>
      </c>
      <c r="AQ11" s="20">
        <f t="shared" si="14"/>
        <v>0</v>
      </c>
      <c r="AR11" s="20">
        <f t="shared" si="15"/>
        <v>0</v>
      </c>
      <c r="AS11" s="20">
        <f t="shared" si="16"/>
        <v>0</v>
      </c>
      <c r="AT11" s="20">
        <f t="shared" si="17"/>
        <v>0</v>
      </c>
      <c r="AU11" s="20">
        <f t="shared" si="18"/>
        <v>0</v>
      </c>
      <c r="AV11" s="20">
        <f t="shared" si="19"/>
        <v>0</v>
      </c>
      <c r="AW11" s="20">
        <f t="shared" si="20"/>
        <v>0</v>
      </c>
      <c r="AX11" s="20">
        <f t="shared" si="21"/>
        <v>0</v>
      </c>
      <c r="AY11" s="20">
        <f t="shared" si="22"/>
        <v>0</v>
      </c>
      <c r="AZ11" s="20">
        <f t="shared" si="23"/>
        <v>0</v>
      </c>
      <c r="BA11" s="12" t="s">
        <v>20</v>
      </c>
      <c r="BB11">
        <f t="shared" si="24"/>
        <v>0</v>
      </c>
      <c r="BC11">
        <f t="shared" si="25"/>
        <v>0</v>
      </c>
      <c r="BD11">
        <f t="shared" si="26"/>
        <v>0</v>
      </c>
      <c r="BE11">
        <f t="shared" si="27"/>
        <v>0</v>
      </c>
      <c r="BF11">
        <f t="shared" si="28"/>
        <v>0</v>
      </c>
      <c r="BG11">
        <f t="shared" si="29"/>
        <v>0</v>
      </c>
      <c r="BH11">
        <f t="shared" si="30"/>
        <v>0</v>
      </c>
      <c r="BI11">
        <f t="shared" si="31"/>
        <v>0</v>
      </c>
      <c r="BJ11">
        <f t="shared" si="32"/>
        <v>0</v>
      </c>
      <c r="BK11">
        <f t="shared" si="33"/>
        <v>0</v>
      </c>
      <c r="BL11">
        <f t="shared" si="34"/>
        <v>0</v>
      </c>
      <c r="BM11">
        <f t="shared" si="35"/>
        <v>0</v>
      </c>
    </row>
    <row r="12" spans="1:65" x14ac:dyDescent="0.3">
      <c r="A12" s="12" t="s">
        <v>21</v>
      </c>
      <c r="B12" s="6">
        <v>0</v>
      </c>
      <c r="C12" s="6">
        <v>0</v>
      </c>
      <c r="D12" s="7">
        <v>1.497408069210205E-2</v>
      </c>
      <c r="E12" s="7">
        <v>0.11029837613792236</v>
      </c>
      <c r="F12" s="7">
        <v>0.1960598510889576</v>
      </c>
      <c r="G12" s="7">
        <v>0.13192940547342666</v>
      </c>
      <c r="H12" s="7">
        <v>0.10470022144536875</v>
      </c>
      <c r="I12" s="7">
        <v>5.9438387342439586E-2</v>
      </c>
      <c r="J12" s="7">
        <v>4.0439513567456786E-2</v>
      </c>
      <c r="K12" s="7">
        <v>2.28278558194022E-2</v>
      </c>
      <c r="L12" s="7">
        <v>5.4215986933866299E-3</v>
      </c>
      <c r="M12" s="7">
        <v>7.8225186622951496E-4</v>
      </c>
      <c r="N12" s="12" t="s">
        <v>21</v>
      </c>
      <c r="O12" s="6">
        <v>0</v>
      </c>
      <c r="P12" s="6">
        <v>0</v>
      </c>
      <c r="Q12" s="7">
        <f>[1]Mar!FC8*'Solar Daily'!D12</f>
        <v>4.5864898216521283E-3</v>
      </c>
      <c r="R12" s="7">
        <f>[1]Apr!EX8*'Solar Daily'!E12</f>
        <v>1.7123376581661978E-2</v>
      </c>
      <c r="S12" s="7">
        <f>[1]May!FC8*'Solar Daily'!F12</f>
        <v>2.4997824908934662E-2</v>
      </c>
      <c r="T12" s="7">
        <f>[1]Jun!EX8*'Solar Daily'!G12</f>
        <v>4.9677367790942971E-2</v>
      </c>
      <c r="U12" s="7">
        <f>[1]Jul!FC8*'Solar Daily'!H12</f>
        <v>3.822343442022174E-2</v>
      </c>
      <c r="V12" s="7">
        <f>[1]Aug!FC8*'Solar Daily'!I12</f>
        <v>1.7853327686457601E-2</v>
      </c>
      <c r="W12" s="7">
        <f>[1]Sep!EX8*'Solar Daily'!J12</f>
        <v>1.2219867733217784E-2</v>
      </c>
      <c r="X12" s="7">
        <f>[1]Oct!FC8*'Solar Daily'!K12</f>
        <v>5.9493808924021762E-3</v>
      </c>
      <c r="Y12" s="7">
        <f>[1]Nov!EX8*'Solar Daily'!L12</f>
        <v>1.6960700394956314E-3</v>
      </c>
      <c r="Z12" s="7">
        <f>[1]Dec!FC8*'Solar Daily'!M12</f>
        <v>4.508203086020487E-4</v>
      </c>
      <c r="AA12" s="12" t="s">
        <v>21</v>
      </c>
      <c r="AB12" s="20">
        <f t="shared" si="0"/>
        <v>0</v>
      </c>
      <c r="AC12" s="20">
        <f t="shared" si="1"/>
        <v>0</v>
      </c>
      <c r="AD12" s="20">
        <f t="shared" si="2"/>
        <v>2.3963600742540222E-2</v>
      </c>
      <c r="AE12" s="20">
        <f t="shared" si="3"/>
        <v>0.14386019423797983</v>
      </c>
      <c r="AF12" s="20">
        <f t="shared" si="4"/>
        <v>0.24505558791046955</v>
      </c>
      <c r="AG12" s="20">
        <f t="shared" si="5"/>
        <v>0.22929704634367487</v>
      </c>
      <c r="AH12" s="20">
        <f t="shared" si="6"/>
        <v>0.17961815290900335</v>
      </c>
      <c r="AI12" s="20">
        <f t="shared" si="7"/>
        <v>9.443090960789649E-2</v>
      </c>
      <c r="AJ12" s="20">
        <f t="shared" si="8"/>
        <v>6.439045432456364E-2</v>
      </c>
      <c r="AK12" s="20">
        <f t="shared" si="9"/>
        <v>3.4488642368510465E-2</v>
      </c>
      <c r="AL12" s="20">
        <f t="shared" si="10"/>
        <v>8.745895970798067E-3</v>
      </c>
      <c r="AM12" s="20">
        <f t="shared" si="11"/>
        <v>1.6658596710895303E-3</v>
      </c>
      <c r="AN12" s="12" t="s">
        <v>21</v>
      </c>
      <c r="AO12" s="20">
        <f t="shared" si="12"/>
        <v>0</v>
      </c>
      <c r="AP12" s="20">
        <f t="shared" si="13"/>
        <v>0</v>
      </c>
      <c r="AQ12" s="20">
        <f t="shared" si="14"/>
        <v>5.9845606416638782E-3</v>
      </c>
      <c r="AR12" s="20">
        <f t="shared" si="15"/>
        <v>7.6736558037864888E-2</v>
      </c>
      <c r="AS12" s="20">
        <f t="shared" si="16"/>
        <v>0.14706411426744564</v>
      </c>
      <c r="AT12" s="20">
        <f t="shared" si="17"/>
        <v>3.4561764603178433E-2</v>
      </c>
      <c r="AU12" s="20">
        <f t="shared" si="18"/>
        <v>2.9782289981734142E-2</v>
      </c>
      <c r="AV12" s="20">
        <f t="shared" si="19"/>
        <v>2.4445865076982688E-2</v>
      </c>
      <c r="AW12" s="20">
        <f t="shared" si="20"/>
        <v>1.6488572810349929E-2</v>
      </c>
      <c r="AX12" s="20">
        <f t="shared" si="21"/>
        <v>1.1167069270293935E-2</v>
      </c>
      <c r="AY12" s="20">
        <f t="shared" si="22"/>
        <v>2.0973014159751924E-3</v>
      </c>
      <c r="AZ12" s="20">
        <f t="shared" si="23"/>
        <v>-1.0135593863050049E-4</v>
      </c>
      <c r="BA12" s="12" t="s">
        <v>21</v>
      </c>
      <c r="BB12">
        <f t="shared" si="24"/>
        <v>0</v>
      </c>
      <c r="BC12">
        <f t="shared" si="25"/>
        <v>0</v>
      </c>
      <c r="BD12">
        <f t="shared" si="26"/>
        <v>1.7979040100876344E-2</v>
      </c>
      <c r="BE12">
        <f t="shared" si="27"/>
        <v>6.7123636200114939E-2</v>
      </c>
      <c r="BF12">
        <f t="shared" si="28"/>
        <v>9.7991473643023908E-2</v>
      </c>
      <c r="BG12">
        <f t="shared" si="29"/>
        <v>0.19473528174049642</v>
      </c>
      <c r="BH12">
        <f t="shared" si="30"/>
        <v>0.14983586292726919</v>
      </c>
      <c r="BI12">
        <f t="shared" si="31"/>
        <v>6.9985044530913809E-2</v>
      </c>
      <c r="BJ12">
        <f t="shared" si="32"/>
        <v>4.7901881514213707E-2</v>
      </c>
      <c r="BK12">
        <f t="shared" si="33"/>
        <v>2.332157309821653E-2</v>
      </c>
      <c r="BL12">
        <f t="shared" si="34"/>
        <v>6.6485945548228741E-3</v>
      </c>
      <c r="BM12">
        <f t="shared" si="35"/>
        <v>1.7672156097200309E-3</v>
      </c>
    </row>
    <row r="13" spans="1:65" x14ac:dyDescent="0.3">
      <c r="A13" s="12" t="s">
        <v>22</v>
      </c>
      <c r="B13" s="7">
        <v>0.34437242122173517</v>
      </c>
      <c r="C13" s="7">
        <v>0.4810053055796138</v>
      </c>
      <c r="D13" s="7">
        <v>0.53677107032353322</v>
      </c>
      <c r="E13" s="7">
        <v>0.56896413788419642</v>
      </c>
      <c r="F13" s="7">
        <v>0.55589526419446866</v>
      </c>
      <c r="G13" s="7">
        <v>0.37072105351158974</v>
      </c>
      <c r="H13" s="7">
        <v>0.42779335028287846</v>
      </c>
      <c r="I13" s="7">
        <v>0.36781142881710804</v>
      </c>
      <c r="J13" s="7">
        <v>0.40530528811631344</v>
      </c>
      <c r="K13" s="7">
        <v>0.42379751931682946</v>
      </c>
      <c r="L13" s="7">
        <v>0.53428691357741687</v>
      </c>
      <c r="M13" s="7">
        <v>0.47249344927115333</v>
      </c>
      <c r="N13" s="12" t="s">
        <v>22</v>
      </c>
      <c r="O13" s="7">
        <f>[1]Jan!$FC9*'Solar Daily'!B13</f>
        <v>4.8438924075759816E-2</v>
      </c>
      <c r="P13" s="7">
        <f>[1]Feb!$EN9*'Solar Daily'!C13</f>
        <v>7.5650407474027834E-2</v>
      </c>
      <c r="Q13" s="7">
        <f>[1]Mar!FC9*'Solar Daily'!D13</f>
        <v>5.5388466017844737E-2</v>
      </c>
      <c r="R13" s="7">
        <f>[1]Apr!EX9*'Solar Daily'!E13</f>
        <v>4.83492914892849E-2</v>
      </c>
      <c r="S13" s="7">
        <f>[1]May!FC9*'Solar Daily'!F13</f>
        <v>4.9772442215209454E-2</v>
      </c>
      <c r="T13" s="7">
        <f>[1]Jun!EX9*'Solar Daily'!G13</f>
        <v>0.12900345005439989</v>
      </c>
      <c r="U13" s="7">
        <f>[1]Jul!FC9*'Solar Daily'!H13</f>
        <v>0.1713091294563914</v>
      </c>
      <c r="V13" s="7">
        <f>[1]Aug!FC9*'Solar Daily'!I13</f>
        <v>0.11909923663504253</v>
      </c>
      <c r="W13" s="7">
        <f>[1]Sep!EX9*'Solar Daily'!J13</f>
        <v>0.1278991916765144</v>
      </c>
      <c r="X13" s="7">
        <f>[1]Oct!FC9*'Solar Daily'!K13</f>
        <v>9.431680640539046E-2</v>
      </c>
      <c r="Y13" s="7">
        <f>[1]Nov!EX9*'Solar Daily'!L13</f>
        <v>9.4001424687612176E-2</v>
      </c>
      <c r="Z13" s="7">
        <f>[1]Dec!FC9*'Solar Daily'!M13</f>
        <v>5.82177021006847E-2</v>
      </c>
      <c r="AA13" s="12" t="s">
        <v>22</v>
      </c>
      <c r="AB13" s="20">
        <f t="shared" si="0"/>
        <v>0.4393127124102244</v>
      </c>
      <c r="AC13" s="20">
        <f t="shared" si="1"/>
        <v>0.62928010422870839</v>
      </c>
      <c r="AD13" s="20">
        <f t="shared" si="2"/>
        <v>0.64533246371850894</v>
      </c>
      <c r="AE13" s="20">
        <f t="shared" si="3"/>
        <v>0.6637287492031948</v>
      </c>
      <c r="AF13" s="20">
        <f t="shared" si="4"/>
        <v>0.65344925093627915</v>
      </c>
      <c r="AG13" s="20">
        <f t="shared" si="5"/>
        <v>0.62356781561821351</v>
      </c>
      <c r="AH13" s="20">
        <f t="shared" si="6"/>
        <v>0.7635592440174056</v>
      </c>
      <c r="AI13" s="20">
        <f t="shared" si="7"/>
        <v>0.60124593262179138</v>
      </c>
      <c r="AJ13" s="20">
        <f t="shared" si="8"/>
        <v>0.65598770380228166</v>
      </c>
      <c r="AK13" s="20">
        <f t="shared" si="9"/>
        <v>0.60865845987139477</v>
      </c>
      <c r="AL13" s="20">
        <f t="shared" si="10"/>
        <v>0.71852970596513677</v>
      </c>
      <c r="AM13" s="20">
        <f t="shared" si="11"/>
        <v>0.58660014538849536</v>
      </c>
      <c r="AN13" s="12" t="s">
        <v>22</v>
      </c>
      <c r="AO13" s="20">
        <f t="shared" si="12"/>
        <v>0.24943213003324594</v>
      </c>
      <c r="AP13" s="20">
        <f t="shared" si="13"/>
        <v>0.33273050693051925</v>
      </c>
      <c r="AQ13" s="20">
        <f t="shared" si="14"/>
        <v>0.42820967692855755</v>
      </c>
      <c r="AR13" s="20">
        <f t="shared" si="15"/>
        <v>0.47419952656519804</v>
      </c>
      <c r="AS13" s="20">
        <f t="shared" si="16"/>
        <v>0.45834127745265812</v>
      </c>
      <c r="AT13" s="20">
        <f t="shared" si="17"/>
        <v>0.11787429140496597</v>
      </c>
      <c r="AU13" s="20">
        <f t="shared" si="18"/>
        <v>9.2027456548351316E-2</v>
      </c>
      <c r="AV13" s="20">
        <f t="shared" si="19"/>
        <v>0.13437692501242468</v>
      </c>
      <c r="AW13" s="20">
        <f t="shared" si="20"/>
        <v>0.15462287243034523</v>
      </c>
      <c r="AX13" s="20">
        <f t="shared" si="21"/>
        <v>0.23893657876226415</v>
      </c>
      <c r="AY13" s="20">
        <f t="shared" si="22"/>
        <v>0.35004412118969697</v>
      </c>
      <c r="AZ13" s="20">
        <f t="shared" si="23"/>
        <v>0.3583867531538113</v>
      </c>
      <c r="BA13" s="12" t="s">
        <v>22</v>
      </c>
      <c r="BB13">
        <f t="shared" si="24"/>
        <v>0.18988058237697847</v>
      </c>
      <c r="BC13">
        <f t="shared" si="25"/>
        <v>0.29654959729818914</v>
      </c>
      <c r="BD13">
        <f t="shared" si="26"/>
        <v>0.21712278678995139</v>
      </c>
      <c r="BE13">
        <f t="shared" si="27"/>
        <v>0.18952922263799676</v>
      </c>
      <c r="BF13">
        <f t="shared" si="28"/>
        <v>0.19510797348362102</v>
      </c>
      <c r="BG13">
        <f t="shared" si="29"/>
        <v>0.50569352421324754</v>
      </c>
      <c r="BH13">
        <f t="shared" si="30"/>
        <v>0.67153178746905429</v>
      </c>
      <c r="BI13">
        <f t="shared" si="31"/>
        <v>0.46686900760936667</v>
      </c>
      <c r="BJ13">
        <f t="shared" si="32"/>
        <v>0.50136483137193644</v>
      </c>
      <c r="BK13">
        <f t="shared" si="33"/>
        <v>0.36972188110913062</v>
      </c>
      <c r="BL13">
        <f t="shared" si="34"/>
        <v>0.3684855847754398</v>
      </c>
      <c r="BM13">
        <f t="shared" si="35"/>
        <v>0.22821339223468406</v>
      </c>
    </row>
    <row r="14" spans="1:65" x14ac:dyDescent="0.3">
      <c r="A14" s="12" t="s">
        <v>23</v>
      </c>
      <c r="B14" s="7">
        <v>0.95427609650882972</v>
      </c>
      <c r="C14" s="7">
        <v>1.119801554400798</v>
      </c>
      <c r="D14" s="7">
        <v>1.0326744601598499</v>
      </c>
      <c r="E14" s="7">
        <v>0.91059825846275799</v>
      </c>
      <c r="F14" s="7">
        <v>0.81025197735768772</v>
      </c>
      <c r="G14" s="7">
        <v>0.63996730365603816</v>
      </c>
      <c r="H14" s="7">
        <v>0.68131599082650196</v>
      </c>
      <c r="I14" s="7">
        <v>0.6234674724465642</v>
      </c>
      <c r="J14" s="7">
        <v>0.67174556979602151</v>
      </c>
      <c r="K14" s="7">
        <v>0.75827381947251682</v>
      </c>
      <c r="L14" s="7">
        <v>1.0035083906421047</v>
      </c>
      <c r="M14" s="7">
        <v>1.0356644824226626</v>
      </c>
      <c r="N14" s="12" t="s">
        <v>23</v>
      </c>
      <c r="O14" s="7">
        <f>[1]Jan!$FC10*'Solar Daily'!B14</f>
        <v>9.3415335050808582E-2</v>
      </c>
      <c r="P14" s="7">
        <f>[1]Feb!$EN10*'Solar Daily'!C14</f>
        <v>0.12595810571115618</v>
      </c>
      <c r="Q14" s="7">
        <f>[1]Mar!FC10*'Solar Daily'!D14</f>
        <v>5.1398652173416402E-2</v>
      </c>
      <c r="R14" s="7">
        <f>[1]Apr!EX10*'Solar Daily'!E14</f>
        <v>5.9516263293335307E-2</v>
      </c>
      <c r="S14" s="7">
        <f>[1]May!FC10*'Solar Daily'!F14</f>
        <v>7.2570992551241539E-2</v>
      </c>
      <c r="T14" s="7">
        <f>[1]Jun!EX10*'Solar Daily'!G14</f>
        <v>0.20333763984469275</v>
      </c>
      <c r="U14" s="7">
        <f>[1]Jul!FC10*'Solar Daily'!H14</f>
        <v>0.26073694396632047</v>
      </c>
      <c r="V14" s="7">
        <f>[1]Aug!FC10*'Solar Daily'!I14</f>
        <v>0.20286413204372897</v>
      </c>
      <c r="W14" s="7">
        <f>[1]Sep!EX10*'Solar Daily'!J14</f>
        <v>0.20634532836665087</v>
      </c>
      <c r="X14" s="7">
        <f>[1]Oct!FC10*'Solar Daily'!K14</f>
        <v>0.15510408466078499</v>
      </c>
      <c r="Y14" s="7">
        <f>[1]Nov!EX10*'Solar Daily'!L14</f>
        <v>0.1531554108046955</v>
      </c>
      <c r="Z14" s="7">
        <f>[1]Dec!FC10*'Solar Daily'!M14</f>
        <v>0.10001443185747383</v>
      </c>
      <c r="AA14" s="12" t="s">
        <v>23</v>
      </c>
      <c r="AB14" s="20">
        <f t="shared" si="0"/>
        <v>1.1373701532084146</v>
      </c>
      <c r="AC14" s="20">
        <f t="shared" si="1"/>
        <v>1.3666794415946641</v>
      </c>
      <c r="AD14" s="20">
        <f t="shared" si="2"/>
        <v>1.133415818419746</v>
      </c>
      <c r="AE14" s="20">
        <f t="shared" si="3"/>
        <v>1.0272501345176952</v>
      </c>
      <c r="AF14" s="20">
        <f t="shared" si="4"/>
        <v>0.9524911227581212</v>
      </c>
      <c r="AG14" s="20">
        <f t="shared" si="5"/>
        <v>1.0385090777516359</v>
      </c>
      <c r="AH14" s="20">
        <f t="shared" si="6"/>
        <v>1.19236040100049</v>
      </c>
      <c r="AI14" s="20">
        <f t="shared" si="7"/>
        <v>1.0210811712522729</v>
      </c>
      <c r="AJ14" s="20">
        <f t="shared" si="8"/>
        <v>1.0761824133946571</v>
      </c>
      <c r="AK14" s="20">
        <f t="shared" si="9"/>
        <v>1.0622778254076555</v>
      </c>
      <c r="AL14" s="20">
        <f t="shared" si="10"/>
        <v>1.303692995819308</v>
      </c>
      <c r="AM14" s="20">
        <f t="shared" si="11"/>
        <v>1.2316927688633112</v>
      </c>
      <c r="AN14" s="12" t="s">
        <v>23</v>
      </c>
      <c r="AO14" s="20">
        <f t="shared" si="12"/>
        <v>0.77118203980924493</v>
      </c>
      <c r="AP14" s="20">
        <f t="shared" si="13"/>
        <v>0.87292366720693182</v>
      </c>
      <c r="AQ14" s="20">
        <f t="shared" si="14"/>
        <v>0.93193310189995371</v>
      </c>
      <c r="AR14" s="20">
        <f t="shared" si="15"/>
        <v>0.79394638240782078</v>
      </c>
      <c r="AS14" s="20">
        <f t="shared" si="16"/>
        <v>0.66801283195725425</v>
      </c>
      <c r="AT14" s="20">
        <f t="shared" si="17"/>
        <v>0.24142552956044039</v>
      </c>
      <c r="AU14" s="20">
        <f t="shared" si="18"/>
        <v>0.17027158065251391</v>
      </c>
      <c r="AV14" s="20">
        <f t="shared" si="19"/>
        <v>0.2258537736408554</v>
      </c>
      <c r="AW14" s="20">
        <f t="shared" si="20"/>
        <v>0.26730872619738583</v>
      </c>
      <c r="AX14" s="20">
        <f t="shared" si="21"/>
        <v>0.45426981353737828</v>
      </c>
      <c r="AY14" s="20">
        <f t="shared" si="22"/>
        <v>0.70332378546490149</v>
      </c>
      <c r="AZ14" s="20">
        <f t="shared" si="23"/>
        <v>0.83963619598201389</v>
      </c>
      <c r="BA14" s="12" t="s">
        <v>23</v>
      </c>
      <c r="BB14">
        <f t="shared" si="24"/>
        <v>0.36618811339916968</v>
      </c>
      <c r="BC14">
        <f t="shared" si="25"/>
        <v>0.49375577438773233</v>
      </c>
      <c r="BD14">
        <f t="shared" si="26"/>
        <v>0.20148271651979233</v>
      </c>
      <c r="BE14">
        <f t="shared" si="27"/>
        <v>0.23330375210987442</v>
      </c>
      <c r="BF14">
        <f t="shared" si="28"/>
        <v>0.28447829080086695</v>
      </c>
      <c r="BG14">
        <f t="shared" si="29"/>
        <v>0.79708354819119553</v>
      </c>
      <c r="BH14">
        <f t="shared" si="30"/>
        <v>1.0220888203479761</v>
      </c>
      <c r="BI14">
        <f t="shared" si="31"/>
        <v>0.79522739761141747</v>
      </c>
      <c r="BJ14">
        <f t="shared" si="32"/>
        <v>0.80887368719727126</v>
      </c>
      <c r="BK14">
        <f t="shared" si="33"/>
        <v>0.6080080118702772</v>
      </c>
      <c r="BL14">
        <f t="shared" si="34"/>
        <v>0.60036921035440649</v>
      </c>
      <c r="BM14">
        <f t="shared" si="35"/>
        <v>0.39205657288129736</v>
      </c>
    </row>
    <row r="15" spans="1:65" x14ac:dyDescent="0.3">
      <c r="A15" s="12" t="s">
        <v>24</v>
      </c>
      <c r="B15" s="7">
        <v>1.3201433548257264</v>
      </c>
      <c r="C15" s="7">
        <v>1.4609697152724652</v>
      </c>
      <c r="D15" s="7">
        <v>1.2862663371509027</v>
      </c>
      <c r="E15" s="7">
        <v>1.1031854590180441</v>
      </c>
      <c r="F15" s="7">
        <v>1.0037828745731139</v>
      </c>
      <c r="G15" s="7">
        <v>0.8450211944204048</v>
      </c>
      <c r="H15" s="7">
        <v>0.88027240086394554</v>
      </c>
      <c r="I15" s="7">
        <v>0.85935873865128054</v>
      </c>
      <c r="J15" s="7">
        <v>0.88028065918736464</v>
      </c>
      <c r="K15" s="7">
        <v>0.97836884430828708</v>
      </c>
      <c r="L15" s="7">
        <v>1.1887097338841384</v>
      </c>
      <c r="M15" s="7">
        <v>1.3840820348219314</v>
      </c>
      <c r="N15" s="12" t="s">
        <v>24</v>
      </c>
      <c r="O15" s="7">
        <f>[1]Jan!$FC11*'Solar Daily'!B15</f>
        <v>0.10963129596214967</v>
      </c>
      <c r="P15" s="7">
        <f>[1]Feb!$EN11*'Solar Daily'!C15</f>
        <v>0.14381400295865646</v>
      </c>
      <c r="Q15" s="7">
        <f>[1]Mar!FC11*'Solar Daily'!D15</f>
        <v>5.122787470640331E-2</v>
      </c>
      <c r="R15" s="7">
        <f>[1]Apr!EX11*'Solar Daily'!E15</f>
        <v>8.4559347489234826E-2</v>
      </c>
      <c r="S15" s="7">
        <f>[1]May!FC11*'Solar Daily'!F15</f>
        <v>8.3235324973600741E-2</v>
      </c>
      <c r="T15" s="7">
        <f>[1]Jun!EX11*'Solar Daily'!G15</f>
        <v>0.2652706488339282</v>
      </c>
      <c r="U15" s="7">
        <f>[1]Jul!FC11*'Solar Daily'!H15</f>
        <v>0.34971711564381486</v>
      </c>
      <c r="V15" s="7">
        <f>[1]Aug!FC11*'Solar Daily'!I15</f>
        <v>0.28277654089494531</v>
      </c>
      <c r="W15" s="7">
        <f>[1]Sep!EX11*'Solar Daily'!J15</f>
        <v>0.2450052145897107</v>
      </c>
      <c r="X15" s="7">
        <f>[1]Oct!FC11*'Solar Daily'!K15</f>
        <v>0.18080802790925649</v>
      </c>
      <c r="Y15" s="7">
        <f>[1]Nov!EX11*'Solar Daily'!L15</f>
        <v>0.16710328890839279</v>
      </c>
      <c r="Z15" s="7">
        <f>[1]Dec!FC11*'Solar Daily'!M15</f>
        <v>8.52684520740251E-2</v>
      </c>
      <c r="AA15" s="12" t="s">
        <v>24</v>
      </c>
      <c r="AB15" s="20">
        <f t="shared" si="0"/>
        <v>1.5350206949115397</v>
      </c>
      <c r="AC15" s="20">
        <f t="shared" si="1"/>
        <v>1.7428451610714319</v>
      </c>
      <c r="AD15" s="20">
        <f t="shared" si="2"/>
        <v>1.3866729715754531</v>
      </c>
      <c r="AE15" s="20">
        <f t="shared" si="3"/>
        <v>1.2689217800969443</v>
      </c>
      <c r="AF15" s="20">
        <f t="shared" si="4"/>
        <v>1.1669241115213713</v>
      </c>
      <c r="AG15" s="20">
        <f t="shared" si="5"/>
        <v>1.3649516661349042</v>
      </c>
      <c r="AH15" s="20">
        <f t="shared" si="6"/>
        <v>1.5657179475258225</v>
      </c>
      <c r="AI15" s="20">
        <f t="shared" si="7"/>
        <v>1.4136007588053734</v>
      </c>
      <c r="AJ15" s="20">
        <f t="shared" si="8"/>
        <v>1.3604908797831976</v>
      </c>
      <c r="AK15" s="20">
        <f t="shared" si="9"/>
        <v>1.3327525790104298</v>
      </c>
      <c r="AL15" s="20">
        <f t="shared" si="10"/>
        <v>1.5162321801445882</v>
      </c>
      <c r="AM15" s="20">
        <f t="shared" si="11"/>
        <v>1.5512082008870205</v>
      </c>
      <c r="AN15" s="12" t="s">
        <v>24</v>
      </c>
      <c r="AO15" s="20">
        <f t="shared" si="12"/>
        <v>1.1052660147399131</v>
      </c>
      <c r="AP15" s="20">
        <f t="shared" si="13"/>
        <v>1.1790942694734985</v>
      </c>
      <c r="AQ15" s="20">
        <f t="shared" si="14"/>
        <v>1.1858597027263522</v>
      </c>
      <c r="AR15" s="20">
        <f t="shared" si="15"/>
        <v>0.93744913793914386</v>
      </c>
      <c r="AS15" s="20">
        <f t="shared" si="16"/>
        <v>0.84064163762485644</v>
      </c>
      <c r="AT15" s="20">
        <f t="shared" si="17"/>
        <v>0.32509072270590555</v>
      </c>
      <c r="AU15" s="20">
        <f t="shared" si="18"/>
        <v>0.19482685420206847</v>
      </c>
      <c r="AV15" s="20">
        <f t="shared" si="19"/>
        <v>0.3051167184971878</v>
      </c>
      <c r="AW15" s="20">
        <f t="shared" si="20"/>
        <v>0.40007043859153169</v>
      </c>
      <c r="AX15" s="20">
        <f t="shared" si="21"/>
        <v>0.62398510960614439</v>
      </c>
      <c r="AY15" s="20">
        <f t="shared" si="22"/>
        <v>0.86118728762368857</v>
      </c>
      <c r="AZ15" s="20">
        <f t="shared" si="23"/>
        <v>1.2169558687568423</v>
      </c>
      <c r="BA15" s="12" t="s">
        <v>24</v>
      </c>
      <c r="BB15">
        <f t="shared" si="24"/>
        <v>0.42975468017162655</v>
      </c>
      <c r="BC15">
        <f t="shared" si="25"/>
        <v>0.56375089159793346</v>
      </c>
      <c r="BD15">
        <f t="shared" si="26"/>
        <v>0.20081326884910089</v>
      </c>
      <c r="BE15">
        <f t="shared" si="27"/>
        <v>0.33147264215780048</v>
      </c>
      <c r="BF15">
        <f t="shared" si="28"/>
        <v>0.32628247389651488</v>
      </c>
      <c r="BG15">
        <f t="shared" si="29"/>
        <v>1.0398609434289985</v>
      </c>
      <c r="BH15">
        <f t="shared" si="30"/>
        <v>1.3708910933237539</v>
      </c>
      <c r="BI15">
        <f t="shared" si="31"/>
        <v>1.1084840403081855</v>
      </c>
      <c r="BJ15">
        <f t="shared" si="32"/>
        <v>0.96042044119166592</v>
      </c>
      <c r="BK15">
        <f t="shared" si="33"/>
        <v>0.70876746940428537</v>
      </c>
      <c r="BL15">
        <f t="shared" si="34"/>
        <v>0.65504489252089959</v>
      </c>
      <c r="BM15">
        <f t="shared" si="35"/>
        <v>0.33425233213017824</v>
      </c>
    </row>
    <row r="16" spans="1:65" x14ac:dyDescent="0.3">
      <c r="A16" s="12" t="s">
        <v>25</v>
      </c>
      <c r="B16" s="7">
        <v>1.3950732236015382</v>
      </c>
      <c r="C16" s="7">
        <v>1.4666447243352239</v>
      </c>
      <c r="D16" s="7">
        <v>1.2797592724127385</v>
      </c>
      <c r="E16" s="7">
        <v>1.1257975985716235</v>
      </c>
      <c r="F16" s="7">
        <v>1.063409653065797</v>
      </c>
      <c r="G16" s="7">
        <v>0.88397031605441245</v>
      </c>
      <c r="H16" s="7">
        <v>0.95024515903484907</v>
      </c>
      <c r="I16" s="7">
        <v>0.97535792347562023</v>
      </c>
      <c r="J16" s="7">
        <v>0.97682312163393759</v>
      </c>
      <c r="K16" s="7">
        <v>1.1037708204526877</v>
      </c>
      <c r="L16" s="7">
        <v>1.2982091906031448</v>
      </c>
      <c r="M16" s="7">
        <v>1.4074796805174967</v>
      </c>
      <c r="N16" s="12" t="s">
        <v>25</v>
      </c>
      <c r="O16" s="7">
        <f>[1]Jan!$FC12*'Solar Daily'!B16</f>
        <v>0.13545483029443073</v>
      </c>
      <c r="P16" s="7">
        <f>[1]Feb!$EN12*'Solar Daily'!C16</f>
        <v>0.13022915193109341</v>
      </c>
      <c r="Q16" s="7">
        <f>[1]Mar!FC12*'Solar Daily'!D16</f>
        <v>4.6944726830067632E-2</v>
      </c>
      <c r="R16" s="7">
        <f>[1]Apr!EX12*'Solar Daily'!E16</f>
        <v>7.5538456452181241E-2</v>
      </c>
      <c r="S16" s="7">
        <f>[1]May!FC12*'Solar Daily'!F16</f>
        <v>0.11727387762930523</v>
      </c>
      <c r="T16" s="7">
        <f>[1]Jun!EX12*'Solar Daily'!G16</f>
        <v>0.26472925768941591</v>
      </c>
      <c r="U16" s="7">
        <f>[1]Jul!FC12*'Solar Daily'!H16</f>
        <v>0.3659507354879577</v>
      </c>
      <c r="V16" s="7">
        <f>[1]Aug!FC12*'Solar Daily'!I16</f>
        <v>0.32360120651377239</v>
      </c>
      <c r="W16" s="7">
        <f>[1]Sep!EX12*'Solar Daily'!J16</f>
        <v>0.27966950001706564</v>
      </c>
      <c r="X16" s="7">
        <f>[1]Oct!FC12*'Solar Daily'!K16</f>
        <v>0.22292033135966191</v>
      </c>
      <c r="Y16" s="7">
        <f>[1]Nov!EX12*'Solar Daily'!L16</f>
        <v>0.1778160916844565</v>
      </c>
      <c r="Z16" s="7">
        <f>[1]Dec!FC12*'Solar Daily'!M16</f>
        <v>5.4556225496350676E-2</v>
      </c>
      <c r="AA16" s="12" t="s">
        <v>25</v>
      </c>
      <c r="AB16" s="20">
        <f t="shared" si="0"/>
        <v>1.6605646909786225</v>
      </c>
      <c r="AC16" s="20">
        <f t="shared" si="1"/>
        <v>1.7218938621201669</v>
      </c>
      <c r="AD16" s="20">
        <f t="shared" si="2"/>
        <v>1.3717709369996709</v>
      </c>
      <c r="AE16" s="20">
        <f t="shared" si="3"/>
        <v>1.2738529732178987</v>
      </c>
      <c r="AF16" s="20">
        <f t="shared" si="4"/>
        <v>1.2932664532192353</v>
      </c>
      <c r="AG16" s="20">
        <f t="shared" si="5"/>
        <v>1.4028396611256677</v>
      </c>
      <c r="AH16" s="20">
        <f t="shared" si="6"/>
        <v>1.6675086005912463</v>
      </c>
      <c r="AI16" s="20">
        <f t="shared" si="7"/>
        <v>1.6096162882426142</v>
      </c>
      <c r="AJ16" s="20">
        <f t="shared" si="8"/>
        <v>1.5249753416673864</v>
      </c>
      <c r="AK16" s="20">
        <f t="shared" si="9"/>
        <v>1.5406946699176252</v>
      </c>
      <c r="AL16" s="20">
        <f t="shared" si="10"/>
        <v>1.6467287303046794</v>
      </c>
      <c r="AM16" s="20">
        <f t="shared" si="11"/>
        <v>1.514409882490344</v>
      </c>
      <c r="AN16" s="12" t="s">
        <v>25</v>
      </c>
      <c r="AO16" s="20">
        <f t="shared" si="12"/>
        <v>1.1295817562244539</v>
      </c>
      <c r="AP16" s="20">
        <f t="shared" si="13"/>
        <v>1.2113955865502808</v>
      </c>
      <c r="AQ16" s="20">
        <f t="shared" si="14"/>
        <v>1.187747607825806</v>
      </c>
      <c r="AR16" s="20">
        <f t="shared" si="15"/>
        <v>0.97774222392534837</v>
      </c>
      <c r="AS16" s="20">
        <f t="shared" si="16"/>
        <v>0.83355285291235881</v>
      </c>
      <c r="AT16" s="20">
        <f t="shared" si="17"/>
        <v>0.3651009709831573</v>
      </c>
      <c r="AU16" s="20">
        <f t="shared" si="18"/>
        <v>0.23298171747845198</v>
      </c>
      <c r="AV16" s="20">
        <f t="shared" si="19"/>
        <v>0.3410995587086264</v>
      </c>
      <c r="AW16" s="20">
        <f t="shared" si="20"/>
        <v>0.42867090160048893</v>
      </c>
      <c r="AX16" s="20">
        <f t="shared" si="21"/>
        <v>0.66684697098775036</v>
      </c>
      <c r="AY16" s="20">
        <f t="shared" si="22"/>
        <v>0.94968965090161006</v>
      </c>
      <c r="AZ16" s="20">
        <f t="shared" si="23"/>
        <v>1.3005494785446494</v>
      </c>
      <c r="BA16" s="12" t="s">
        <v>25</v>
      </c>
      <c r="BB16">
        <f t="shared" si="24"/>
        <v>0.53098293475416858</v>
      </c>
      <c r="BC16">
        <f t="shared" si="25"/>
        <v>0.51049827556988614</v>
      </c>
      <c r="BD16">
        <f t="shared" si="26"/>
        <v>0.18402332917386488</v>
      </c>
      <c r="BE16">
        <f t="shared" si="27"/>
        <v>0.29611074929255032</v>
      </c>
      <c r="BF16">
        <f t="shared" si="28"/>
        <v>0.45971360030687647</v>
      </c>
      <c r="BG16">
        <f t="shared" si="29"/>
        <v>1.0377386901425103</v>
      </c>
      <c r="BH16">
        <f t="shared" si="30"/>
        <v>1.4345268831127944</v>
      </c>
      <c r="BI16">
        <f t="shared" si="31"/>
        <v>1.2685167295339879</v>
      </c>
      <c r="BJ16">
        <f t="shared" si="32"/>
        <v>1.0963044400668975</v>
      </c>
      <c r="BK16">
        <f t="shared" si="33"/>
        <v>0.87384769892987479</v>
      </c>
      <c r="BL16">
        <f t="shared" si="34"/>
        <v>0.69703907940306931</v>
      </c>
      <c r="BM16">
        <f t="shared" si="35"/>
        <v>0.21386040394569461</v>
      </c>
    </row>
    <row r="17" spans="1:65" x14ac:dyDescent="0.3">
      <c r="A17" s="12" t="s">
        <v>26</v>
      </c>
      <c r="B17" s="7">
        <v>1.2924929442727104</v>
      </c>
      <c r="C17" s="7">
        <v>1.3844383685732915</v>
      </c>
      <c r="D17" s="7">
        <v>1.2246326281163376</v>
      </c>
      <c r="E17" s="7">
        <v>1.1009106247777269</v>
      </c>
      <c r="F17" s="7">
        <v>1.0492088406441591</v>
      </c>
      <c r="G17" s="7">
        <v>0.96270023044123809</v>
      </c>
      <c r="H17" s="7">
        <v>0.95284131494412294</v>
      </c>
      <c r="I17" s="7">
        <v>0.9836148846364543</v>
      </c>
      <c r="J17" s="7">
        <v>1.0816303679684753</v>
      </c>
      <c r="K17" s="7">
        <v>1.1004333167479934</v>
      </c>
      <c r="L17" s="7">
        <v>1.1864119814721865</v>
      </c>
      <c r="M17" s="7">
        <v>1.2516585487710372</v>
      </c>
      <c r="N17" s="12" t="s">
        <v>26</v>
      </c>
      <c r="O17" s="7">
        <f>[1]Jan!$FC13*'Solar Daily'!B17</f>
        <v>0.13451402230566828</v>
      </c>
      <c r="P17" s="7">
        <f>[1]Feb!$EN13*'Solar Daily'!C17</f>
        <v>0.11911231724000185</v>
      </c>
      <c r="Q17" s="7">
        <f>[1]Mar!FC13*'Solar Daily'!D17</f>
        <v>4.9602162511841671E-2</v>
      </c>
      <c r="R17" s="7">
        <f>[1]Apr!EX13*'Solar Daily'!E17</f>
        <v>6.7776578441585772E-2</v>
      </c>
      <c r="S17" s="7">
        <f>[1]May!FC13*'Solar Daily'!F17</f>
        <v>7.3780284433590235E-2</v>
      </c>
      <c r="T17" s="7">
        <f>[1]Jun!EX13*'Solar Daily'!G17</f>
        <v>0.28250129280456843</v>
      </c>
      <c r="U17" s="7">
        <f>[1]Jul!FC13*'Solar Daily'!H17</f>
        <v>0.3522390248325335</v>
      </c>
      <c r="V17" s="7">
        <f>[1]Aug!FC13*'Solar Daily'!I17</f>
        <v>0.3250514882158031</v>
      </c>
      <c r="W17" s="7">
        <f>[1]Sep!EX13*'Solar Daily'!J17</f>
        <v>0.28020609848272704</v>
      </c>
      <c r="X17" s="7">
        <f>[1]Oct!FC13*'Solar Daily'!K17</f>
        <v>0.21669569470932459</v>
      </c>
      <c r="Y17" s="7">
        <f>[1]Nov!EX13*'Solar Daily'!L17</f>
        <v>0.15997696239246789</v>
      </c>
      <c r="Z17" s="7">
        <f>[1]Dec!FC13*'Solar Daily'!M17</f>
        <v>4.5214765580420251E-2</v>
      </c>
      <c r="AA17" s="12" t="s">
        <v>26</v>
      </c>
      <c r="AB17" s="20">
        <f t="shared" si="0"/>
        <v>1.5561404279918203</v>
      </c>
      <c r="AC17" s="20">
        <f t="shared" si="1"/>
        <v>1.6178985103636951</v>
      </c>
      <c r="AD17" s="20">
        <f t="shared" si="2"/>
        <v>1.3218528666395473</v>
      </c>
      <c r="AE17" s="20">
        <f t="shared" si="3"/>
        <v>1.2337527185232351</v>
      </c>
      <c r="AF17" s="20">
        <f t="shared" si="4"/>
        <v>1.1938181981339959</v>
      </c>
      <c r="AG17" s="20">
        <f t="shared" si="5"/>
        <v>1.5164027643381921</v>
      </c>
      <c r="AH17" s="20">
        <f t="shared" si="6"/>
        <v>1.6432298036158886</v>
      </c>
      <c r="AI17" s="20">
        <f t="shared" si="7"/>
        <v>1.6207158015394283</v>
      </c>
      <c r="AJ17" s="20">
        <f t="shared" si="8"/>
        <v>1.6308343209946203</v>
      </c>
      <c r="AK17" s="20">
        <f t="shared" si="9"/>
        <v>1.5251568783782696</v>
      </c>
      <c r="AL17" s="20">
        <f t="shared" si="10"/>
        <v>1.4999668277614235</v>
      </c>
      <c r="AM17" s="20">
        <f t="shared" si="11"/>
        <v>1.3402794893086609</v>
      </c>
      <c r="AN17" s="12" t="s">
        <v>26</v>
      </c>
      <c r="AO17" s="20">
        <f t="shared" si="12"/>
        <v>1.0288454605536006</v>
      </c>
      <c r="AP17" s="20">
        <f t="shared" si="13"/>
        <v>1.1509782267828879</v>
      </c>
      <c r="AQ17" s="20">
        <f t="shared" si="14"/>
        <v>1.1274123895931278</v>
      </c>
      <c r="AR17" s="20">
        <f t="shared" si="15"/>
        <v>0.96806853103221879</v>
      </c>
      <c r="AS17" s="20">
        <f t="shared" si="16"/>
        <v>0.90459948315432226</v>
      </c>
      <c r="AT17" s="20">
        <f t="shared" si="17"/>
        <v>0.40899769654428397</v>
      </c>
      <c r="AU17" s="20">
        <f t="shared" si="18"/>
        <v>0.26245282627235733</v>
      </c>
      <c r="AV17" s="20">
        <f t="shared" si="19"/>
        <v>0.3465139677334802</v>
      </c>
      <c r="AW17" s="20">
        <f t="shared" si="20"/>
        <v>0.53242641494233034</v>
      </c>
      <c r="AX17" s="20">
        <f t="shared" si="21"/>
        <v>0.67570975511771714</v>
      </c>
      <c r="AY17" s="20">
        <f t="shared" si="22"/>
        <v>0.8728571351829495</v>
      </c>
      <c r="AZ17" s="20">
        <f t="shared" si="23"/>
        <v>1.1630376082334135</v>
      </c>
      <c r="BA17" s="12" t="s">
        <v>26</v>
      </c>
      <c r="BB17">
        <f t="shared" si="24"/>
        <v>0.52729496743821969</v>
      </c>
      <c r="BC17">
        <f t="shared" si="25"/>
        <v>0.46692028358080728</v>
      </c>
      <c r="BD17">
        <f t="shared" si="26"/>
        <v>0.19444047704641942</v>
      </c>
      <c r="BE17">
        <f t="shared" si="27"/>
        <v>0.2656841874910163</v>
      </c>
      <c r="BF17">
        <f t="shared" si="28"/>
        <v>0.28921871497967366</v>
      </c>
      <c r="BG17">
        <f t="shared" si="29"/>
        <v>1.1074050677939082</v>
      </c>
      <c r="BH17">
        <f t="shared" si="30"/>
        <v>1.3807769773435312</v>
      </c>
      <c r="BI17">
        <f t="shared" si="31"/>
        <v>1.274201833805948</v>
      </c>
      <c r="BJ17">
        <f t="shared" si="32"/>
        <v>1.09840790605229</v>
      </c>
      <c r="BK17">
        <f t="shared" si="33"/>
        <v>0.84944712326055249</v>
      </c>
      <c r="BL17">
        <f t="shared" si="34"/>
        <v>0.62710969257847404</v>
      </c>
      <c r="BM17">
        <f t="shared" si="35"/>
        <v>0.17724188107524741</v>
      </c>
    </row>
    <row r="18" spans="1:65" x14ac:dyDescent="0.3">
      <c r="A18" s="12" t="s">
        <v>27</v>
      </c>
      <c r="B18" s="7">
        <v>1.0282311708491341</v>
      </c>
      <c r="C18" s="7">
        <v>1.0740272421542236</v>
      </c>
      <c r="D18" s="7">
        <v>1.0841253646386835</v>
      </c>
      <c r="E18" s="7">
        <v>1.0312606401879978</v>
      </c>
      <c r="F18" s="7">
        <v>1.0502916117368306</v>
      </c>
      <c r="G18" s="7">
        <v>0.9786525817111914</v>
      </c>
      <c r="H18" s="7">
        <v>0.97407960962228946</v>
      </c>
      <c r="I18" s="7">
        <v>1.0216931912025971</v>
      </c>
      <c r="J18" s="7">
        <v>0.97805097292418408</v>
      </c>
      <c r="K18" s="7">
        <v>0.91595015480980546</v>
      </c>
      <c r="L18" s="7">
        <v>0.99104955749081203</v>
      </c>
      <c r="M18" s="7">
        <v>1.0116534807574191</v>
      </c>
      <c r="N18" s="12" t="s">
        <v>27</v>
      </c>
      <c r="O18" s="7">
        <f>[1]Jan!$FC14*'Solar Daily'!B18</f>
        <v>6.8858814849057023E-2</v>
      </c>
      <c r="P18" s="7">
        <f>[1]Feb!$EN14*'Solar Daily'!C18</f>
        <v>7.6077738386093274E-2</v>
      </c>
      <c r="Q18" s="7">
        <f>[1]Mar!FC14*'Solar Daily'!D18</f>
        <v>2.4773412688495658E-2</v>
      </c>
      <c r="R18" s="7">
        <f>[1]Apr!EX14*'Solar Daily'!E18</f>
        <v>5.011732707345274E-2</v>
      </c>
      <c r="S18" s="7">
        <f>[1]May!FC14*'Solar Daily'!F18</f>
        <v>7.9352970397350286E-2</v>
      </c>
      <c r="T18" s="7">
        <f>[1]Jun!EX14*'Solar Daily'!G18</f>
        <v>0.27699833844383542</v>
      </c>
      <c r="U18" s="7">
        <f>[1]Jul!FC14*'Solar Daily'!H18</f>
        <v>0.3384128393519088</v>
      </c>
      <c r="V18" s="7">
        <f>[1]Aug!FC14*'Solar Daily'!I18</f>
        <v>0.30930697150218722</v>
      </c>
      <c r="W18" s="7">
        <f>[1]Sep!EX14*'Solar Daily'!J18</f>
        <v>0.24049640458372873</v>
      </c>
      <c r="X18" s="7">
        <f>[1]Oct!FC14*'Solar Daily'!K18</f>
        <v>0.16780165750260703</v>
      </c>
      <c r="Y18" s="7">
        <f>[1]Nov!EX14*'Solar Daily'!L18</f>
        <v>0.13147128478142739</v>
      </c>
      <c r="Z18" s="7">
        <f>[1]Dec!FC14*'Solar Daily'!M18</f>
        <v>3.1469653730070234E-2</v>
      </c>
      <c r="AA18" s="12" t="s">
        <v>27</v>
      </c>
      <c r="AB18" s="20">
        <f t="shared" si="0"/>
        <v>1.1631944479532859</v>
      </c>
      <c r="AC18" s="20">
        <f t="shared" si="1"/>
        <v>1.2231396093909663</v>
      </c>
      <c r="AD18" s="20">
        <f t="shared" si="2"/>
        <v>1.132681253508135</v>
      </c>
      <c r="AE18" s="20">
        <f t="shared" si="3"/>
        <v>1.1294906012519652</v>
      </c>
      <c r="AF18" s="20">
        <f t="shared" si="4"/>
        <v>1.2058234337156373</v>
      </c>
      <c r="AG18" s="20">
        <f t="shared" si="5"/>
        <v>1.5215693250611089</v>
      </c>
      <c r="AH18" s="20">
        <f t="shared" si="6"/>
        <v>1.6373687747520307</v>
      </c>
      <c r="AI18" s="20">
        <f t="shared" si="7"/>
        <v>1.627934855346884</v>
      </c>
      <c r="AJ18" s="20">
        <f t="shared" si="8"/>
        <v>1.4494239259082924</v>
      </c>
      <c r="AK18" s="20">
        <f t="shared" si="9"/>
        <v>1.2448414035149153</v>
      </c>
      <c r="AL18" s="20">
        <f t="shared" si="10"/>
        <v>1.2487332756624097</v>
      </c>
      <c r="AM18" s="20">
        <f t="shared" si="11"/>
        <v>1.0733340020683568</v>
      </c>
      <c r="AN18" s="12" t="s">
        <v>27</v>
      </c>
      <c r="AO18" s="20">
        <f t="shared" si="12"/>
        <v>0.89326789374498228</v>
      </c>
      <c r="AP18" s="20">
        <f t="shared" si="13"/>
        <v>0.92491487491748081</v>
      </c>
      <c r="AQ18" s="20">
        <f t="shared" si="14"/>
        <v>1.035569475769232</v>
      </c>
      <c r="AR18" s="20">
        <f t="shared" si="15"/>
        <v>0.93303067912403037</v>
      </c>
      <c r="AS18" s="20">
        <f t="shared" si="16"/>
        <v>0.89475978975802406</v>
      </c>
      <c r="AT18" s="20">
        <f t="shared" si="17"/>
        <v>0.43573583836127394</v>
      </c>
      <c r="AU18" s="20">
        <f t="shared" si="18"/>
        <v>0.31079044449254822</v>
      </c>
      <c r="AV18" s="20">
        <f t="shared" si="19"/>
        <v>0.41545152705831012</v>
      </c>
      <c r="AW18" s="20">
        <f t="shared" si="20"/>
        <v>0.50667801994007577</v>
      </c>
      <c r="AX18" s="20">
        <f t="shared" si="21"/>
        <v>0.58705890610469569</v>
      </c>
      <c r="AY18" s="20">
        <f t="shared" si="22"/>
        <v>0.7333658393192144</v>
      </c>
      <c r="AZ18" s="20">
        <f t="shared" si="23"/>
        <v>0.94997295944648141</v>
      </c>
      <c r="BA18" s="12" t="s">
        <v>27</v>
      </c>
      <c r="BB18">
        <f t="shared" si="24"/>
        <v>0.26992655420830358</v>
      </c>
      <c r="BC18">
        <f t="shared" si="25"/>
        <v>0.29822473447348552</v>
      </c>
      <c r="BD18">
        <f t="shared" si="26"/>
        <v>9.7111777738903005E-2</v>
      </c>
      <c r="BE18">
        <f t="shared" si="27"/>
        <v>0.19645992212793484</v>
      </c>
      <c r="BF18">
        <f t="shared" si="28"/>
        <v>0.31106364395761321</v>
      </c>
      <c r="BG18">
        <f t="shared" si="29"/>
        <v>1.0858334866998349</v>
      </c>
      <c r="BH18">
        <f t="shared" si="30"/>
        <v>1.3265783302594825</v>
      </c>
      <c r="BI18">
        <f t="shared" si="31"/>
        <v>1.2124833282885739</v>
      </c>
      <c r="BJ18">
        <f t="shared" si="32"/>
        <v>0.94274590596821661</v>
      </c>
      <c r="BK18">
        <f t="shared" si="33"/>
        <v>0.65778249741021966</v>
      </c>
      <c r="BL18">
        <f t="shared" si="34"/>
        <v>0.51536743634319526</v>
      </c>
      <c r="BM18">
        <f t="shared" si="35"/>
        <v>0.12336104262187542</v>
      </c>
    </row>
    <row r="19" spans="1:65" x14ac:dyDescent="0.3">
      <c r="A19" s="12" t="s">
        <v>28</v>
      </c>
      <c r="B19" s="7">
        <v>0.80508591390337703</v>
      </c>
      <c r="C19" s="7">
        <v>0.91806586027727743</v>
      </c>
      <c r="D19" s="7">
        <v>0.92812398564582832</v>
      </c>
      <c r="E19" s="7">
        <v>0.94841110410800056</v>
      </c>
      <c r="F19" s="7">
        <v>0.91119714938216578</v>
      </c>
      <c r="G19" s="7">
        <v>0.84805910406262619</v>
      </c>
      <c r="H19" s="7">
        <v>0.86874503935770298</v>
      </c>
      <c r="I19" s="7">
        <v>0.88302302541076061</v>
      </c>
      <c r="J19" s="7">
        <v>0.84464493569555932</v>
      </c>
      <c r="K19" s="7">
        <v>0.7738073400593668</v>
      </c>
      <c r="L19" s="7">
        <v>0.77277785401438637</v>
      </c>
      <c r="M19" s="7">
        <v>0.75411912471126308</v>
      </c>
      <c r="N19" s="12" t="s">
        <v>28</v>
      </c>
      <c r="O19" s="7">
        <f>[1]Jan!$FC15*'Solar Daily'!B19</f>
        <v>6.2540338835701786E-2</v>
      </c>
      <c r="P19" s="7">
        <f>[1]Feb!$EN15*'Solar Daily'!C19</f>
        <v>4.4091301164307727E-2</v>
      </c>
      <c r="Q19" s="7">
        <f>[1]Mar!FC15*'Solar Daily'!D19</f>
        <v>7.7884109578146538E-2</v>
      </c>
      <c r="R19" s="7">
        <f>[1]Apr!EX15*'Solar Daily'!E19</f>
        <v>3.8935843068478998E-2</v>
      </c>
      <c r="S19" s="7">
        <f>[1]May!FC15*'Solar Daily'!F19</f>
        <v>5.4947396760198719E-2</v>
      </c>
      <c r="T19" s="7">
        <f>[1]Jun!EX15*'Solar Daily'!G19</f>
        <v>0.2290015321308525</v>
      </c>
      <c r="U19" s="7">
        <f>[1]Jul!FC15*'Solar Daily'!H19</f>
        <v>0.27915314092014293</v>
      </c>
      <c r="V19" s="7">
        <f>[1]Aug!FC15*'Solar Daily'!I19</f>
        <v>0.2677131821625629</v>
      </c>
      <c r="W19" s="7">
        <f>[1]Sep!EX15*'Solar Daily'!J19</f>
        <v>0.20567053437336796</v>
      </c>
      <c r="X19" s="7">
        <f>[1]Oct!FC15*'Solar Daily'!K19</f>
        <v>0.12680607160880178</v>
      </c>
      <c r="Y19" s="7">
        <f>[1]Nov!EX15*'Solar Daily'!L19</f>
        <v>0.10221878385473464</v>
      </c>
      <c r="Z19" s="7">
        <f>[1]Dec!FC15*'Solar Daily'!M19</f>
        <v>2.4529870428607891E-2</v>
      </c>
      <c r="AA19" s="12" t="s">
        <v>28</v>
      </c>
      <c r="AB19" s="20">
        <f t="shared" si="0"/>
        <v>0.9276649780213525</v>
      </c>
      <c r="AC19" s="20">
        <f t="shared" si="1"/>
        <v>1.0044848105593205</v>
      </c>
      <c r="AD19" s="20">
        <f t="shared" si="2"/>
        <v>1.0807768404189955</v>
      </c>
      <c r="AE19" s="20">
        <f t="shared" si="3"/>
        <v>1.0247253565222194</v>
      </c>
      <c r="AF19" s="20">
        <f t="shared" si="4"/>
        <v>1.0188940470321552</v>
      </c>
      <c r="AG19" s="20">
        <f t="shared" si="5"/>
        <v>1.2969021070390971</v>
      </c>
      <c r="AH19" s="20">
        <f t="shared" si="6"/>
        <v>1.4158851955611831</v>
      </c>
      <c r="AI19" s="20">
        <f t="shared" si="7"/>
        <v>1.4077408624493839</v>
      </c>
      <c r="AJ19" s="20">
        <f t="shared" si="8"/>
        <v>1.2477591830673604</v>
      </c>
      <c r="AK19" s="20">
        <f t="shared" si="9"/>
        <v>1.0223472404126184</v>
      </c>
      <c r="AL19" s="20">
        <f t="shared" si="10"/>
        <v>0.97312667036966627</v>
      </c>
      <c r="AM19" s="20">
        <f t="shared" si="11"/>
        <v>0.80219767075133452</v>
      </c>
      <c r="AN19" s="12" t="s">
        <v>28</v>
      </c>
      <c r="AO19" s="20">
        <f t="shared" si="12"/>
        <v>0.68250684978540155</v>
      </c>
      <c r="AP19" s="20">
        <f t="shared" si="13"/>
        <v>0.83164690999523427</v>
      </c>
      <c r="AQ19" s="20">
        <f t="shared" si="14"/>
        <v>0.77547113087266117</v>
      </c>
      <c r="AR19" s="20">
        <f t="shared" si="15"/>
        <v>0.8720968516937817</v>
      </c>
      <c r="AS19" s="20">
        <f t="shared" si="16"/>
        <v>0.80350025173217632</v>
      </c>
      <c r="AT19" s="20">
        <f t="shared" si="17"/>
        <v>0.39921610108615529</v>
      </c>
      <c r="AU19" s="20">
        <f t="shared" si="18"/>
        <v>0.32160488315422286</v>
      </c>
      <c r="AV19" s="20">
        <f t="shared" si="19"/>
        <v>0.35830518837213732</v>
      </c>
      <c r="AW19" s="20">
        <f t="shared" si="20"/>
        <v>0.44153068832375814</v>
      </c>
      <c r="AX19" s="20">
        <f t="shared" si="21"/>
        <v>0.52526743970611534</v>
      </c>
      <c r="AY19" s="20">
        <f t="shared" si="22"/>
        <v>0.57242903765910647</v>
      </c>
      <c r="AZ19" s="20">
        <f t="shared" si="23"/>
        <v>0.70604057867119163</v>
      </c>
      <c r="BA19" s="12" t="s">
        <v>28</v>
      </c>
      <c r="BB19">
        <f t="shared" si="24"/>
        <v>0.24515812823595096</v>
      </c>
      <c r="BC19">
        <f t="shared" si="25"/>
        <v>0.17283790056408621</v>
      </c>
      <c r="BD19">
        <f t="shared" si="26"/>
        <v>0.30530570954633429</v>
      </c>
      <c r="BE19">
        <f t="shared" si="27"/>
        <v>0.15262850482843771</v>
      </c>
      <c r="BF19">
        <f t="shared" si="28"/>
        <v>0.21539379529997893</v>
      </c>
      <c r="BG19">
        <f t="shared" si="29"/>
        <v>0.8976860059529419</v>
      </c>
      <c r="BH19">
        <f t="shared" si="30"/>
        <v>1.0942803124069602</v>
      </c>
      <c r="BI19">
        <f t="shared" si="31"/>
        <v>1.0494356740772466</v>
      </c>
      <c r="BJ19">
        <f t="shared" si="32"/>
        <v>0.80622849474360225</v>
      </c>
      <c r="BK19">
        <f t="shared" si="33"/>
        <v>0.49707980070650304</v>
      </c>
      <c r="BL19">
        <f t="shared" si="34"/>
        <v>0.4006976327105598</v>
      </c>
      <c r="BM19">
        <f t="shared" si="35"/>
        <v>9.6157092080142892E-2</v>
      </c>
    </row>
    <row r="20" spans="1:65" x14ac:dyDescent="0.3">
      <c r="A20" s="12" t="s">
        <v>29</v>
      </c>
      <c r="B20" s="7">
        <v>0.5805994127187859</v>
      </c>
      <c r="C20" s="7">
        <v>0.70049148930323413</v>
      </c>
      <c r="D20" s="7">
        <v>0.75745971786985355</v>
      </c>
      <c r="E20" s="7">
        <v>0.76648581054740217</v>
      </c>
      <c r="F20" s="7">
        <v>0.7939085383875123</v>
      </c>
      <c r="G20" s="7">
        <v>0.69672534487500792</v>
      </c>
      <c r="H20" s="7">
        <v>0.68844178466640027</v>
      </c>
      <c r="I20" s="7">
        <v>0.73356537444272263</v>
      </c>
      <c r="J20" s="7">
        <v>0.66078487770169192</v>
      </c>
      <c r="K20" s="7">
        <v>0.57925164496402992</v>
      </c>
      <c r="L20" s="7">
        <v>0.52795046191569739</v>
      </c>
      <c r="M20" s="7">
        <v>0.52727761976198173</v>
      </c>
      <c r="N20" s="12" t="s">
        <v>29</v>
      </c>
      <c r="O20" s="7">
        <f>[1]Jan!$FC16*'Solar Daily'!B20</f>
        <v>3.5462523603436415E-2</v>
      </c>
      <c r="P20" s="7">
        <f>[1]Feb!$EN16*'Solar Daily'!C20</f>
        <v>3.3906353846941205E-2</v>
      </c>
      <c r="Q20" s="7">
        <f>[1]Mar!FC16*'Solar Daily'!D20</f>
        <v>1.507146754426881E-2</v>
      </c>
      <c r="R20" s="7">
        <f>[1]Apr!EX16*'Solar Daily'!E20</f>
        <v>4.7135178029230944E-2</v>
      </c>
      <c r="S20" s="7">
        <f>[1]May!FC16*'Solar Daily'!F20</f>
        <v>4.2819150390132087E-2</v>
      </c>
      <c r="T20" s="7">
        <f>[1]Jun!EX16*'Solar Daily'!G20</f>
        <v>0.18232616726553952</v>
      </c>
      <c r="U20" s="7">
        <f>[1]Jul!FC16*'Solar Daily'!H20</f>
        <v>0.19993634045965575</v>
      </c>
      <c r="V20" s="7">
        <f>[1]Aug!FC16*'Solar Daily'!I20</f>
        <v>0.19395390337895696</v>
      </c>
      <c r="W20" s="7">
        <f>[1]Sep!EX16*'Solar Daily'!J20</f>
        <v>0.14015605525619165</v>
      </c>
      <c r="X20" s="7">
        <f>[1]Oct!FC16*'Solar Daily'!K20</f>
        <v>8.8081366531549826E-2</v>
      </c>
      <c r="Y20" s="7">
        <f>[1]Nov!EX16*'Solar Daily'!L20</f>
        <v>6.1183731406541056E-2</v>
      </c>
      <c r="Z20" s="7">
        <f>[1]Dec!FC16*'Solar Daily'!M20</f>
        <v>1.7290832176862149E-2</v>
      </c>
      <c r="AA20" s="12" t="s">
        <v>29</v>
      </c>
      <c r="AB20" s="20">
        <f t="shared" si="0"/>
        <v>0.65010595898152124</v>
      </c>
      <c r="AC20" s="20">
        <f t="shared" si="1"/>
        <v>0.76694794284323886</v>
      </c>
      <c r="AD20" s="20">
        <f t="shared" si="2"/>
        <v>0.78699979425662048</v>
      </c>
      <c r="AE20" s="20">
        <f t="shared" si="3"/>
        <v>0.85887075948469482</v>
      </c>
      <c r="AF20" s="20">
        <f t="shared" si="4"/>
        <v>0.87783407315217121</v>
      </c>
      <c r="AG20" s="20">
        <f t="shared" si="5"/>
        <v>1.0540846327154654</v>
      </c>
      <c r="AH20" s="20">
        <f t="shared" si="6"/>
        <v>1.0803170119673255</v>
      </c>
      <c r="AI20" s="20">
        <f t="shared" si="7"/>
        <v>1.1137150250654781</v>
      </c>
      <c r="AJ20" s="20">
        <f t="shared" si="8"/>
        <v>0.93549074600382753</v>
      </c>
      <c r="AK20" s="20">
        <f t="shared" si="9"/>
        <v>0.75189112336586761</v>
      </c>
      <c r="AL20" s="20">
        <f t="shared" si="10"/>
        <v>0.64787057547251781</v>
      </c>
      <c r="AM20" s="20">
        <f t="shared" si="11"/>
        <v>0.56116765082863151</v>
      </c>
      <c r="AN20" s="12" t="s">
        <v>29</v>
      </c>
      <c r="AO20" s="20">
        <f t="shared" si="12"/>
        <v>0.51109286645605057</v>
      </c>
      <c r="AP20" s="20">
        <f t="shared" si="13"/>
        <v>0.63403503576322939</v>
      </c>
      <c r="AQ20" s="20">
        <f t="shared" si="14"/>
        <v>0.72791964148308663</v>
      </c>
      <c r="AR20" s="20">
        <f t="shared" si="15"/>
        <v>0.67410086161010951</v>
      </c>
      <c r="AS20" s="20">
        <f t="shared" si="16"/>
        <v>0.70998300362285338</v>
      </c>
      <c r="AT20" s="20">
        <f t="shared" si="17"/>
        <v>0.33936605703455047</v>
      </c>
      <c r="AU20" s="20">
        <f t="shared" si="18"/>
        <v>0.29656655736547499</v>
      </c>
      <c r="AV20" s="20">
        <f t="shared" si="19"/>
        <v>0.353415723819967</v>
      </c>
      <c r="AW20" s="20">
        <f t="shared" si="20"/>
        <v>0.38607900939955631</v>
      </c>
      <c r="AX20" s="20">
        <f t="shared" si="21"/>
        <v>0.40661216656219223</v>
      </c>
      <c r="AY20" s="20">
        <f t="shared" si="22"/>
        <v>0.40803034835887692</v>
      </c>
      <c r="AZ20" s="20">
        <f t="shared" si="23"/>
        <v>0.49338758869533195</v>
      </c>
      <c r="BA20" s="12" t="s">
        <v>29</v>
      </c>
      <c r="BB20">
        <f t="shared" si="24"/>
        <v>0.13901309252547067</v>
      </c>
      <c r="BC20">
        <f t="shared" si="25"/>
        <v>0.13291290708000947</v>
      </c>
      <c r="BD20">
        <f t="shared" si="26"/>
        <v>5.9080152773533845E-2</v>
      </c>
      <c r="BE20">
        <f t="shared" si="27"/>
        <v>0.18476989787458531</v>
      </c>
      <c r="BF20">
        <f t="shared" si="28"/>
        <v>0.16785106952931783</v>
      </c>
      <c r="BG20">
        <f t="shared" si="29"/>
        <v>0.7147185756809149</v>
      </c>
      <c r="BH20">
        <f t="shared" si="30"/>
        <v>0.78375045460185055</v>
      </c>
      <c r="BI20">
        <f t="shared" si="31"/>
        <v>0.76029930124551115</v>
      </c>
      <c r="BJ20">
        <f t="shared" si="32"/>
        <v>0.54941173660427123</v>
      </c>
      <c r="BK20">
        <f t="shared" si="33"/>
        <v>0.34527895680367537</v>
      </c>
      <c r="BL20">
        <f t="shared" si="34"/>
        <v>0.23984022711364089</v>
      </c>
      <c r="BM20">
        <f t="shared" si="35"/>
        <v>6.7780062133299568E-2</v>
      </c>
    </row>
    <row r="21" spans="1:65" x14ac:dyDescent="0.3">
      <c r="A21" s="12" t="s">
        <v>30</v>
      </c>
      <c r="B21" s="7">
        <v>0.21934657486539638</v>
      </c>
      <c r="C21" s="7">
        <v>0.44346363148814538</v>
      </c>
      <c r="D21" s="7">
        <v>0.54277672624438833</v>
      </c>
      <c r="E21" s="7">
        <v>0.56571592561476303</v>
      </c>
      <c r="F21" s="7">
        <v>0.53787229505616763</v>
      </c>
      <c r="G21" s="7">
        <v>0.52889601255616081</v>
      </c>
      <c r="H21" s="7">
        <v>0.52763012470388704</v>
      </c>
      <c r="I21" s="7">
        <v>0.52353480853675238</v>
      </c>
      <c r="J21" s="7">
        <v>0.48412141549978677</v>
      </c>
      <c r="K21" s="7">
        <v>0.33422629996470893</v>
      </c>
      <c r="L21" s="7">
        <v>0.18848377187858686</v>
      </c>
      <c r="M21" s="7">
        <v>0.14302204798309098</v>
      </c>
      <c r="N21" s="12" t="s">
        <v>30</v>
      </c>
      <c r="O21" s="7">
        <f>[1]Jan!$FC17*'Solar Daily'!B21</f>
        <v>1.4964933079726635E-2</v>
      </c>
      <c r="P21" s="7">
        <f>[1]Feb!$EN17*'Solar Daily'!C21</f>
        <v>1.9491500063989586E-2</v>
      </c>
      <c r="Q21" s="7">
        <f>[1]Mar!FC17*'Solar Daily'!D21</f>
        <v>2.4013370844832481E-2</v>
      </c>
      <c r="R21" s="7">
        <f>[1]Apr!EX17*'Solar Daily'!E21</f>
        <v>3.0616395738893607E-2</v>
      </c>
      <c r="S21" s="7">
        <f>[1]May!FC17*'Solar Daily'!F21</f>
        <v>2.4963788958741146E-2</v>
      </c>
      <c r="T21" s="7">
        <f>[1]Jun!EX17*'Solar Daily'!G21</f>
        <v>0.13061280961301136</v>
      </c>
      <c r="U21" s="7">
        <f>[1]Jul!FC17*'Solar Daily'!H21</f>
        <v>0.1233091358011201</v>
      </c>
      <c r="V21" s="7">
        <f>[1]Aug!FC17*'Solar Daily'!I21</f>
        <v>0.13919459137063273</v>
      </c>
      <c r="W21" s="7">
        <f>[1]Sep!EX17*'Solar Daily'!J21</f>
        <v>0.10238434504287194</v>
      </c>
      <c r="X21" s="7">
        <f>[1]Oct!FC17*'Solar Daily'!K21</f>
        <v>6.6253317507842385E-2</v>
      </c>
      <c r="Y21" s="7">
        <f>[1]Nov!EX17*'Solar Daily'!L21</f>
        <v>2.3903855866976909E-2</v>
      </c>
      <c r="Z21" s="7">
        <f>[1]Dec!FC17*'Solar Daily'!M21</f>
        <v>7.8622663368427704E-3</v>
      </c>
      <c r="AA21" s="12" t="s">
        <v>30</v>
      </c>
      <c r="AB21" s="20">
        <f t="shared" si="0"/>
        <v>0.24867784370166057</v>
      </c>
      <c r="AC21" s="20">
        <f t="shared" si="1"/>
        <v>0.48166697161356498</v>
      </c>
      <c r="AD21" s="20">
        <f t="shared" si="2"/>
        <v>0.58984293310026004</v>
      </c>
      <c r="AE21" s="20">
        <f t="shared" si="3"/>
        <v>0.62572406126299451</v>
      </c>
      <c r="AF21" s="20">
        <f t="shared" si="4"/>
        <v>0.58680132141530028</v>
      </c>
      <c r="AG21" s="20">
        <f t="shared" si="5"/>
        <v>0.78489711939766305</v>
      </c>
      <c r="AH21" s="20">
        <f t="shared" si="6"/>
        <v>0.7693160308740824</v>
      </c>
      <c r="AI21" s="20">
        <f t="shared" si="7"/>
        <v>0.79635620762319248</v>
      </c>
      <c r="AJ21" s="20">
        <f t="shared" si="8"/>
        <v>0.68479473178381578</v>
      </c>
      <c r="AK21" s="20">
        <f t="shared" si="9"/>
        <v>0.46408280228008003</v>
      </c>
      <c r="AL21" s="20">
        <f t="shared" si="10"/>
        <v>0.23533532937786161</v>
      </c>
      <c r="AM21" s="20">
        <f t="shared" si="11"/>
        <v>0.1584320900033028</v>
      </c>
      <c r="AN21" s="12" t="s">
        <v>30</v>
      </c>
      <c r="AO21" s="20">
        <f t="shared" si="12"/>
        <v>0.19001530602913219</v>
      </c>
      <c r="AP21" s="20">
        <f t="shared" si="13"/>
        <v>0.40526029136272579</v>
      </c>
      <c r="AQ21" s="20">
        <f t="shared" si="14"/>
        <v>0.49571051938851668</v>
      </c>
      <c r="AR21" s="20">
        <f t="shared" si="15"/>
        <v>0.50570778996653154</v>
      </c>
      <c r="AS21" s="20">
        <f t="shared" si="16"/>
        <v>0.48894326869703497</v>
      </c>
      <c r="AT21" s="20">
        <f t="shared" si="17"/>
        <v>0.27289490571465858</v>
      </c>
      <c r="AU21" s="20">
        <f t="shared" si="18"/>
        <v>0.28594421853369167</v>
      </c>
      <c r="AV21" s="20">
        <f t="shared" si="19"/>
        <v>0.25071340945031223</v>
      </c>
      <c r="AW21" s="20">
        <f t="shared" si="20"/>
        <v>0.28344809921575775</v>
      </c>
      <c r="AX21" s="20">
        <f t="shared" si="21"/>
        <v>0.20436979764933785</v>
      </c>
      <c r="AY21" s="20">
        <f t="shared" si="22"/>
        <v>0.14163221437931212</v>
      </c>
      <c r="AZ21" s="20">
        <f t="shared" si="23"/>
        <v>0.12761200596287917</v>
      </c>
      <c r="BA21" s="12" t="s">
        <v>30</v>
      </c>
      <c r="BB21">
        <f t="shared" si="24"/>
        <v>5.8662537672528381E-2</v>
      </c>
      <c r="BC21">
        <f t="shared" si="25"/>
        <v>7.6406680250839187E-2</v>
      </c>
      <c r="BD21">
        <f t="shared" si="26"/>
        <v>9.4132413711743357E-2</v>
      </c>
      <c r="BE21">
        <f t="shared" si="27"/>
        <v>0.12001627129646297</v>
      </c>
      <c r="BF21">
        <f t="shared" si="28"/>
        <v>9.7858052718265309E-2</v>
      </c>
      <c r="BG21">
        <f t="shared" si="29"/>
        <v>0.51200221368300447</v>
      </c>
      <c r="BH21">
        <f t="shared" si="30"/>
        <v>0.48337181234039073</v>
      </c>
      <c r="BI21">
        <f t="shared" si="31"/>
        <v>0.54564279817288019</v>
      </c>
      <c r="BJ21">
        <f t="shared" si="32"/>
        <v>0.40134663256805803</v>
      </c>
      <c r="BK21">
        <f t="shared" si="33"/>
        <v>0.25971300463074221</v>
      </c>
      <c r="BL21">
        <f t="shared" si="34"/>
        <v>9.3703114998549497E-2</v>
      </c>
      <c r="BM21">
        <f t="shared" si="35"/>
        <v>3.0820084040423634E-2</v>
      </c>
    </row>
    <row r="22" spans="1:65" x14ac:dyDescent="0.3">
      <c r="A22" s="12" t="s">
        <v>31</v>
      </c>
      <c r="B22" s="6">
        <v>0</v>
      </c>
      <c r="C22" s="5">
        <v>0</v>
      </c>
      <c r="D22" s="5">
        <v>0</v>
      </c>
      <c r="E22" s="7">
        <v>8.5966882027351893E-2</v>
      </c>
      <c r="F22" s="7">
        <v>0.18465452904764973</v>
      </c>
      <c r="G22" s="7">
        <v>0.19800556434930336</v>
      </c>
      <c r="H22" s="7">
        <v>0.20183033212532814</v>
      </c>
      <c r="I22" s="7">
        <v>0.12397703568449205</v>
      </c>
      <c r="J22" s="5">
        <v>0</v>
      </c>
      <c r="K22" s="5">
        <v>0</v>
      </c>
      <c r="L22" s="5">
        <v>0</v>
      </c>
      <c r="M22" s="5">
        <v>0</v>
      </c>
      <c r="N22" s="12" t="s">
        <v>31</v>
      </c>
      <c r="O22" s="6">
        <v>0</v>
      </c>
      <c r="P22" s="5">
        <v>0</v>
      </c>
      <c r="Q22" s="5">
        <v>0</v>
      </c>
      <c r="R22" s="7">
        <f>[1]Apr!EX18*'Solar Daily'!E22</f>
        <v>9.7252917349265142E-3</v>
      </c>
      <c r="S22" s="7">
        <f>[1]May!FC18*'Solar Daily'!F22</f>
        <v>1.5255080934346627E-2</v>
      </c>
      <c r="T22" s="7">
        <f>[1]Jun!EX18*'Solar Daily'!G22</f>
        <v>4.6287243744354396E-2</v>
      </c>
      <c r="U22" s="7">
        <f>[1]Jul!FC18*'Solar Daily'!H22</f>
        <v>4.5208426963578137E-2</v>
      </c>
      <c r="V22" s="7">
        <f>[1]Aug!FC18*'Solar Daily'!I22</f>
        <v>2.8635690100129438E-2</v>
      </c>
      <c r="W22" s="5">
        <v>0</v>
      </c>
      <c r="X22" s="5">
        <v>0</v>
      </c>
      <c r="Y22" s="5">
        <v>0</v>
      </c>
      <c r="Z22" s="5">
        <v>0</v>
      </c>
      <c r="AA22" s="12" t="s">
        <v>31</v>
      </c>
      <c r="AB22" s="20">
        <f t="shared" si="0"/>
        <v>0</v>
      </c>
      <c r="AC22" s="20">
        <f t="shared" si="1"/>
        <v>0</v>
      </c>
      <c r="AD22" s="20">
        <f t="shared" si="2"/>
        <v>0</v>
      </c>
      <c r="AE22" s="20">
        <f t="shared" si="3"/>
        <v>0.10502845382780786</v>
      </c>
      <c r="AF22" s="20">
        <f t="shared" si="4"/>
        <v>0.21455448767896912</v>
      </c>
      <c r="AG22" s="20">
        <f t="shared" si="5"/>
        <v>0.28872856208823799</v>
      </c>
      <c r="AH22" s="20">
        <f t="shared" si="6"/>
        <v>0.29043884897394129</v>
      </c>
      <c r="AI22" s="20">
        <f t="shared" si="7"/>
        <v>0.18010298828074575</v>
      </c>
      <c r="AJ22" s="20">
        <f t="shared" si="8"/>
        <v>0</v>
      </c>
      <c r="AK22" s="20">
        <f t="shared" si="9"/>
        <v>0</v>
      </c>
      <c r="AL22" s="20">
        <f t="shared" si="10"/>
        <v>0</v>
      </c>
      <c r="AM22" s="20">
        <f t="shared" si="11"/>
        <v>0</v>
      </c>
      <c r="AN22" s="12" t="s">
        <v>31</v>
      </c>
      <c r="AO22" s="20">
        <f t="shared" si="12"/>
        <v>0</v>
      </c>
      <c r="AP22" s="20">
        <f t="shared" si="13"/>
        <v>0</v>
      </c>
      <c r="AQ22" s="20">
        <f t="shared" si="14"/>
        <v>0</v>
      </c>
      <c r="AR22" s="20">
        <f t="shared" si="15"/>
        <v>6.6905310226895928E-2</v>
      </c>
      <c r="AS22" s="20">
        <f t="shared" si="16"/>
        <v>0.15475457041633034</v>
      </c>
      <c r="AT22" s="20">
        <f t="shared" si="17"/>
        <v>0.10728256661036874</v>
      </c>
      <c r="AU22" s="20">
        <f t="shared" si="18"/>
        <v>0.11322181527671499</v>
      </c>
      <c r="AV22" s="20">
        <f t="shared" si="19"/>
        <v>6.785108308823834E-2</v>
      </c>
      <c r="AW22" s="20">
        <f t="shared" si="20"/>
        <v>0</v>
      </c>
      <c r="AX22" s="20">
        <f t="shared" si="21"/>
        <v>0</v>
      </c>
      <c r="AY22" s="20">
        <f t="shared" si="22"/>
        <v>0</v>
      </c>
      <c r="AZ22" s="20">
        <f t="shared" si="23"/>
        <v>0</v>
      </c>
      <c r="BA22" s="12" t="s">
        <v>31</v>
      </c>
      <c r="BB22">
        <f t="shared" si="24"/>
        <v>0</v>
      </c>
      <c r="BC22">
        <f t="shared" si="25"/>
        <v>0</v>
      </c>
      <c r="BD22">
        <f t="shared" si="26"/>
        <v>0</v>
      </c>
      <c r="BE22">
        <f t="shared" si="27"/>
        <v>3.812314360091193E-2</v>
      </c>
      <c r="BF22">
        <f t="shared" si="28"/>
        <v>5.979991726263878E-2</v>
      </c>
      <c r="BG22">
        <f t="shared" si="29"/>
        <v>0.18144599547786927</v>
      </c>
      <c r="BH22">
        <f t="shared" si="30"/>
        <v>0.1772170336972263</v>
      </c>
      <c r="BI22">
        <f t="shared" si="31"/>
        <v>0.11225190519250741</v>
      </c>
      <c r="BJ22">
        <f t="shared" si="32"/>
        <v>0</v>
      </c>
      <c r="BK22">
        <f t="shared" si="33"/>
        <v>0</v>
      </c>
      <c r="BL22">
        <f t="shared" si="34"/>
        <v>0</v>
      </c>
      <c r="BM22">
        <f t="shared" si="35"/>
        <v>0</v>
      </c>
    </row>
    <row r="23" spans="1:65" x14ac:dyDescent="0.3">
      <c r="A23" s="12" t="s">
        <v>32</v>
      </c>
      <c r="B23" s="6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12" t="s">
        <v>32</v>
      </c>
      <c r="O23" s="6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12" t="s">
        <v>32</v>
      </c>
      <c r="AB23" s="20">
        <f t="shared" si="0"/>
        <v>0</v>
      </c>
      <c r="AC23" s="20">
        <f t="shared" si="1"/>
        <v>0</v>
      </c>
      <c r="AD23" s="20">
        <f t="shared" si="2"/>
        <v>0</v>
      </c>
      <c r="AE23" s="20">
        <f t="shared" si="3"/>
        <v>0</v>
      </c>
      <c r="AF23" s="20">
        <f t="shared" si="4"/>
        <v>0</v>
      </c>
      <c r="AG23" s="20">
        <f t="shared" si="5"/>
        <v>0</v>
      </c>
      <c r="AH23" s="20">
        <f t="shared" si="6"/>
        <v>0</v>
      </c>
      <c r="AI23" s="20">
        <f t="shared" si="7"/>
        <v>0</v>
      </c>
      <c r="AJ23" s="20">
        <f t="shared" si="8"/>
        <v>0</v>
      </c>
      <c r="AK23" s="20">
        <f t="shared" si="9"/>
        <v>0</v>
      </c>
      <c r="AL23" s="20">
        <f t="shared" si="10"/>
        <v>0</v>
      </c>
      <c r="AM23" s="20">
        <f t="shared" si="11"/>
        <v>0</v>
      </c>
      <c r="AN23" s="12" t="s">
        <v>32</v>
      </c>
      <c r="AO23" s="20">
        <f t="shared" si="12"/>
        <v>0</v>
      </c>
      <c r="AP23" s="20">
        <f t="shared" si="13"/>
        <v>0</v>
      </c>
      <c r="AQ23" s="20">
        <f t="shared" si="14"/>
        <v>0</v>
      </c>
      <c r="AR23" s="20">
        <f t="shared" si="15"/>
        <v>0</v>
      </c>
      <c r="AS23" s="20">
        <f t="shared" si="16"/>
        <v>0</v>
      </c>
      <c r="AT23" s="20">
        <f t="shared" si="17"/>
        <v>0</v>
      </c>
      <c r="AU23" s="20">
        <f t="shared" si="18"/>
        <v>0</v>
      </c>
      <c r="AV23" s="20">
        <f t="shared" si="19"/>
        <v>0</v>
      </c>
      <c r="AW23" s="20">
        <f t="shared" si="20"/>
        <v>0</v>
      </c>
      <c r="AX23" s="20">
        <f t="shared" si="21"/>
        <v>0</v>
      </c>
      <c r="AY23" s="20">
        <f t="shared" si="22"/>
        <v>0</v>
      </c>
      <c r="AZ23" s="20">
        <f t="shared" si="23"/>
        <v>0</v>
      </c>
      <c r="BA23" s="12" t="s">
        <v>32</v>
      </c>
      <c r="BB23">
        <f t="shared" si="24"/>
        <v>0</v>
      </c>
      <c r="BC23">
        <f t="shared" si="25"/>
        <v>0</v>
      </c>
      <c r="BD23">
        <f t="shared" si="26"/>
        <v>0</v>
      </c>
      <c r="BE23">
        <f t="shared" si="27"/>
        <v>0</v>
      </c>
      <c r="BF23">
        <f t="shared" si="28"/>
        <v>0</v>
      </c>
      <c r="BG23">
        <f t="shared" si="29"/>
        <v>0</v>
      </c>
      <c r="BH23">
        <f t="shared" si="30"/>
        <v>0</v>
      </c>
      <c r="BI23">
        <f t="shared" si="31"/>
        <v>0</v>
      </c>
      <c r="BJ23">
        <f t="shared" si="32"/>
        <v>0</v>
      </c>
      <c r="BK23">
        <f t="shared" si="33"/>
        <v>0</v>
      </c>
      <c r="BL23">
        <f t="shared" si="34"/>
        <v>0</v>
      </c>
      <c r="BM23">
        <f t="shared" si="35"/>
        <v>0</v>
      </c>
    </row>
    <row r="24" spans="1:65" x14ac:dyDescent="0.3">
      <c r="A24" s="12" t="s">
        <v>33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12" t="s">
        <v>33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12" t="s">
        <v>33</v>
      </c>
      <c r="AB24" s="20">
        <f t="shared" si="0"/>
        <v>0</v>
      </c>
      <c r="AC24" s="20">
        <f t="shared" si="1"/>
        <v>0</v>
      </c>
      <c r="AD24" s="20">
        <f t="shared" si="2"/>
        <v>0</v>
      </c>
      <c r="AE24" s="20">
        <f t="shared" si="3"/>
        <v>0</v>
      </c>
      <c r="AF24" s="20">
        <f t="shared" si="4"/>
        <v>0</v>
      </c>
      <c r="AG24" s="20">
        <f t="shared" si="5"/>
        <v>0</v>
      </c>
      <c r="AH24" s="20">
        <f t="shared" si="6"/>
        <v>0</v>
      </c>
      <c r="AI24" s="20">
        <f t="shared" si="7"/>
        <v>0</v>
      </c>
      <c r="AJ24" s="20">
        <f t="shared" si="8"/>
        <v>0</v>
      </c>
      <c r="AK24" s="20">
        <f t="shared" si="9"/>
        <v>0</v>
      </c>
      <c r="AL24" s="20">
        <f t="shared" si="10"/>
        <v>0</v>
      </c>
      <c r="AM24" s="20">
        <f t="shared" si="11"/>
        <v>0</v>
      </c>
      <c r="AN24" s="12" t="s">
        <v>33</v>
      </c>
      <c r="AO24" s="20">
        <f t="shared" si="12"/>
        <v>0</v>
      </c>
      <c r="AP24" s="20">
        <f t="shared" si="13"/>
        <v>0</v>
      </c>
      <c r="AQ24" s="20">
        <f t="shared" si="14"/>
        <v>0</v>
      </c>
      <c r="AR24" s="20">
        <f t="shared" si="15"/>
        <v>0</v>
      </c>
      <c r="AS24" s="20">
        <f t="shared" si="16"/>
        <v>0</v>
      </c>
      <c r="AT24" s="20">
        <f t="shared" si="17"/>
        <v>0</v>
      </c>
      <c r="AU24" s="20">
        <f t="shared" si="18"/>
        <v>0</v>
      </c>
      <c r="AV24" s="20">
        <f t="shared" si="19"/>
        <v>0</v>
      </c>
      <c r="AW24" s="20">
        <f t="shared" si="20"/>
        <v>0</v>
      </c>
      <c r="AX24" s="20">
        <f t="shared" si="21"/>
        <v>0</v>
      </c>
      <c r="AY24" s="20">
        <f t="shared" si="22"/>
        <v>0</v>
      </c>
      <c r="AZ24" s="20">
        <f t="shared" si="23"/>
        <v>0</v>
      </c>
      <c r="BA24" s="12" t="s">
        <v>33</v>
      </c>
      <c r="BB24">
        <f t="shared" si="24"/>
        <v>0</v>
      </c>
      <c r="BC24">
        <f t="shared" si="25"/>
        <v>0</v>
      </c>
      <c r="BD24">
        <f t="shared" si="26"/>
        <v>0</v>
      </c>
      <c r="BE24">
        <f t="shared" si="27"/>
        <v>0</v>
      </c>
      <c r="BF24">
        <f t="shared" si="28"/>
        <v>0</v>
      </c>
      <c r="BG24">
        <f t="shared" si="29"/>
        <v>0</v>
      </c>
      <c r="BH24">
        <f t="shared" si="30"/>
        <v>0</v>
      </c>
      <c r="BI24">
        <f t="shared" si="31"/>
        <v>0</v>
      </c>
      <c r="BJ24">
        <f t="shared" si="32"/>
        <v>0</v>
      </c>
      <c r="BK24">
        <f t="shared" si="33"/>
        <v>0</v>
      </c>
      <c r="BL24">
        <f t="shared" si="34"/>
        <v>0</v>
      </c>
      <c r="BM24">
        <f t="shared" si="35"/>
        <v>0</v>
      </c>
    </row>
    <row r="25" spans="1:65" x14ac:dyDescent="0.3">
      <c r="A25" s="12" t="s">
        <v>34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12" t="s">
        <v>34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12" t="s">
        <v>34</v>
      </c>
      <c r="AB25" s="20">
        <f t="shared" si="0"/>
        <v>0</v>
      </c>
      <c r="AC25" s="20">
        <f t="shared" si="1"/>
        <v>0</v>
      </c>
      <c r="AD25" s="20">
        <f t="shared" si="2"/>
        <v>0</v>
      </c>
      <c r="AE25" s="20">
        <f t="shared" si="3"/>
        <v>0</v>
      </c>
      <c r="AF25" s="20">
        <f t="shared" si="4"/>
        <v>0</v>
      </c>
      <c r="AG25" s="20">
        <f t="shared" si="5"/>
        <v>0</v>
      </c>
      <c r="AH25" s="20">
        <f t="shared" si="6"/>
        <v>0</v>
      </c>
      <c r="AI25" s="20">
        <f t="shared" si="7"/>
        <v>0</v>
      </c>
      <c r="AJ25" s="20">
        <f t="shared" si="8"/>
        <v>0</v>
      </c>
      <c r="AK25" s="20">
        <f t="shared" si="9"/>
        <v>0</v>
      </c>
      <c r="AL25" s="20">
        <f t="shared" si="10"/>
        <v>0</v>
      </c>
      <c r="AM25" s="20">
        <f t="shared" si="11"/>
        <v>0</v>
      </c>
      <c r="AN25" s="12" t="s">
        <v>34</v>
      </c>
      <c r="AO25" s="20">
        <f t="shared" si="12"/>
        <v>0</v>
      </c>
      <c r="AP25" s="20">
        <f t="shared" si="13"/>
        <v>0</v>
      </c>
      <c r="AQ25" s="20">
        <f t="shared" si="14"/>
        <v>0</v>
      </c>
      <c r="AR25" s="20">
        <f t="shared" si="15"/>
        <v>0</v>
      </c>
      <c r="AS25" s="20">
        <f t="shared" si="16"/>
        <v>0</v>
      </c>
      <c r="AT25" s="20">
        <f t="shared" si="17"/>
        <v>0</v>
      </c>
      <c r="AU25" s="20">
        <f t="shared" si="18"/>
        <v>0</v>
      </c>
      <c r="AV25" s="20">
        <f t="shared" si="19"/>
        <v>0</v>
      </c>
      <c r="AW25" s="20">
        <f t="shared" si="20"/>
        <v>0</v>
      </c>
      <c r="AX25" s="20">
        <f t="shared" si="21"/>
        <v>0</v>
      </c>
      <c r="AY25" s="20">
        <f t="shared" si="22"/>
        <v>0</v>
      </c>
      <c r="AZ25" s="20">
        <f t="shared" si="23"/>
        <v>0</v>
      </c>
      <c r="BA25" s="12" t="s">
        <v>34</v>
      </c>
      <c r="BB25">
        <f t="shared" si="24"/>
        <v>0</v>
      </c>
      <c r="BC25">
        <f t="shared" si="25"/>
        <v>0</v>
      </c>
      <c r="BD25">
        <f t="shared" si="26"/>
        <v>0</v>
      </c>
      <c r="BE25">
        <f t="shared" si="27"/>
        <v>0</v>
      </c>
      <c r="BF25">
        <f t="shared" si="28"/>
        <v>0</v>
      </c>
      <c r="BG25">
        <f t="shared" si="29"/>
        <v>0</v>
      </c>
      <c r="BH25">
        <f t="shared" si="30"/>
        <v>0</v>
      </c>
      <c r="BI25">
        <f t="shared" si="31"/>
        <v>0</v>
      </c>
      <c r="BJ25">
        <f t="shared" si="32"/>
        <v>0</v>
      </c>
      <c r="BK25">
        <f t="shared" si="33"/>
        <v>0</v>
      </c>
      <c r="BL25">
        <f t="shared" si="34"/>
        <v>0</v>
      </c>
      <c r="BM25">
        <f t="shared" si="35"/>
        <v>0</v>
      </c>
    </row>
    <row r="26" spans="1:65" x14ac:dyDescent="0.3">
      <c r="A26" s="12" t="s">
        <v>35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12" t="s">
        <v>35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12" t="s">
        <v>35</v>
      </c>
      <c r="AB26" s="20">
        <f t="shared" si="0"/>
        <v>0</v>
      </c>
      <c r="AC26" s="20">
        <f t="shared" si="1"/>
        <v>0</v>
      </c>
      <c r="AD26" s="20">
        <f t="shared" si="2"/>
        <v>0</v>
      </c>
      <c r="AE26" s="20">
        <f t="shared" si="3"/>
        <v>0</v>
      </c>
      <c r="AF26" s="20">
        <f t="shared" si="4"/>
        <v>0</v>
      </c>
      <c r="AG26" s="20">
        <f t="shared" si="5"/>
        <v>0</v>
      </c>
      <c r="AH26" s="20">
        <f t="shared" si="6"/>
        <v>0</v>
      </c>
      <c r="AI26" s="20">
        <f t="shared" si="7"/>
        <v>0</v>
      </c>
      <c r="AJ26" s="20">
        <f t="shared" si="8"/>
        <v>0</v>
      </c>
      <c r="AK26" s="20">
        <f t="shared" si="9"/>
        <v>0</v>
      </c>
      <c r="AL26" s="20">
        <f t="shared" si="10"/>
        <v>0</v>
      </c>
      <c r="AM26" s="20">
        <f t="shared" si="11"/>
        <v>0</v>
      </c>
      <c r="AN26" s="12" t="s">
        <v>35</v>
      </c>
      <c r="AO26" s="20">
        <f t="shared" si="12"/>
        <v>0</v>
      </c>
      <c r="AP26" s="20">
        <f t="shared" si="13"/>
        <v>0</v>
      </c>
      <c r="AQ26" s="20">
        <f t="shared" si="14"/>
        <v>0</v>
      </c>
      <c r="AR26" s="20">
        <f t="shared" si="15"/>
        <v>0</v>
      </c>
      <c r="AS26" s="20">
        <f t="shared" si="16"/>
        <v>0</v>
      </c>
      <c r="AT26" s="20">
        <f t="shared" si="17"/>
        <v>0</v>
      </c>
      <c r="AU26" s="20">
        <f t="shared" si="18"/>
        <v>0</v>
      </c>
      <c r="AV26" s="20">
        <f t="shared" si="19"/>
        <v>0</v>
      </c>
      <c r="AW26" s="20">
        <f t="shared" si="20"/>
        <v>0</v>
      </c>
      <c r="AX26" s="20">
        <f t="shared" si="21"/>
        <v>0</v>
      </c>
      <c r="AY26" s="20">
        <f t="shared" si="22"/>
        <v>0</v>
      </c>
      <c r="AZ26" s="20">
        <f t="shared" si="23"/>
        <v>0</v>
      </c>
      <c r="BA26" s="12" t="s">
        <v>35</v>
      </c>
      <c r="BB26">
        <f t="shared" si="24"/>
        <v>0</v>
      </c>
      <c r="BC26">
        <f t="shared" si="25"/>
        <v>0</v>
      </c>
      <c r="BD26">
        <f t="shared" si="26"/>
        <v>0</v>
      </c>
      <c r="BE26">
        <f t="shared" si="27"/>
        <v>0</v>
      </c>
      <c r="BF26">
        <f t="shared" si="28"/>
        <v>0</v>
      </c>
      <c r="BG26">
        <f t="shared" si="29"/>
        <v>0</v>
      </c>
      <c r="BH26">
        <f t="shared" si="30"/>
        <v>0</v>
      </c>
      <c r="BI26">
        <f t="shared" si="31"/>
        <v>0</v>
      </c>
      <c r="BJ26">
        <f t="shared" si="32"/>
        <v>0</v>
      </c>
      <c r="BK26">
        <f t="shared" si="33"/>
        <v>0</v>
      </c>
      <c r="BL26">
        <f t="shared" si="34"/>
        <v>0</v>
      </c>
      <c r="BM26">
        <f t="shared" si="35"/>
        <v>0</v>
      </c>
    </row>
    <row r="27" spans="1:65" x14ac:dyDescent="0.3">
      <c r="A27" s="12" t="s">
        <v>36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12" t="s">
        <v>36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12" t="s">
        <v>36</v>
      </c>
      <c r="AB27" s="20">
        <f t="shared" si="0"/>
        <v>0</v>
      </c>
      <c r="AC27" s="20">
        <f t="shared" si="1"/>
        <v>0</v>
      </c>
      <c r="AD27" s="20">
        <f t="shared" si="2"/>
        <v>0</v>
      </c>
      <c r="AE27" s="20">
        <f t="shared" si="3"/>
        <v>0</v>
      </c>
      <c r="AF27" s="20">
        <f t="shared" si="4"/>
        <v>0</v>
      </c>
      <c r="AG27" s="20">
        <f t="shared" si="5"/>
        <v>0</v>
      </c>
      <c r="AH27" s="20">
        <f t="shared" si="6"/>
        <v>0</v>
      </c>
      <c r="AI27" s="20">
        <f t="shared" si="7"/>
        <v>0</v>
      </c>
      <c r="AJ27" s="20">
        <f t="shared" si="8"/>
        <v>0</v>
      </c>
      <c r="AK27" s="20">
        <f t="shared" si="9"/>
        <v>0</v>
      </c>
      <c r="AL27" s="20">
        <f t="shared" si="10"/>
        <v>0</v>
      </c>
      <c r="AM27" s="20">
        <f t="shared" si="11"/>
        <v>0</v>
      </c>
      <c r="AN27" s="12" t="s">
        <v>36</v>
      </c>
      <c r="AO27" s="20">
        <f t="shared" si="12"/>
        <v>0</v>
      </c>
      <c r="AP27" s="20">
        <f t="shared" si="13"/>
        <v>0</v>
      </c>
      <c r="AQ27" s="20">
        <f t="shared" si="14"/>
        <v>0</v>
      </c>
      <c r="AR27" s="20">
        <f t="shared" si="15"/>
        <v>0</v>
      </c>
      <c r="AS27" s="20">
        <f t="shared" si="16"/>
        <v>0</v>
      </c>
      <c r="AT27" s="20">
        <f t="shared" si="17"/>
        <v>0</v>
      </c>
      <c r="AU27" s="20">
        <f t="shared" si="18"/>
        <v>0</v>
      </c>
      <c r="AV27" s="20">
        <f t="shared" si="19"/>
        <v>0</v>
      </c>
      <c r="AW27" s="20">
        <f t="shared" si="20"/>
        <v>0</v>
      </c>
      <c r="AX27" s="20">
        <f t="shared" si="21"/>
        <v>0</v>
      </c>
      <c r="AY27" s="20">
        <f t="shared" si="22"/>
        <v>0</v>
      </c>
      <c r="AZ27" s="20">
        <f t="shared" si="23"/>
        <v>0</v>
      </c>
      <c r="BA27" s="12" t="s">
        <v>36</v>
      </c>
      <c r="BB27">
        <f t="shared" si="24"/>
        <v>0</v>
      </c>
      <c r="BC27">
        <f t="shared" si="25"/>
        <v>0</v>
      </c>
      <c r="BD27">
        <f t="shared" si="26"/>
        <v>0</v>
      </c>
      <c r="BE27">
        <f t="shared" si="27"/>
        <v>0</v>
      </c>
      <c r="BF27">
        <f t="shared" si="28"/>
        <v>0</v>
      </c>
      <c r="BG27">
        <f t="shared" si="29"/>
        <v>0</v>
      </c>
      <c r="BH27">
        <f t="shared" si="30"/>
        <v>0</v>
      </c>
      <c r="BI27">
        <f t="shared" si="31"/>
        <v>0</v>
      </c>
      <c r="BJ27">
        <f t="shared" si="32"/>
        <v>0</v>
      </c>
      <c r="BK27">
        <f t="shared" si="33"/>
        <v>0</v>
      </c>
      <c r="BL27">
        <f t="shared" si="34"/>
        <v>0</v>
      </c>
      <c r="BM27">
        <f t="shared" si="35"/>
        <v>0</v>
      </c>
    </row>
    <row r="28" spans="1:65" x14ac:dyDescent="0.3">
      <c r="A28" s="12" t="s">
        <v>37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12" t="s">
        <v>37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12" t="s">
        <v>37</v>
      </c>
      <c r="AB28" s="20">
        <f t="shared" si="0"/>
        <v>0</v>
      </c>
      <c r="AC28" s="20">
        <f t="shared" si="1"/>
        <v>0</v>
      </c>
      <c r="AD28" s="20">
        <f t="shared" si="2"/>
        <v>0</v>
      </c>
      <c r="AE28" s="20">
        <f t="shared" si="3"/>
        <v>0</v>
      </c>
      <c r="AF28" s="20">
        <f t="shared" si="4"/>
        <v>0</v>
      </c>
      <c r="AG28" s="20">
        <f t="shared" si="5"/>
        <v>0</v>
      </c>
      <c r="AH28" s="20">
        <f t="shared" si="6"/>
        <v>0</v>
      </c>
      <c r="AI28" s="20">
        <f t="shared" si="7"/>
        <v>0</v>
      </c>
      <c r="AJ28" s="20">
        <f t="shared" si="8"/>
        <v>0</v>
      </c>
      <c r="AK28" s="20">
        <f t="shared" si="9"/>
        <v>0</v>
      </c>
      <c r="AL28" s="20">
        <f t="shared" si="10"/>
        <v>0</v>
      </c>
      <c r="AM28" s="20">
        <f t="shared" si="11"/>
        <v>0</v>
      </c>
      <c r="AN28" s="12" t="s">
        <v>37</v>
      </c>
      <c r="AO28" s="20">
        <f t="shared" si="12"/>
        <v>0</v>
      </c>
      <c r="AP28" s="20">
        <f t="shared" si="13"/>
        <v>0</v>
      </c>
      <c r="AQ28" s="20">
        <f t="shared" si="14"/>
        <v>0</v>
      </c>
      <c r="AR28" s="20">
        <f t="shared" si="15"/>
        <v>0</v>
      </c>
      <c r="AS28" s="20">
        <f t="shared" si="16"/>
        <v>0</v>
      </c>
      <c r="AT28" s="20">
        <f t="shared" si="17"/>
        <v>0</v>
      </c>
      <c r="AU28" s="20">
        <f t="shared" si="18"/>
        <v>0</v>
      </c>
      <c r="AV28" s="20">
        <f t="shared" si="19"/>
        <v>0</v>
      </c>
      <c r="AW28" s="20">
        <f t="shared" si="20"/>
        <v>0</v>
      </c>
      <c r="AX28" s="20">
        <f t="shared" si="21"/>
        <v>0</v>
      </c>
      <c r="AY28" s="20">
        <f t="shared" si="22"/>
        <v>0</v>
      </c>
      <c r="AZ28" s="20">
        <f t="shared" si="23"/>
        <v>0</v>
      </c>
      <c r="BA28" s="12" t="s">
        <v>37</v>
      </c>
      <c r="BB28">
        <f t="shared" si="24"/>
        <v>0</v>
      </c>
      <c r="BC28">
        <f t="shared" si="25"/>
        <v>0</v>
      </c>
      <c r="BD28">
        <f t="shared" si="26"/>
        <v>0</v>
      </c>
      <c r="BE28">
        <f t="shared" si="27"/>
        <v>0</v>
      </c>
      <c r="BF28">
        <f t="shared" si="28"/>
        <v>0</v>
      </c>
      <c r="BG28">
        <f t="shared" si="29"/>
        <v>0</v>
      </c>
      <c r="BH28">
        <f t="shared" si="30"/>
        <v>0</v>
      </c>
      <c r="BI28">
        <f t="shared" si="31"/>
        <v>0</v>
      </c>
      <c r="BJ28">
        <f t="shared" si="32"/>
        <v>0</v>
      </c>
      <c r="BK28">
        <f t="shared" si="33"/>
        <v>0</v>
      </c>
      <c r="BL28">
        <f t="shared" si="34"/>
        <v>0</v>
      </c>
      <c r="BM28">
        <f t="shared" si="35"/>
        <v>0</v>
      </c>
    </row>
    <row r="29" spans="1:65" x14ac:dyDescent="0.3">
      <c r="A29" s="9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DA0CE-5D69-4D29-93C4-6D2FB2B63289}">
  <dimension ref="A1:BM29"/>
  <sheetViews>
    <sheetView zoomScale="85" zoomScaleNormal="85" workbookViewId="0">
      <selection activeCell="B16" sqref="B16"/>
    </sheetView>
  </sheetViews>
  <sheetFormatPr defaultRowHeight="15.35" x14ac:dyDescent="0.3"/>
  <cols>
    <col min="1" max="1" width="15.109375" customWidth="1"/>
    <col min="14" max="14" width="18.33203125" customWidth="1"/>
    <col min="27" max="27" width="14.5546875" customWidth="1"/>
    <col min="40" max="40" width="12.5546875" customWidth="1"/>
    <col min="53" max="53" width="23" customWidth="1"/>
  </cols>
  <sheetData>
    <row r="1" spans="1:65" x14ac:dyDescent="0.3">
      <c r="A1" s="8" t="s">
        <v>62</v>
      </c>
    </row>
    <row r="2" spans="1:65" x14ac:dyDescent="0.3">
      <c r="A2" s="8" t="s">
        <v>0</v>
      </c>
      <c r="N2" s="19" t="s">
        <v>52</v>
      </c>
      <c r="AA2" s="18" t="s">
        <v>39</v>
      </c>
      <c r="AN2" s="18" t="s">
        <v>38</v>
      </c>
      <c r="BA2" s="12" t="s">
        <v>54</v>
      </c>
    </row>
    <row r="3" spans="1:65" s="9" customFormat="1" x14ac:dyDescent="0.3"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O3" s="10" t="s">
        <v>1</v>
      </c>
      <c r="P3" s="10" t="s">
        <v>2</v>
      </c>
      <c r="Q3" s="10" t="s">
        <v>3</v>
      </c>
      <c r="R3" s="10" t="s">
        <v>4</v>
      </c>
      <c r="S3" s="10" t="s">
        <v>5</v>
      </c>
      <c r="T3" s="10" t="s">
        <v>6</v>
      </c>
      <c r="U3" s="10" t="s">
        <v>7</v>
      </c>
      <c r="V3" s="10" t="s">
        <v>8</v>
      </c>
      <c r="W3" s="10" t="s">
        <v>9</v>
      </c>
      <c r="X3" s="10" t="s">
        <v>10</v>
      </c>
      <c r="Y3" s="10" t="s">
        <v>11</v>
      </c>
      <c r="Z3" s="10" t="s">
        <v>12</v>
      </c>
      <c r="AB3" s="10" t="s">
        <v>1</v>
      </c>
      <c r="AC3" s="10" t="s">
        <v>2</v>
      </c>
      <c r="AD3" s="10" t="s">
        <v>3</v>
      </c>
      <c r="AE3" s="10" t="s">
        <v>4</v>
      </c>
      <c r="AF3" s="10" t="s">
        <v>5</v>
      </c>
      <c r="AG3" s="10" t="s">
        <v>6</v>
      </c>
      <c r="AH3" s="10" t="s">
        <v>7</v>
      </c>
      <c r="AI3" s="10" t="s">
        <v>8</v>
      </c>
      <c r="AJ3" s="10" t="s">
        <v>9</v>
      </c>
      <c r="AK3" s="10" t="s">
        <v>10</v>
      </c>
      <c r="AL3" s="10" t="s">
        <v>11</v>
      </c>
      <c r="AM3" s="10" t="s">
        <v>12</v>
      </c>
      <c r="AO3" s="10" t="s">
        <v>1</v>
      </c>
      <c r="AP3" s="10" t="s">
        <v>2</v>
      </c>
      <c r="AQ3" s="10" t="s">
        <v>3</v>
      </c>
      <c r="AR3" s="10" t="s">
        <v>4</v>
      </c>
      <c r="AS3" s="10" t="s">
        <v>5</v>
      </c>
      <c r="AT3" s="10" t="s">
        <v>6</v>
      </c>
      <c r="AU3" s="10" t="s">
        <v>7</v>
      </c>
      <c r="AV3" s="10" t="s">
        <v>8</v>
      </c>
      <c r="AW3" s="10" t="s">
        <v>9</v>
      </c>
      <c r="AX3" s="10" t="s">
        <v>10</v>
      </c>
      <c r="AY3" s="10" t="s">
        <v>11</v>
      </c>
      <c r="AZ3" s="10" t="s">
        <v>12</v>
      </c>
      <c r="BB3" s="10" t="s">
        <v>1</v>
      </c>
      <c r="BC3" s="10" t="s">
        <v>2</v>
      </c>
      <c r="BD3" s="10" t="s">
        <v>3</v>
      </c>
      <c r="BE3" s="10" t="s">
        <v>4</v>
      </c>
      <c r="BF3" s="10" t="s">
        <v>5</v>
      </c>
      <c r="BG3" s="10" t="s">
        <v>6</v>
      </c>
      <c r="BH3" s="10" t="s">
        <v>7</v>
      </c>
      <c r="BI3" s="10" t="s">
        <v>8</v>
      </c>
      <c r="BJ3" s="10" t="s">
        <v>9</v>
      </c>
      <c r="BK3" s="10" t="s">
        <v>10</v>
      </c>
      <c r="BL3" s="10" t="s">
        <v>11</v>
      </c>
      <c r="BM3" s="10" t="s">
        <v>12</v>
      </c>
    </row>
    <row r="4" spans="1:65" x14ac:dyDescent="0.3">
      <c r="A4" s="11" t="s">
        <v>13</v>
      </c>
      <c r="N4" s="11" t="s">
        <v>13</v>
      </c>
      <c r="AA4" s="9" t="s">
        <v>13</v>
      </c>
      <c r="AN4" s="9" t="s">
        <v>13</v>
      </c>
      <c r="BA4" s="9" t="s">
        <v>13</v>
      </c>
    </row>
    <row r="5" spans="1:65" x14ac:dyDescent="0.3">
      <c r="A5" s="12" t="s">
        <v>14</v>
      </c>
      <c r="B5" s="32">
        <v>1.37</v>
      </c>
      <c r="C5" s="32">
        <v>1.77</v>
      </c>
      <c r="D5" s="32">
        <v>1.78</v>
      </c>
      <c r="E5" s="32">
        <v>1.88</v>
      </c>
      <c r="F5" s="32">
        <v>2.1800000000000002</v>
      </c>
      <c r="G5" s="32">
        <v>1.89</v>
      </c>
      <c r="H5" s="32">
        <v>1.73</v>
      </c>
      <c r="I5" s="32">
        <v>1.85</v>
      </c>
      <c r="J5" s="32">
        <v>1.74</v>
      </c>
      <c r="K5" s="32">
        <v>1.94</v>
      </c>
      <c r="L5" s="32">
        <v>1.76</v>
      </c>
      <c r="M5" s="32">
        <v>1.54</v>
      </c>
      <c r="N5" s="12" t="s">
        <v>14</v>
      </c>
      <c r="O5" s="32">
        <v>0.05</v>
      </c>
      <c r="P5" s="32">
        <v>0.09</v>
      </c>
      <c r="Q5" s="32">
        <v>0.06</v>
      </c>
      <c r="R5" s="32">
        <v>0.09</v>
      </c>
      <c r="S5" s="32">
        <v>0.08</v>
      </c>
      <c r="T5" s="32">
        <v>0.1</v>
      </c>
      <c r="U5" s="32">
        <v>7.0000000000000007E-2</v>
      </c>
      <c r="V5" s="32">
        <v>0.06</v>
      </c>
      <c r="W5" s="32">
        <v>0.04</v>
      </c>
      <c r="X5" s="32">
        <v>0.05</v>
      </c>
      <c r="Y5" s="32">
        <v>7.0000000000000007E-2</v>
      </c>
      <c r="Z5" s="32">
        <v>0.11</v>
      </c>
      <c r="AA5" s="12" t="s">
        <v>14</v>
      </c>
      <c r="AB5" s="20">
        <f t="shared" ref="AB5:AM26" si="0">B5+1.96*O5</f>
        <v>1.4680000000000002</v>
      </c>
      <c r="AC5" s="20">
        <f t="shared" si="0"/>
        <v>1.9464000000000001</v>
      </c>
      <c r="AD5" s="20">
        <f t="shared" si="0"/>
        <v>1.8976</v>
      </c>
      <c r="AE5" s="20">
        <f t="shared" si="0"/>
        <v>2.0564</v>
      </c>
      <c r="AF5" s="20">
        <f t="shared" si="0"/>
        <v>2.3368000000000002</v>
      </c>
      <c r="AG5" s="20">
        <f t="shared" si="0"/>
        <v>2.0859999999999999</v>
      </c>
      <c r="AH5" s="20">
        <f t="shared" si="0"/>
        <v>1.8672</v>
      </c>
      <c r="AI5" s="20">
        <f t="shared" si="0"/>
        <v>1.9676</v>
      </c>
      <c r="AJ5" s="20">
        <f t="shared" si="0"/>
        <v>1.8184</v>
      </c>
      <c r="AK5" s="20">
        <f t="shared" si="0"/>
        <v>2.0379999999999998</v>
      </c>
      <c r="AL5" s="20">
        <f t="shared" si="0"/>
        <v>1.8972</v>
      </c>
      <c r="AM5" s="20">
        <f t="shared" si="0"/>
        <v>1.7556</v>
      </c>
      <c r="AN5" s="12" t="s">
        <v>14</v>
      </c>
      <c r="AO5" s="20">
        <f t="shared" ref="AO5:AZ26" si="1">B5-1.96*O5</f>
        <v>1.272</v>
      </c>
      <c r="AP5" s="20">
        <f t="shared" si="1"/>
        <v>1.5935999999999999</v>
      </c>
      <c r="AQ5" s="20">
        <f t="shared" si="1"/>
        <v>1.6624000000000001</v>
      </c>
      <c r="AR5" s="20">
        <f t="shared" si="1"/>
        <v>1.7035999999999998</v>
      </c>
      <c r="AS5" s="20">
        <f t="shared" si="1"/>
        <v>2.0232000000000001</v>
      </c>
      <c r="AT5" s="20">
        <f t="shared" si="1"/>
        <v>1.694</v>
      </c>
      <c r="AU5" s="20">
        <f t="shared" si="1"/>
        <v>1.5928</v>
      </c>
      <c r="AV5" s="20">
        <f t="shared" si="1"/>
        <v>1.7324000000000002</v>
      </c>
      <c r="AW5" s="20">
        <f t="shared" si="1"/>
        <v>1.6616</v>
      </c>
      <c r="AX5" s="20">
        <f t="shared" si="1"/>
        <v>1.8419999999999999</v>
      </c>
      <c r="AY5" s="20">
        <f t="shared" si="1"/>
        <v>1.6228</v>
      </c>
      <c r="AZ5" s="20">
        <f t="shared" si="1"/>
        <v>1.3244</v>
      </c>
      <c r="BA5" s="12" t="s">
        <v>14</v>
      </c>
      <c r="BB5">
        <f t="shared" ref="BB5:BM26" si="2">(AB5-AO5)</f>
        <v>0.19600000000000017</v>
      </c>
      <c r="BC5">
        <f t="shared" si="2"/>
        <v>0.35280000000000022</v>
      </c>
      <c r="BD5">
        <f t="shared" si="2"/>
        <v>0.23519999999999985</v>
      </c>
      <c r="BE5">
        <f t="shared" si="2"/>
        <v>0.35280000000000022</v>
      </c>
      <c r="BF5">
        <f t="shared" si="2"/>
        <v>0.3136000000000001</v>
      </c>
      <c r="BG5">
        <f t="shared" si="2"/>
        <v>0.3919999999999999</v>
      </c>
      <c r="BH5">
        <f t="shared" si="2"/>
        <v>0.27439999999999998</v>
      </c>
      <c r="BI5">
        <f t="shared" si="2"/>
        <v>0.23519999999999985</v>
      </c>
      <c r="BJ5">
        <f t="shared" si="2"/>
        <v>0.15680000000000005</v>
      </c>
      <c r="BK5">
        <f t="shared" si="2"/>
        <v>0.19599999999999995</v>
      </c>
      <c r="BL5">
        <f t="shared" si="2"/>
        <v>0.27439999999999998</v>
      </c>
      <c r="BM5">
        <f t="shared" si="2"/>
        <v>0.43120000000000003</v>
      </c>
    </row>
    <row r="6" spans="1:65" x14ac:dyDescent="0.3">
      <c r="A6" s="12" t="s">
        <v>15</v>
      </c>
      <c r="B6" s="32">
        <v>1.24</v>
      </c>
      <c r="C6" s="32">
        <v>1.6</v>
      </c>
      <c r="D6" s="32">
        <v>1.63</v>
      </c>
      <c r="E6" s="32">
        <v>1.72</v>
      </c>
      <c r="F6" s="32">
        <v>2.0099999999999998</v>
      </c>
      <c r="G6" s="32">
        <v>1.74</v>
      </c>
      <c r="H6" s="32">
        <v>1.58</v>
      </c>
      <c r="I6" s="32">
        <v>1.68</v>
      </c>
      <c r="J6" s="32">
        <v>1.6</v>
      </c>
      <c r="K6" s="32">
        <v>1.75</v>
      </c>
      <c r="L6" s="32">
        <v>1.61</v>
      </c>
      <c r="M6" s="32">
        <v>1.42</v>
      </c>
      <c r="N6" s="12" t="s">
        <v>15</v>
      </c>
      <c r="O6" s="32">
        <v>0.05</v>
      </c>
      <c r="P6" s="32">
        <v>0.08</v>
      </c>
      <c r="Q6" s="32">
        <v>0.06</v>
      </c>
      <c r="R6" s="32">
        <v>0.08</v>
      </c>
      <c r="S6" s="32">
        <v>0.08</v>
      </c>
      <c r="T6" s="32">
        <v>0.09</v>
      </c>
      <c r="U6" s="32">
        <v>0.06</v>
      </c>
      <c r="V6" s="32">
        <v>0.06</v>
      </c>
      <c r="W6" s="32">
        <v>0.04</v>
      </c>
      <c r="X6" s="32">
        <v>0.05</v>
      </c>
      <c r="Y6" s="32">
        <v>0.06</v>
      </c>
      <c r="Z6" s="32">
        <v>0.1</v>
      </c>
      <c r="AA6" s="12" t="s">
        <v>15</v>
      </c>
      <c r="AB6" s="20">
        <f t="shared" si="0"/>
        <v>1.3380000000000001</v>
      </c>
      <c r="AC6" s="20">
        <f t="shared" si="0"/>
        <v>1.7568000000000001</v>
      </c>
      <c r="AD6" s="20">
        <f t="shared" si="0"/>
        <v>1.7475999999999998</v>
      </c>
      <c r="AE6" s="20">
        <f t="shared" si="0"/>
        <v>1.8768</v>
      </c>
      <c r="AF6" s="20">
        <f t="shared" si="0"/>
        <v>2.1667999999999998</v>
      </c>
      <c r="AG6" s="20">
        <f t="shared" si="0"/>
        <v>1.9163999999999999</v>
      </c>
      <c r="AH6" s="20">
        <f t="shared" si="0"/>
        <v>1.6976</v>
      </c>
      <c r="AI6" s="20">
        <f t="shared" si="0"/>
        <v>1.7975999999999999</v>
      </c>
      <c r="AJ6" s="20">
        <f t="shared" si="0"/>
        <v>1.6784000000000001</v>
      </c>
      <c r="AK6" s="20">
        <f t="shared" si="0"/>
        <v>1.8480000000000001</v>
      </c>
      <c r="AL6" s="20">
        <f t="shared" si="0"/>
        <v>1.7276</v>
      </c>
      <c r="AM6" s="20">
        <f t="shared" si="0"/>
        <v>1.6159999999999999</v>
      </c>
      <c r="AN6" s="12" t="s">
        <v>15</v>
      </c>
      <c r="AO6" s="20">
        <f t="shared" si="1"/>
        <v>1.1419999999999999</v>
      </c>
      <c r="AP6" s="20">
        <f t="shared" si="1"/>
        <v>1.4432</v>
      </c>
      <c r="AQ6" s="20">
        <f t="shared" si="1"/>
        <v>1.5124</v>
      </c>
      <c r="AR6" s="20">
        <f t="shared" si="1"/>
        <v>1.5631999999999999</v>
      </c>
      <c r="AS6" s="20">
        <f t="shared" si="1"/>
        <v>1.8531999999999997</v>
      </c>
      <c r="AT6" s="20">
        <f t="shared" si="1"/>
        <v>1.5636000000000001</v>
      </c>
      <c r="AU6" s="20">
        <f t="shared" si="1"/>
        <v>1.4624000000000001</v>
      </c>
      <c r="AV6" s="20">
        <f t="shared" si="1"/>
        <v>1.5624</v>
      </c>
      <c r="AW6" s="20">
        <f t="shared" si="1"/>
        <v>1.5216000000000001</v>
      </c>
      <c r="AX6" s="20">
        <f t="shared" si="1"/>
        <v>1.6519999999999999</v>
      </c>
      <c r="AY6" s="20">
        <f t="shared" si="1"/>
        <v>1.4924000000000002</v>
      </c>
      <c r="AZ6" s="20">
        <f t="shared" si="1"/>
        <v>1.224</v>
      </c>
      <c r="BA6" s="12" t="s">
        <v>15</v>
      </c>
      <c r="BB6">
        <f t="shared" si="2"/>
        <v>0.19600000000000017</v>
      </c>
      <c r="BC6">
        <f t="shared" si="2"/>
        <v>0.3136000000000001</v>
      </c>
      <c r="BD6">
        <f t="shared" si="2"/>
        <v>0.23519999999999985</v>
      </c>
      <c r="BE6">
        <f t="shared" si="2"/>
        <v>0.3136000000000001</v>
      </c>
      <c r="BF6">
        <f t="shared" si="2"/>
        <v>0.3136000000000001</v>
      </c>
      <c r="BG6">
        <f t="shared" si="2"/>
        <v>0.35279999999999978</v>
      </c>
      <c r="BH6">
        <f t="shared" si="2"/>
        <v>0.23519999999999985</v>
      </c>
      <c r="BI6">
        <f t="shared" si="2"/>
        <v>0.23519999999999985</v>
      </c>
      <c r="BJ6">
        <f t="shared" si="2"/>
        <v>0.15680000000000005</v>
      </c>
      <c r="BK6">
        <f t="shared" si="2"/>
        <v>0.19600000000000017</v>
      </c>
      <c r="BL6">
        <f t="shared" si="2"/>
        <v>0.23519999999999985</v>
      </c>
      <c r="BM6">
        <f t="shared" si="2"/>
        <v>0.3919999999999999</v>
      </c>
    </row>
    <row r="7" spans="1:65" x14ac:dyDescent="0.3">
      <c r="A7" s="12" t="s">
        <v>16</v>
      </c>
      <c r="B7" s="32">
        <v>1.18</v>
      </c>
      <c r="C7" s="32">
        <v>1.51</v>
      </c>
      <c r="D7" s="32">
        <v>1.57</v>
      </c>
      <c r="E7" s="32">
        <v>1.62</v>
      </c>
      <c r="F7" s="32">
        <v>1.89</v>
      </c>
      <c r="G7" s="32">
        <v>1.67</v>
      </c>
      <c r="H7" s="32">
        <v>1.51</v>
      </c>
      <c r="I7" s="32">
        <v>1.6</v>
      </c>
      <c r="J7" s="32">
        <v>1.53</v>
      </c>
      <c r="K7" s="32">
        <v>1.65</v>
      </c>
      <c r="L7" s="32">
        <v>1.53</v>
      </c>
      <c r="M7" s="32">
        <v>1.35</v>
      </c>
      <c r="N7" s="12" t="s">
        <v>16</v>
      </c>
      <c r="O7" s="32">
        <v>0.04</v>
      </c>
      <c r="P7" s="32">
        <v>0.08</v>
      </c>
      <c r="Q7" s="32">
        <v>0.06</v>
      </c>
      <c r="R7" s="32">
        <v>7.0000000000000007E-2</v>
      </c>
      <c r="S7" s="32">
        <v>7.0000000000000007E-2</v>
      </c>
      <c r="T7" s="32">
        <v>0.09</v>
      </c>
      <c r="U7" s="32">
        <v>0.06</v>
      </c>
      <c r="V7" s="32">
        <v>0.05</v>
      </c>
      <c r="W7" s="32">
        <v>0.04</v>
      </c>
      <c r="X7" s="32">
        <v>0.04</v>
      </c>
      <c r="Y7" s="32">
        <v>0.06</v>
      </c>
      <c r="Z7" s="32">
        <v>0.1</v>
      </c>
      <c r="AA7" s="12" t="s">
        <v>16</v>
      </c>
      <c r="AB7" s="20">
        <f t="shared" si="0"/>
        <v>1.2584</v>
      </c>
      <c r="AC7" s="20">
        <f t="shared" si="0"/>
        <v>1.6668000000000001</v>
      </c>
      <c r="AD7" s="20">
        <f t="shared" si="0"/>
        <v>1.6876</v>
      </c>
      <c r="AE7" s="20">
        <f t="shared" si="0"/>
        <v>1.7572000000000001</v>
      </c>
      <c r="AF7" s="20">
        <f t="shared" si="0"/>
        <v>2.0272000000000001</v>
      </c>
      <c r="AG7" s="20">
        <f t="shared" si="0"/>
        <v>1.8464</v>
      </c>
      <c r="AH7" s="20">
        <f t="shared" si="0"/>
        <v>1.6275999999999999</v>
      </c>
      <c r="AI7" s="20">
        <f t="shared" si="0"/>
        <v>1.6980000000000002</v>
      </c>
      <c r="AJ7" s="20">
        <f t="shared" si="0"/>
        <v>1.6084000000000001</v>
      </c>
      <c r="AK7" s="20">
        <f t="shared" si="0"/>
        <v>1.7283999999999999</v>
      </c>
      <c r="AL7" s="20">
        <f t="shared" si="0"/>
        <v>1.6476</v>
      </c>
      <c r="AM7" s="20">
        <f t="shared" si="0"/>
        <v>1.546</v>
      </c>
      <c r="AN7" s="12" t="s">
        <v>16</v>
      </c>
      <c r="AO7" s="20">
        <f t="shared" si="1"/>
        <v>1.1015999999999999</v>
      </c>
      <c r="AP7" s="20">
        <f t="shared" si="1"/>
        <v>1.3532</v>
      </c>
      <c r="AQ7" s="20">
        <f t="shared" si="1"/>
        <v>1.4524000000000001</v>
      </c>
      <c r="AR7" s="20">
        <f t="shared" si="1"/>
        <v>1.4828000000000001</v>
      </c>
      <c r="AS7" s="20">
        <f t="shared" si="1"/>
        <v>1.7527999999999999</v>
      </c>
      <c r="AT7" s="20">
        <f t="shared" si="1"/>
        <v>1.4935999999999998</v>
      </c>
      <c r="AU7" s="20">
        <f t="shared" si="1"/>
        <v>1.3924000000000001</v>
      </c>
      <c r="AV7" s="20">
        <f t="shared" si="1"/>
        <v>1.502</v>
      </c>
      <c r="AW7" s="20">
        <f t="shared" si="1"/>
        <v>1.4516</v>
      </c>
      <c r="AX7" s="20">
        <f t="shared" si="1"/>
        <v>1.5715999999999999</v>
      </c>
      <c r="AY7" s="20">
        <f t="shared" si="1"/>
        <v>1.4124000000000001</v>
      </c>
      <c r="AZ7" s="20">
        <f t="shared" si="1"/>
        <v>1.1540000000000001</v>
      </c>
      <c r="BA7" s="12" t="s">
        <v>16</v>
      </c>
      <c r="BB7">
        <f t="shared" si="2"/>
        <v>0.15680000000000005</v>
      </c>
      <c r="BC7">
        <f t="shared" si="2"/>
        <v>0.3136000000000001</v>
      </c>
      <c r="BD7">
        <f t="shared" si="2"/>
        <v>0.23519999999999985</v>
      </c>
      <c r="BE7">
        <f t="shared" si="2"/>
        <v>0.27439999999999998</v>
      </c>
      <c r="BF7">
        <f t="shared" si="2"/>
        <v>0.2744000000000002</v>
      </c>
      <c r="BG7">
        <f t="shared" si="2"/>
        <v>0.35280000000000022</v>
      </c>
      <c r="BH7">
        <f t="shared" si="2"/>
        <v>0.23519999999999985</v>
      </c>
      <c r="BI7">
        <f t="shared" si="2"/>
        <v>0.19600000000000017</v>
      </c>
      <c r="BJ7">
        <f t="shared" si="2"/>
        <v>0.15680000000000005</v>
      </c>
      <c r="BK7">
        <f t="shared" si="2"/>
        <v>0.15680000000000005</v>
      </c>
      <c r="BL7">
        <f t="shared" si="2"/>
        <v>0.23519999999999985</v>
      </c>
      <c r="BM7">
        <f t="shared" si="2"/>
        <v>0.3919999999999999</v>
      </c>
    </row>
    <row r="8" spans="1:65" x14ac:dyDescent="0.3">
      <c r="A8" s="12" t="s">
        <v>17</v>
      </c>
      <c r="B8" s="32">
        <v>1.1499999999999999</v>
      </c>
      <c r="C8" s="32">
        <v>1.46</v>
      </c>
      <c r="D8" s="32">
        <v>1.52</v>
      </c>
      <c r="E8" s="32">
        <v>1.55</v>
      </c>
      <c r="F8" s="32">
        <v>1.81</v>
      </c>
      <c r="G8" s="32">
        <v>1.62</v>
      </c>
      <c r="H8" s="32">
        <v>1.49</v>
      </c>
      <c r="I8" s="32">
        <v>1.55</v>
      </c>
      <c r="J8" s="32">
        <v>1.49</v>
      </c>
      <c r="K8" s="32">
        <v>1.59</v>
      </c>
      <c r="L8" s="32">
        <v>1.48</v>
      </c>
      <c r="M8" s="32">
        <v>1.3</v>
      </c>
      <c r="N8" s="12" t="s">
        <v>17</v>
      </c>
      <c r="O8" s="32">
        <v>0.04</v>
      </c>
      <c r="P8" s="32">
        <v>7.0000000000000007E-2</v>
      </c>
      <c r="Q8" s="32">
        <v>0.06</v>
      </c>
      <c r="R8" s="32">
        <v>7.0000000000000007E-2</v>
      </c>
      <c r="S8" s="32">
        <v>7.0000000000000007E-2</v>
      </c>
      <c r="T8" s="32">
        <v>0.09</v>
      </c>
      <c r="U8" s="32">
        <v>0.06</v>
      </c>
      <c r="V8" s="32">
        <v>0.05</v>
      </c>
      <c r="W8" s="32">
        <v>0.04</v>
      </c>
      <c r="X8" s="32">
        <v>0.04</v>
      </c>
      <c r="Y8" s="32">
        <v>0.06</v>
      </c>
      <c r="Z8" s="32">
        <v>0.09</v>
      </c>
      <c r="AA8" s="12" t="s">
        <v>17</v>
      </c>
      <c r="AB8" s="20">
        <f t="shared" si="0"/>
        <v>1.2283999999999999</v>
      </c>
      <c r="AC8" s="20">
        <f t="shared" si="0"/>
        <v>1.5972</v>
      </c>
      <c r="AD8" s="20">
        <f t="shared" si="0"/>
        <v>1.6375999999999999</v>
      </c>
      <c r="AE8" s="20">
        <f t="shared" si="0"/>
        <v>1.6872</v>
      </c>
      <c r="AF8" s="20">
        <f t="shared" si="0"/>
        <v>1.9472</v>
      </c>
      <c r="AG8" s="20">
        <f t="shared" si="0"/>
        <v>1.7964000000000002</v>
      </c>
      <c r="AH8" s="20">
        <f t="shared" si="0"/>
        <v>1.6075999999999999</v>
      </c>
      <c r="AI8" s="20">
        <f t="shared" si="0"/>
        <v>1.6480000000000001</v>
      </c>
      <c r="AJ8" s="20">
        <f t="shared" si="0"/>
        <v>1.5684</v>
      </c>
      <c r="AK8" s="20">
        <f t="shared" si="0"/>
        <v>1.6684000000000001</v>
      </c>
      <c r="AL8" s="20">
        <f t="shared" si="0"/>
        <v>1.5975999999999999</v>
      </c>
      <c r="AM8" s="20">
        <f t="shared" si="0"/>
        <v>1.4763999999999999</v>
      </c>
      <c r="AN8" s="12" t="s">
        <v>17</v>
      </c>
      <c r="AO8" s="20">
        <f t="shared" si="1"/>
        <v>1.0715999999999999</v>
      </c>
      <c r="AP8" s="20">
        <f t="shared" si="1"/>
        <v>1.3228</v>
      </c>
      <c r="AQ8" s="20">
        <f t="shared" si="1"/>
        <v>1.4024000000000001</v>
      </c>
      <c r="AR8" s="20">
        <f t="shared" si="1"/>
        <v>1.4128000000000001</v>
      </c>
      <c r="AS8" s="20">
        <f t="shared" si="1"/>
        <v>1.6728000000000001</v>
      </c>
      <c r="AT8" s="20">
        <f t="shared" si="1"/>
        <v>1.4436</v>
      </c>
      <c r="AU8" s="20">
        <f t="shared" si="1"/>
        <v>1.3724000000000001</v>
      </c>
      <c r="AV8" s="20">
        <f t="shared" si="1"/>
        <v>1.452</v>
      </c>
      <c r="AW8" s="20">
        <f t="shared" si="1"/>
        <v>1.4116</v>
      </c>
      <c r="AX8" s="20">
        <f t="shared" si="1"/>
        <v>1.5116000000000001</v>
      </c>
      <c r="AY8" s="20">
        <f t="shared" si="1"/>
        <v>1.3624000000000001</v>
      </c>
      <c r="AZ8" s="20">
        <f t="shared" si="1"/>
        <v>1.1236000000000002</v>
      </c>
      <c r="BA8" s="12" t="s">
        <v>17</v>
      </c>
      <c r="BB8">
        <f t="shared" si="2"/>
        <v>0.15680000000000005</v>
      </c>
      <c r="BC8">
        <f t="shared" si="2"/>
        <v>0.27439999999999998</v>
      </c>
      <c r="BD8">
        <f t="shared" si="2"/>
        <v>0.23519999999999985</v>
      </c>
      <c r="BE8">
        <f t="shared" si="2"/>
        <v>0.27439999999999998</v>
      </c>
      <c r="BF8">
        <f t="shared" si="2"/>
        <v>0.27439999999999998</v>
      </c>
      <c r="BG8">
        <f t="shared" si="2"/>
        <v>0.35280000000000022</v>
      </c>
      <c r="BH8">
        <f t="shared" si="2"/>
        <v>0.23519999999999985</v>
      </c>
      <c r="BI8">
        <f t="shared" si="2"/>
        <v>0.19600000000000017</v>
      </c>
      <c r="BJ8">
        <f t="shared" si="2"/>
        <v>0.15680000000000005</v>
      </c>
      <c r="BK8">
        <f t="shared" si="2"/>
        <v>0.15680000000000005</v>
      </c>
      <c r="BL8">
        <f t="shared" si="2"/>
        <v>0.23519999999999985</v>
      </c>
      <c r="BM8">
        <f t="shared" si="2"/>
        <v>0.35279999999999978</v>
      </c>
    </row>
    <row r="9" spans="1:65" x14ac:dyDescent="0.3">
      <c r="A9" s="12" t="s">
        <v>18</v>
      </c>
      <c r="B9" s="32">
        <v>1.17</v>
      </c>
      <c r="C9" s="32">
        <v>1.45</v>
      </c>
      <c r="D9" s="32">
        <v>1.49</v>
      </c>
      <c r="E9" s="32">
        <v>1.54</v>
      </c>
      <c r="F9" s="32">
        <v>1.78</v>
      </c>
      <c r="G9" s="32">
        <v>1.62</v>
      </c>
      <c r="H9" s="32">
        <v>1.5</v>
      </c>
      <c r="I9" s="32">
        <v>1.53</v>
      </c>
      <c r="J9" s="32">
        <v>1.48</v>
      </c>
      <c r="K9" s="32">
        <v>1.59</v>
      </c>
      <c r="L9" s="32">
        <v>1.48</v>
      </c>
      <c r="M9" s="32">
        <v>1.31</v>
      </c>
      <c r="N9" s="12" t="s">
        <v>18</v>
      </c>
      <c r="O9" s="32">
        <v>0.04</v>
      </c>
      <c r="P9" s="32">
        <v>7.0000000000000007E-2</v>
      </c>
      <c r="Q9" s="32">
        <v>0.05</v>
      </c>
      <c r="R9" s="32">
        <v>7.0000000000000007E-2</v>
      </c>
      <c r="S9" s="32">
        <v>7.0000000000000007E-2</v>
      </c>
      <c r="T9" s="32">
        <v>0.09</v>
      </c>
      <c r="U9" s="32">
        <v>0.06</v>
      </c>
      <c r="V9" s="32">
        <v>0.05</v>
      </c>
      <c r="W9" s="32">
        <v>0.04</v>
      </c>
      <c r="X9" s="32">
        <v>0.04</v>
      </c>
      <c r="Y9" s="32">
        <v>0.06</v>
      </c>
      <c r="Z9" s="32">
        <v>0.09</v>
      </c>
      <c r="AA9" s="12" t="s">
        <v>18</v>
      </c>
      <c r="AB9" s="20">
        <f t="shared" si="0"/>
        <v>1.2484</v>
      </c>
      <c r="AC9" s="20">
        <f t="shared" si="0"/>
        <v>1.5871999999999999</v>
      </c>
      <c r="AD9" s="20">
        <f t="shared" si="0"/>
        <v>1.5880000000000001</v>
      </c>
      <c r="AE9" s="20">
        <f t="shared" si="0"/>
        <v>1.6772</v>
      </c>
      <c r="AF9" s="20">
        <f t="shared" si="0"/>
        <v>1.9172</v>
      </c>
      <c r="AG9" s="20">
        <f t="shared" si="0"/>
        <v>1.7964000000000002</v>
      </c>
      <c r="AH9" s="20">
        <f t="shared" si="0"/>
        <v>1.6175999999999999</v>
      </c>
      <c r="AI9" s="20">
        <f t="shared" si="0"/>
        <v>1.6280000000000001</v>
      </c>
      <c r="AJ9" s="20">
        <f t="shared" si="0"/>
        <v>1.5584</v>
      </c>
      <c r="AK9" s="20">
        <f t="shared" si="0"/>
        <v>1.6684000000000001</v>
      </c>
      <c r="AL9" s="20">
        <f t="shared" si="0"/>
        <v>1.5975999999999999</v>
      </c>
      <c r="AM9" s="20">
        <f t="shared" si="0"/>
        <v>1.4864000000000002</v>
      </c>
      <c r="AN9" s="12" t="s">
        <v>18</v>
      </c>
      <c r="AO9" s="20">
        <f t="shared" si="1"/>
        <v>1.0915999999999999</v>
      </c>
      <c r="AP9" s="20">
        <f t="shared" si="1"/>
        <v>1.3128</v>
      </c>
      <c r="AQ9" s="20">
        <f t="shared" si="1"/>
        <v>1.3919999999999999</v>
      </c>
      <c r="AR9" s="20">
        <f t="shared" si="1"/>
        <v>1.4028</v>
      </c>
      <c r="AS9" s="20">
        <f t="shared" si="1"/>
        <v>1.6428</v>
      </c>
      <c r="AT9" s="20">
        <f t="shared" si="1"/>
        <v>1.4436</v>
      </c>
      <c r="AU9" s="20">
        <f t="shared" si="1"/>
        <v>1.3824000000000001</v>
      </c>
      <c r="AV9" s="20">
        <f t="shared" si="1"/>
        <v>1.4319999999999999</v>
      </c>
      <c r="AW9" s="20">
        <f t="shared" si="1"/>
        <v>1.4016</v>
      </c>
      <c r="AX9" s="20">
        <f t="shared" si="1"/>
        <v>1.5116000000000001</v>
      </c>
      <c r="AY9" s="20">
        <f t="shared" si="1"/>
        <v>1.3624000000000001</v>
      </c>
      <c r="AZ9" s="20">
        <f t="shared" si="1"/>
        <v>1.1335999999999999</v>
      </c>
      <c r="BA9" s="12" t="s">
        <v>18</v>
      </c>
      <c r="BB9">
        <f t="shared" si="2"/>
        <v>0.15680000000000005</v>
      </c>
      <c r="BC9">
        <f t="shared" si="2"/>
        <v>0.27439999999999998</v>
      </c>
      <c r="BD9">
        <f t="shared" si="2"/>
        <v>0.19600000000000017</v>
      </c>
      <c r="BE9">
        <f t="shared" si="2"/>
        <v>0.27439999999999998</v>
      </c>
      <c r="BF9">
        <f t="shared" si="2"/>
        <v>0.27439999999999998</v>
      </c>
      <c r="BG9">
        <f t="shared" si="2"/>
        <v>0.35280000000000022</v>
      </c>
      <c r="BH9">
        <f t="shared" si="2"/>
        <v>0.23519999999999985</v>
      </c>
      <c r="BI9">
        <f t="shared" si="2"/>
        <v>0.19600000000000017</v>
      </c>
      <c r="BJ9">
        <f t="shared" si="2"/>
        <v>0.15680000000000005</v>
      </c>
      <c r="BK9">
        <f t="shared" si="2"/>
        <v>0.15680000000000005</v>
      </c>
      <c r="BL9">
        <f t="shared" si="2"/>
        <v>0.23519999999999985</v>
      </c>
      <c r="BM9">
        <f t="shared" si="2"/>
        <v>0.35280000000000022</v>
      </c>
    </row>
    <row r="10" spans="1:65" x14ac:dyDescent="0.3">
      <c r="A10" s="12" t="s">
        <v>19</v>
      </c>
      <c r="B10" s="32">
        <v>1.28</v>
      </c>
      <c r="C10" s="32">
        <v>1.52</v>
      </c>
      <c r="D10" s="32">
        <v>1.57</v>
      </c>
      <c r="E10" s="32">
        <v>1.62</v>
      </c>
      <c r="F10" s="32">
        <v>1.81</v>
      </c>
      <c r="G10" s="32">
        <v>1.68</v>
      </c>
      <c r="H10" s="32">
        <v>1.6</v>
      </c>
      <c r="I10" s="32">
        <v>1.62</v>
      </c>
      <c r="J10" s="32">
        <v>1.6</v>
      </c>
      <c r="K10" s="32">
        <v>1.69</v>
      </c>
      <c r="L10" s="32">
        <v>1.56</v>
      </c>
      <c r="M10" s="32">
        <v>1.41</v>
      </c>
      <c r="N10" s="12" t="s">
        <v>19</v>
      </c>
      <c r="O10" s="32">
        <v>0.05</v>
      </c>
      <c r="P10" s="32">
        <v>0.08</v>
      </c>
      <c r="Q10" s="32">
        <v>0.06</v>
      </c>
      <c r="R10" s="32">
        <v>7.0000000000000007E-2</v>
      </c>
      <c r="S10" s="32">
        <v>7.0000000000000007E-2</v>
      </c>
      <c r="T10" s="32">
        <v>0.09</v>
      </c>
      <c r="U10" s="32">
        <v>0.06</v>
      </c>
      <c r="V10" s="32">
        <v>0.05</v>
      </c>
      <c r="W10" s="32">
        <v>0.04</v>
      </c>
      <c r="X10" s="32">
        <v>0.05</v>
      </c>
      <c r="Y10" s="32">
        <v>0.06</v>
      </c>
      <c r="Z10" s="32">
        <v>0.1</v>
      </c>
      <c r="AA10" s="12" t="s">
        <v>19</v>
      </c>
      <c r="AB10" s="20">
        <f t="shared" si="0"/>
        <v>1.3780000000000001</v>
      </c>
      <c r="AC10" s="20">
        <f t="shared" si="0"/>
        <v>1.6768000000000001</v>
      </c>
      <c r="AD10" s="20">
        <f t="shared" si="0"/>
        <v>1.6876</v>
      </c>
      <c r="AE10" s="20">
        <f t="shared" si="0"/>
        <v>1.7572000000000001</v>
      </c>
      <c r="AF10" s="20">
        <f t="shared" si="0"/>
        <v>1.9472</v>
      </c>
      <c r="AG10" s="20">
        <f t="shared" si="0"/>
        <v>1.8563999999999998</v>
      </c>
      <c r="AH10" s="20">
        <f t="shared" si="0"/>
        <v>1.7176</v>
      </c>
      <c r="AI10" s="20">
        <f t="shared" si="0"/>
        <v>1.7180000000000002</v>
      </c>
      <c r="AJ10" s="20">
        <f t="shared" si="0"/>
        <v>1.6784000000000001</v>
      </c>
      <c r="AK10" s="20">
        <f t="shared" si="0"/>
        <v>1.788</v>
      </c>
      <c r="AL10" s="20">
        <f t="shared" si="0"/>
        <v>1.6776</v>
      </c>
      <c r="AM10" s="20">
        <f t="shared" si="0"/>
        <v>1.6059999999999999</v>
      </c>
      <c r="AN10" s="12" t="s">
        <v>19</v>
      </c>
      <c r="AO10" s="20">
        <f t="shared" si="1"/>
        <v>1.1819999999999999</v>
      </c>
      <c r="AP10" s="20">
        <f t="shared" si="1"/>
        <v>1.3632</v>
      </c>
      <c r="AQ10" s="20">
        <f t="shared" si="1"/>
        <v>1.4524000000000001</v>
      </c>
      <c r="AR10" s="20">
        <f t="shared" si="1"/>
        <v>1.4828000000000001</v>
      </c>
      <c r="AS10" s="20">
        <f t="shared" si="1"/>
        <v>1.6728000000000001</v>
      </c>
      <c r="AT10" s="20">
        <f t="shared" si="1"/>
        <v>1.5036</v>
      </c>
      <c r="AU10" s="20">
        <f t="shared" si="1"/>
        <v>1.4824000000000002</v>
      </c>
      <c r="AV10" s="20">
        <f t="shared" si="1"/>
        <v>1.522</v>
      </c>
      <c r="AW10" s="20">
        <f t="shared" si="1"/>
        <v>1.5216000000000001</v>
      </c>
      <c r="AX10" s="20">
        <f t="shared" si="1"/>
        <v>1.5919999999999999</v>
      </c>
      <c r="AY10" s="20">
        <f t="shared" si="1"/>
        <v>1.4424000000000001</v>
      </c>
      <c r="AZ10" s="20">
        <f t="shared" si="1"/>
        <v>1.214</v>
      </c>
      <c r="BA10" s="12" t="s">
        <v>19</v>
      </c>
      <c r="BB10">
        <f t="shared" si="2"/>
        <v>0.19600000000000017</v>
      </c>
      <c r="BC10">
        <f t="shared" si="2"/>
        <v>0.3136000000000001</v>
      </c>
      <c r="BD10">
        <f t="shared" si="2"/>
        <v>0.23519999999999985</v>
      </c>
      <c r="BE10">
        <f t="shared" si="2"/>
        <v>0.27439999999999998</v>
      </c>
      <c r="BF10">
        <f t="shared" si="2"/>
        <v>0.27439999999999998</v>
      </c>
      <c r="BG10">
        <f t="shared" si="2"/>
        <v>0.35279999999999978</v>
      </c>
      <c r="BH10">
        <f t="shared" si="2"/>
        <v>0.23519999999999985</v>
      </c>
      <c r="BI10">
        <f t="shared" si="2"/>
        <v>0.19600000000000017</v>
      </c>
      <c r="BJ10">
        <f t="shared" si="2"/>
        <v>0.15680000000000005</v>
      </c>
      <c r="BK10">
        <f t="shared" si="2"/>
        <v>0.19600000000000017</v>
      </c>
      <c r="BL10">
        <f t="shared" si="2"/>
        <v>0.23519999999999985</v>
      </c>
      <c r="BM10">
        <f t="shared" si="2"/>
        <v>0.3919999999999999</v>
      </c>
    </row>
    <row r="11" spans="1:65" x14ac:dyDescent="0.3">
      <c r="A11" s="12" t="s">
        <v>20</v>
      </c>
      <c r="B11" s="32">
        <v>1.47</v>
      </c>
      <c r="C11" s="32">
        <v>1.62</v>
      </c>
      <c r="D11" s="32">
        <v>1.69</v>
      </c>
      <c r="E11" s="32">
        <v>1.68</v>
      </c>
      <c r="F11" s="32">
        <v>1.79</v>
      </c>
      <c r="G11" s="32">
        <v>1.74</v>
      </c>
      <c r="H11" s="32">
        <v>1.72</v>
      </c>
      <c r="I11" s="32">
        <v>1.7</v>
      </c>
      <c r="J11" s="32">
        <v>1.72</v>
      </c>
      <c r="K11" s="32">
        <v>1.85</v>
      </c>
      <c r="L11" s="32">
        <v>1.64</v>
      </c>
      <c r="M11" s="32">
        <v>1.58</v>
      </c>
      <c r="N11" s="12" t="s">
        <v>20</v>
      </c>
      <c r="O11" s="32">
        <v>0.05</v>
      </c>
      <c r="P11" s="32">
        <v>0.08</v>
      </c>
      <c r="Q11" s="32">
        <v>0.06</v>
      </c>
      <c r="R11" s="32">
        <v>0.08</v>
      </c>
      <c r="S11" s="32">
        <v>7.0000000000000007E-2</v>
      </c>
      <c r="T11" s="32">
        <v>0.09</v>
      </c>
      <c r="U11" s="32">
        <v>0.06</v>
      </c>
      <c r="V11" s="32">
        <v>0.06</v>
      </c>
      <c r="W11" s="32">
        <v>0.04</v>
      </c>
      <c r="X11" s="32">
        <v>0.05</v>
      </c>
      <c r="Y11" s="32">
        <v>0.06</v>
      </c>
      <c r="Z11" s="32">
        <v>0.11</v>
      </c>
      <c r="AA11" s="12" t="s">
        <v>20</v>
      </c>
      <c r="AB11" s="20">
        <f t="shared" si="0"/>
        <v>1.5680000000000001</v>
      </c>
      <c r="AC11" s="20">
        <f t="shared" si="0"/>
        <v>1.7768000000000002</v>
      </c>
      <c r="AD11" s="20">
        <f t="shared" si="0"/>
        <v>1.8075999999999999</v>
      </c>
      <c r="AE11" s="20">
        <f t="shared" si="0"/>
        <v>1.8368</v>
      </c>
      <c r="AF11" s="20">
        <f t="shared" si="0"/>
        <v>1.9272</v>
      </c>
      <c r="AG11" s="20">
        <f t="shared" si="0"/>
        <v>1.9163999999999999</v>
      </c>
      <c r="AH11" s="20">
        <f t="shared" si="0"/>
        <v>1.8375999999999999</v>
      </c>
      <c r="AI11" s="20">
        <f t="shared" si="0"/>
        <v>1.8175999999999999</v>
      </c>
      <c r="AJ11" s="20">
        <f t="shared" si="0"/>
        <v>1.7984</v>
      </c>
      <c r="AK11" s="20">
        <f t="shared" si="0"/>
        <v>1.9480000000000002</v>
      </c>
      <c r="AL11" s="20">
        <f t="shared" si="0"/>
        <v>1.7575999999999998</v>
      </c>
      <c r="AM11" s="20">
        <f t="shared" si="0"/>
        <v>1.7956000000000001</v>
      </c>
      <c r="AN11" s="12" t="s">
        <v>20</v>
      </c>
      <c r="AO11" s="20">
        <f t="shared" si="1"/>
        <v>1.3719999999999999</v>
      </c>
      <c r="AP11" s="20">
        <f t="shared" si="1"/>
        <v>1.4632000000000001</v>
      </c>
      <c r="AQ11" s="20">
        <f t="shared" si="1"/>
        <v>1.5724</v>
      </c>
      <c r="AR11" s="20">
        <f t="shared" si="1"/>
        <v>1.5231999999999999</v>
      </c>
      <c r="AS11" s="20">
        <f t="shared" si="1"/>
        <v>1.6528</v>
      </c>
      <c r="AT11" s="20">
        <f t="shared" si="1"/>
        <v>1.5636000000000001</v>
      </c>
      <c r="AU11" s="20">
        <f t="shared" si="1"/>
        <v>1.6024</v>
      </c>
      <c r="AV11" s="20">
        <f t="shared" si="1"/>
        <v>1.5824</v>
      </c>
      <c r="AW11" s="20">
        <f t="shared" si="1"/>
        <v>1.6415999999999999</v>
      </c>
      <c r="AX11" s="20">
        <f t="shared" si="1"/>
        <v>1.752</v>
      </c>
      <c r="AY11" s="20">
        <f t="shared" si="1"/>
        <v>1.5224</v>
      </c>
      <c r="AZ11" s="20">
        <f t="shared" si="1"/>
        <v>1.3644000000000001</v>
      </c>
      <c r="BA11" s="12" t="s">
        <v>20</v>
      </c>
      <c r="BB11">
        <f t="shared" si="2"/>
        <v>0.19600000000000017</v>
      </c>
      <c r="BC11">
        <f t="shared" si="2"/>
        <v>0.3136000000000001</v>
      </c>
      <c r="BD11">
        <f t="shared" si="2"/>
        <v>0.23519999999999985</v>
      </c>
      <c r="BE11">
        <f t="shared" si="2"/>
        <v>0.3136000000000001</v>
      </c>
      <c r="BF11">
        <f t="shared" si="2"/>
        <v>0.27439999999999998</v>
      </c>
      <c r="BG11">
        <f t="shared" si="2"/>
        <v>0.35279999999999978</v>
      </c>
      <c r="BH11">
        <f t="shared" si="2"/>
        <v>0.23519999999999985</v>
      </c>
      <c r="BI11">
        <f t="shared" si="2"/>
        <v>0.23519999999999985</v>
      </c>
      <c r="BJ11">
        <f t="shared" si="2"/>
        <v>0.15680000000000005</v>
      </c>
      <c r="BK11">
        <f t="shared" si="2"/>
        <v>0.19600000000000017</v>
      </c>
      <c r="BL11">
        <f t="shared" si="2"/>
        <v>0.23519999999999985</v>
      </c>
      <c r="BM11">
        <f t="shared" si="2"/>
        <v>0.43120000000000003</v>
      </c>
    </row>
    <row r="12" spans="1:65" x14ac:dyDescent="0.3">
      <c r="A12" s="12" t="s">
        <v>21</v>
      </c>
      <c r="B12" s="32">
        <v>1.63</v>
      </c>
      <c r="C12" s="32">
        <v>1.73</v>
      </c>
      <c r="D12" s="32">
        <v>1.84</v>
      </c>
      <c r="E12" s="32">
        <v>1.81</v>
      </c>
      <c r="F12" s="32">
        <v>1.88</v>
      </c>
      <c r="G12" s="32">
        <v>1.87</v>
      </c>
      <c r="H12" s="32">
        <v>1.88</v>
      </c>
      <c r="I12" s="32">
        <v>1.8</v>
      </c>
      <c r="J12" s="32">
        <v>1.88</v>
      </c>
      <c r="K12" s="32">
        <v>1.99</v>
      </c>
      <c r="L12" s="32">
        <v>1.76</v>
      </c>
      <c r="M12" s="32">
        <v>1.7</v>
      </c>
      <c r="N12" s="12" t="s">
        <v>21</v>
      </c>
      <c r="O12" s="32">
        <v>0.06</v>
      </c>
      <c r="P12" s="32">
        <v>0.09</v>
      </c>
      <c r="Q12" s="32">
        <v>7.0000000000000007E-2</v>
      </c>
      <c r="R12" s="32">
        <v>0.08</v>
      </c>
      <c r="S12" s="32">
        <v>7.0000000000000007E-2</v>
      </c>
      <c r="T12" s="32">
        <v>0.1</v>
      </c>
      <c r="U12" s="32">
        <v>7.0000000000000007E-2</v>
      </c>
      <c r="V12" s="32">
        <v>0.06</v>
      </c>
      <c r="W12" s="32">
        <v>0.05</v>
      </c>
      <c r="X12" s="32">
        <v>0.05</v>
      </c>
      <c r="Y12" s="32">
        <v>7.0000000000000007E-2</v>
      </c>
      <c r="Z12" s="32">
        <v>0.12</v>
      </c>
      <c r="AA12" s="12" t="s">
        <v>21</v>
      </c>
      <c r="AB12" s="20">
        <f t="shared" si="0"/>
        <v>1.7475999999999998</v>
      </c>
      <c r="AC12" s="20">
        <f t="shared" si="0"/>
        <v>1.9064000000000001</v>
      </c>
      <c r="AD12" s="20">
        <f t="shared" si="0"/>
        <v>1.9772000000000001</v>
      </c>
      <c r="AE12" s="20">
        <f t="shared" si="0"/>
        <v>1.9668000000000001</v>
      </c>
      <c r="AF12" s="20">
        <f t="shared" si="0"/>
        <v>2.0171999999999999</v>
      </c>
      <c r="AG12" s="20">
        <f t="shared" si="0"/>
        <v>2.0660000000000003</v>
      </c>
      <c r="AH12" s="20">
        <f t="shared" si="0"/>
        <v>2.0171999999999999</v>
      </c>
      <c r="AI12" s="20">
        <f t="shared" si="0"/>
        <v>1.9176</v>
      </c>
      <c r="AJ12" s="20">
        <f t="shared" si="0"/>
        <v>1.978</v>
      </c>
      <c r="AK12" s="20">
        <f t="shared" si="0"/>
        <v>2.0880000000000001</v>
      </c>
      <c r="AL12" s="20">
        <f t="shared" si="0"/>
        <v>1.8972</v>
      </c>
      <c r="AM12" s="20">
        <f t="shared" si="0"/>
        <v>1.9352</v>
      </c>
      <c r="AN12" s="12" t="s">
        <v>21</v>
      </c>
      <c r="AO12" s="20">
        <f t="shared" si="1"/>
        <v>1.5124</v>
      </c>
      <c r="AP12" s="20">
        <f t="shared" si="1"/>
        <v>1.5535999999999999</v>
      </c>
      <c r="AQ12" s="20">
        <f t="shared" si="1"/>
        <v>1.7028000000000001</v>
      </c>
      <c r="AR12" s="20">
        <f t="shared" si="1"/>
        <v>1.6532</v>
      </c>
      <c r="AS12" s="20">
        <f t="shared" si="1"/>
        <v>1.7427999999999999</v>
      </c>
      <c r="AT12" s="20">
        <f t="shared" si="1"/>
        <v>1.6740000000000002</v>
      </c>
      <c r="AU12" s="20">
        <f t="shared" si="1"/>
        <v>1.7427999999999999</v>
      </c>
      <c r="AV12" s="20">
        <f t="shared" si="1"/>
        <v>1.6824000000000001</v>
      </c>
      <c r="AW12" s="20">
        <f t="shared" si="1"/>
        <v>1.7819999999999998</v>
      </c>
      <c r="AX12" s="20">
        <f t="shared" si="1"/>
        <v>1.8919999999999999</v>
      </c>
      <c r="AY12" s="20">
        <f t="shared" si="1"/>
        <v>1.6228</v>
      </c>
      <c r="AZ12" s="20">
        <f t="shared" si="1"/>
        <v>1.4647999999999999</v>
      </c>
      <c r="BA12" s="12" t="s">
        <v>21</v>
      </c>
      <c r="BB12">
        <f t="shared" si="2"/>
        <v>0.23519999999999985</v>
      </c>
      <c r="BC12">
        <f t="shared" si="2"/>
        <v>0.35280000000000022</v>
      </c>
      <c r="BD12">
        <f t="shared" si="2"/>
        <v>0.27439999999999998</v>
      </c>
      <c r="BE12">
        <f t="shared" si="2"/>
        <v>0.3136000000000001</v>
      </c>
      <c r="BF12">
        <f t="shared" si="2"/>
        <v>0.27439999999999998</v>
      </c>
      <c r="BG12">
        <f t="shared" si="2"/>
        <v>0.39200000000000013</v>
      </c>
      <c r="BH12">
        <f t="shared" si="2"/>
        <v>0.27439999999999998</v>
      </c>
      <c r="BI12">
        <f t="shared" si="2"/>
        <v>0.23519999999999985</v>
      </c>
      <c r="BJ12">
        <f t="shared" si="2"/>
        <v>0.19600000000000017</v>
      </c>
      <c r="BK12">
        <f t="shared" si="2"/>
        <v>0.19600000000000017</v>
      </c>
      <c r="BL12">
        <f t="shared" si="2"/>
        <v>0.27439999999999998</v>
      </c>
      <c r="BM12">
        <f t="shared" si="2"/>
        <v>0.47040000000000015</v>
      </c>
    </row>
    <row r="13" spans="1:65" x14ac:dyDescent="0.3">
      <c r="A13" s="12" t="s">
        <v>22</v>
      </c>
      <c r="B13" s="32">
        <v>1.85</v>
      </c>
      <c r="C13" s="32">
        <v>1.91</v>
      </c>
      <c r="D13" s="32">
        <v>2.08</v>
      </c>
      <c r="E13" s="32">
        <v>2.1</v>
      </c>
      <c r="F13" s="32">
        <v>2.17</v>
      </c>
      <c r="G13" s="32">
        <v>2.14</v>
      </c>
      <c r="H13" s="32">
        <v>2.15</v>
      </c>
      <c r="I13" s="32">
        <v>2.04</v>
      </c>
      <c r="J13" s="32">
        <v>2.15</v>
      </c>
      <c r="K13" s="32">
        <v>2.25</v>
      </c>
      <c r="L13" s="32">
        <v>2.0299999999999998</v>
      </c>
      <c r="M13" s="32">
        <v>1.91</v>
      </c>
      <c r="N13" s="12" t="s">
        <v>22</v>
      </c>
      <c r="O13" s="32">
        <v>7.0000000000000007E-2</v>
      </c>
      <c r="P13" s="32">
        <v>0.1</v>
      </c>
      <c r="Q13" s="32">
        <v>0.08</v>
      </c>
      <c r="R13" s="32">
        <v>0.1</v>
      </c>
      <c r="S13" s="32">
        <v>0.08</v>
      </c>
      <c r="T13" s="32">
        <v>0.11</v>
      </c>
      <c r="U13" s="32">
        <v>0.08</v>
      </c>
      <c r="V13" s="32">
        <v>7.0000000000000007E-2</v>
      </c>
      <c r="W13" s="32">
        <v>0.05</v>
      </c>
      <c r="X13" s="32">
        <v>0.06</v>
      </c>
      <c r="Y13" s="32">
        <v>0.08</v>
      </c>
      <c r="Z13" s="32">
        <v>0.14000000000000001</v>
      </c>
      <c r="AA13" s="12" t="s">
        <v>22</v>
      </c>
      <c r="AB13" s="20">
        <f t="shared" si="0"/>
        <v>1.9872000000000001</v>
      </c>
      <c r="AC13" s="20">
        <f t="shared" si="0"/>
        <v>2.1059999999999999</v>
      </c>
      <c r="AD13" s="20">
        <f t="shared" si="0"/>
        <v>2.2368000000000001</v>
      </c>
      <c r="AE13" s="20">
        <f t="shared" si="0"/>
        <v>2.2960000000000003</v>
      </c>
      <c r="AF13" s="20">
        <f t="shared" si="0"/>
        <v>2.3268</v>
      </c>
      <c r="AG13" s="20">
        <f t="shared" si="0"/>
        <v>2.3555999999999999</v>
      </c>
      <c r="AH13" s="20">
        <f t="shared" si="0"/>
        <v>2.3068</v>
      </c>
      <c r="AI13" s="20">
        <f t="shared" si="0"/>
        <v>2.1772</v>
      </c>
      <c r="AJ13" s="20">
        <f t="shared" si="0"/>
        <v>2.2479999999999998</v>
      </c>
      <c r="AK13" s="20">
        <f t="shared" si="0"/>
        <v>2.3675999999999999</v>
      </c>
      <c r="AL13" s="20">
        <f t="shared" si="0"/>
        <v>2.1867999999999999</v>
      </c>
      <c r="AM13" s="20">
        <f t="shared" si="0"/>
        <v>2.1844000000000001</v>
      </c>
      <c r="AN13" s="12" t="s">
        <v>22</v>
      </c>
      <c r="AO13" s="20">
        <f t="shared" si="1"/>
        <v>1.7128000000000001</v>
      </c>
      <c r="AP13" s="20">
        <f t="shared" si="1"/>
        <v>1.714</v>
      </c>
      <c r="AQ13" s="20">
        <f t="shared" si="1"/>
        <v>1.9232</v>
      </c>
      <c r="AR13" s="20">
        <f t="shared" si="1"/>
        <v>1.9040000000000001</v>
      </c>
      <c r="AS13" s="20">
        <f t="shared" si="1"/>
        <v>2.0131999999999999</v>
      </c>
      <c r="AT13" s="20">
        <f t="shared" si="1"/>
        <v>1.9244000000000001</v>
      </c>
      <c r="AU13" s="20">
        <f t="shared" si="1"/>
        <v>1.9931999999999999</v>
      </c>
      <c r="AV13" s="20">
        <f t="shared" si="1"/>
        <v>1.9028</v>
      </c>
      <c r="AW13" s="20">
        <f t="shared" si="1"/>
        <v>2.052</v>
      </c>
      <c r="AX13" s="20">
        <f t="shared" si="1"/>
        <v>2.1324000000000001</v>
      </c>
      <c r="AY13" s="20">
        <f t="shared" si="1"/>
        <v>1.8731999999999998</v>
      </c>
      <c r="AZ13" s="20">
        <f t="shared" si="1"/>
        <v>1.6355999999999999</v>
      </c>
      <c r="BA13" s="12" t="s">
        <v>22</v>
      </c>
      <c r="BB13">
        <f t="shared" si="2"/>
        <v>0.27439999999999998</v>
      </c>
      <c r="BC13">
        <f t="shared" si="2"/>
        <v>0.3919999999999999</v>
      </c>
      <c r="BD13">
        <f t="shared" si="2"/>
        <v>0.3136000000000001</v>
      </c>
      <c r="BE13">
        <f t="shared" si="2"/>
        <v>0.39200000000000013</v>
      </c>
      <c r="BF13">
        <f t="shared" si="2"/>
        <v>0.3136000000000001</v>
      </c>
      <c r="BG13">
        <f t="shared" si="2"/>
        <v>0.43119999999999981</v>
      </c>
      <c r="BH13">
        <f t="shared" si="2"/>
        <v>0.3136000000000001</v>
      </c>
      <c r="BI13">
        <f t="shared" si="2"/>
        <v>0.27439999999999998</v>
      </c>
      <c r="BJ13">
        <f t="shared" si="2"/>
        <v>0.19599999999999973</v>
      </c>
      <c r="BK13">
        <f t="shared" si="2"/>
        <v>0.23519999999999985</v>
      </c>
      <c r="BL13">
        <f t="shared" si="2"/>
        <v>0.3136000000000001</v>
      </c>
      <c r="BM13">
        <f t="shared" si="2"/>
        <v>0.54880000000000018</v>
      </c>
    </row>
    <row r="14" spans="1:65" x14ac:dyDescent="0.3">
      <c r="A14" s="12" t="s">
        <v>23</v>
      </c>
      <c r="B14" s="32">
        <v>2.11</v>
      </c>
      <c r="C14" s="32">
        <v>2.17</v>
      </c>
      <c r="D14" s="32">
        <v>2.39</v>
      </c>
      <c r="E14" s="32">
        <v>2.48</v>
      </c>
      <c r="F14" s="32">
        <v>2.5</v>
      </c>
      <c r="G14" s="32">
        <v>2.4500000000000002</v>
      </c>
      <c r="H14" s="32">
        <v>2.4500000000000002</v>
      </c>
      <c r="I14" s="32">
        <v>2.35</v>
      </c>
      <c r="J14" s="32">
        <v>2.46</v>
      </c>
      <c r="K14" s="32">
        <v>2.5499999999999998</v>
      </c>
      <c r="L14" s="32">
        <v>2.36</v>
      </c>
      <c r="M14" s="32">
        <v>2.19</v>
      </c>
      <c r="N14" s="12" t="s">
        <v>23</v>
      </c>
      <c r="O14" s="32">
        <v>0.08</v>
      </c>
      <c r="P14" s="32">
        <v>0.11</v>
      </c>
      <c r="Q14" s="32">
        <v>0.09</v>
      </c>
      <c r="R14" s="32">
        <v>0.11</v>
      </c>
      <c r="S14" s="32">
        <v>0.09</v>
      </c>
      <c r="T14" s="32">
        <v>0.13</v>
      </c>
      <c r="U14" s="32">
        <v>0.09</v>
      </c>
      <c r="V14" s="32">
        <v>0.08</v>
      </c>
      <c r="W14" s="32">
        <v>0.06</v>
      </c>
      <c r="X14" s="32">
        <v>7.0000000000000007E-2</v>
      </c>
      <c r="Y14" s="32">
        <v>0.09</v>
      </c>
      <c r="Z14" s="32">
        <v>0.16</v>
      </c>
      <c r="AA14" s="12" t="s">
        <v>23</v>
      </c>
      <c r="AB14" s="20">
        <f t="shared" si="0"/>
        <v>2.2667999999999999</v>
      </c>
      <c r="AC14" s="20">
        <f t="shared" si="0"/>
        <v>2.3855999999999997</v>
      </c>
      <c r="AD14" s="20">
        <f t="shared" si="0"/>
        <v>2.5664000000000002</v>
      </c>
      <c r="AE14" s="20">
        <f t="shared" si="0"/>
        <v>2.6955999999999998</v>
      </c>
      <c r="AF14" s="20">
        <f t="shared" si="0"/>
        <v>2.6764000000000001</v>
      </c>
      <c r="AG14" s="20">
        <f t="shared" si="0"/>
        <v>2.7048000000000001</v>
      </c>
      <c r="AH14" s="20">
        <f t="shared" si="0"/>
        <v>2.6264000000000003</v>
      </c>
      <c r="AI14" s="20">
        <f t="shared" si="0"/>
        <v>2.5068000000000001</v>
      </c>
      <c r="AJ14" s="20">
        <f t="shared" si="0"/>
        <v>2.5775999999999999</v>
      </c>
      <c r="AK14" s="20">
        <f t="shared" si="0"/>
        <v>2.6871999999999998</v>
      </c>
      <c r="AL14" s="20">
        <f t="shared" si="0"/>
        <v>2.5364</v>
      </c>
      <c r="AM14" s="20">
        <f t="shared" si="0"/>
        <v>2.5036</v>
      </c>
      <c r="AN14" s="12" t="s">
        <v>23</v>
      </c>
      <c r="AO14" s="20">
        <f t="shared" si="1"/>
        <v>1.9531999999999998</v>
      </c>
      <c r="AP14" s="20">
        <f t="shared" si="1"/>
        <v>1.9543999999999999</v>
      </c>
      <c r="AQ14" s="20">
        <f t="shared" si="1"/>
        <v>2.2136</v>
      </c>
      <c r="AR14" s="20">
        <f t="shared" si="1"/>
        <v>2.2644000000000002</v>
      </c>
      <c r="AS14" s="20">
        <f t="shared" si="1"/>
        <v>2.3235999999999999</v>
      </c>
      <c r="AT14" s="20">
        <f t="shared" si="1"/>
        <v>2.1952000000000003</v>
      </c>
      <c r="AU14" s="20">
        <f t="shared" si="1"/>
        <v>2.2736000000000001</v>
      </c>
      <c r="AV14" s="20">
        <f t="shared" si="1"/>
        <v>2.1932</v>
      </c>
      <c r="AW14" s="20">
        <f t="shared" si="1"/>
        <v>2.3424</v>
      </c>
      <c r="AX14" s="20">
        <f t="shared" si="1"/>
        <v>2.4127999999999998</v>
      </c>
      <c r="AY14" s="20">
        <f t="shared" si="1"/>
        <v>2.1835999999999998</v>
      </c>
      <c r="AZ14" s="20">
        <f t="shared" si="1"/>
        <v>1.8763999999999998</v>
      </c>
      <c r="BA14" s="12" t="s">
        <v>23</v>
      </c>
      <c r="BB14">
        <f t="shared" si="2"/>
        <v>0.3136000000000001</v>
      </c>
      <c r="BC14">
        <f t="shared" si="2"/>
        <v>0.43119999999999981</v>
      </c>
      <c r="BD14">
        <f t="shared" si="2"/>
        <v>0.35280000000000022</v>
      </c>
      <c r="BE14">
        <f t="shared" si="2"/>
        <v>0.43119999999999958</v>
      </c>
      <c r="BF14">
        <f t="shared" si="2"/>
        <v>0.35280000000000022</v>
      </c>
      <c r="BG14">
        <f t="shared" si="2"/>
        <v>0.50959999999999983</v>
      </c>
      <c r="BH14">
        <f t="shared" si="2"/>
        <v>0.35280000000000022</v>
      </c>
      <c r="BI14">
        <f t="shared" si="2"/>
        <v>0.3136000000000001</v>
      </c>
      <c r="BJ14">
        <f t="shared" si="2"/>
        <v>0.23519999999999985</v>
      </c>
      <c r="BK14">
        <f t="shared" si="2"/>
        <v>0.27439999999999998</v>
      </c>
      <c r="BL14">
        <f t="shared" si="2"/>
        <v>0.35280000000000022</v>
      </c>
      <c r="BM14">
        <f t="shared" si="2"/>
        <v>0.6272000000000002</v>
      </c>
    </row>
    <row r="15" spans="1:65" x14ac:dyDescent="0.3">
      <c r="A15" s="12" t="s">
        <v>24</v>
      </c>
      <c r="B15" s="32">
        <v>2.27</v>
      </c>
      <c r="C15" s="32">
        <v>2.36</v>
      </c>
      <c r="D15" s="32">
        <v>2.62</v>
      </c>
      <c r="E15" s="32">
        <v>2.73</v>
      </c>
      <c r="F15" s="32">
        <v>2.74</v>
      </c>
      <c r="G15" s="32">
        <v>2.67</v>
      </c>
      <c r="H15" s="32">
        <v>2.65</v>
      </c>
      <c r="I15" s="32">
        <v>2.5499999999999998</v>
      </c>
      <c r="J15" s="32">
        <v>2.68</v>
      </c>
      <c r="K15" s="32">
        <v>2.78</v>
      </c>
      <c r="L15" s="32">
        <v>2.57</v>
      </c>
      <c r="M15" s="32">
        <v>2.39</v>
      </c>
      <c r="N15" s="12" t="s">
        <v>24</v>
      </c>
      <c r="O15" s="32">
        <v>0.08</v>
      </c>
      <c r="P15" s="32">
        <v>0.12</v>
      </c>
      <c r="Q15" s="32">
        <v>0.1</v>
      </c>
      <c r="R15" s="32">
        <v>0.12</v>
      </c>
      <c r="S15" s="32">
        <v>0.1</v>
      </c>
      <c r="T15" s="32">
        <v>0.14000000000000001</v>
      </c>
      <c r="U15" s="32">
        <v>0.1</v>
      </c>
      <c r="V15" s="32">
        <v>0.08</v>
      </c>
      <c r="W15" s="32">
        <v>0.06</v>
      </c>
      <c r="X15" s="32">
        <v>7.0000000000000007E-2</v>
      </c>
      <c r="Y15" s="32">
        <v>0.1</v>
      </c>
      <c r="Z15" s="32">
        <v>0.17</v>
      </c>
      <c r="AA15" s="12" t="s">
        <v>24</v>
      </c>
      <c r="AB15" s="20">
        <f t="shared" si="0"/>
        <v>2.4268000000000001</v>
      </c>
      <c r="AC15" s="20">
        <f t="shared" si="0"/>
        <v>2.5951999999999997</v>
      </c>
      <c r="AD15" s="20">
        <f t="shared" si="0"/>
        <v>2.8160000000000003</v>
      </c>
      <c r="AE15" s="20">
        <f t="shared" si="0"/>
        <v>2.9651999999999998</v>
      </c>
      <c r="AF15" s="20">
        <f t="shared" si="0"/>
        <v>2.9360000000000004</v>
      </c>
      <c r="AG15" s="20">
        <f t="shared" si="0"/>
        <v>2.9443999999999999</v>
      </c>
      <c r="AH15" s="20">
        <f t="shared" si="0"/>
        <v>2.8460000000000001</v>
      </c>
      <c r="AI15" s="20">
        <f t="shared" si="0"/>
        <v>2.7067999999999999</v>
      </c>
      <c r="AJ15" s="20">
        <f t="shared" si="0"/>
        <v>2.7976000000000001</v>
      </c>
      <c r="AK15" s="20">
        <f t="shared" si="0"/>
        <v>2.9171999999999998</v>
      </c>
      <c r="AL15" s="20">
        <f t="shared" si="0"/>
        <v>2.766</v>
      </c>
      <c r="AM15" s="20">
        <f t="shared" si="0"/>
        <v>2.7232000000000003</v>
      </c>
      <c r="AN15" s="12" t="s">
        <v>24</v>
      </c>
      <c r="AO15" s="20">
        <f t="shared" si="1"/>
        <v>2.1132</v>
      </c>
      <c r="AP15" s="20">
        <f t="shared" si="1"/>
        <v>2.1248</v>
      </c>
      <c r="AQ15" s="20">
        <f t="shared" si="1"/>
        <v>2.4239999999999999</v>
      </c>
      <c r="AR15" s="20">
        <f t="shared" si="1"/>
        <v>2.4948000000000001</v>
      </c>
      <c r="AS15" s="20">
        <f t="shared" si="1"/>
        <v>2.544</v>
      </c>
      <c r="AT15" s="20">
        <f t="shared" si="1"/>
        <v>2.3956</v>
      </c>
      <c r="AU15" s="20">
        <f t="shared" si="1"/>
        <v>2.4539999999999997</v>
      </c>
      <c r="AV15" s="20">
        <f t="shared" si="1"/>
        <v>2.3931999999999998</v>
      </c>
      <c r="AW15" s="20">
        <f t="shared" si="1"/>
        <v>2.5624000000000002</v>
      </c>
      <c r="AX15" s="20">
        <f t="shared" si="1"/>
        <v>2.6427999999999998</v>
      </c>
      <c r="AY15" s="20">
        <f t="shared" si="1"/>
        <v>2.3739999999999997</v>
      </c>
      <c r="AZ15" s="20">
        <f t="shared" si="1"/>
        <v>2.0568</v>
      </c>
      <c r="BA15" s="12" t="s">
        <v>24</v>
      </c>
      <c r="BB15">
        <f t="shared" si="2"/>
        <v>0.3136000000000001</v>
      </c>
      <c r="BC15">
        <f t="shared" si="2"/>
        <v>0.47039999999999971</v>
      </c>
      <c r="BD15">
        <f t="shared" si="2"/>
        <v>0.39200000000000035</v>
      </c>
      <c r="BE15">
        <f t="shared" si="2"/>
        <v>0.47039999999999971</v>
      </c>
      <c r="BF15">
        <f t="shared" si="2"/>
        <v>0.39200000000000035</v>
      </c>
      <c r="BG15">
        <f t="shared" si="2"/>
        <v>0.54879999999999995</v>
      </c>
      <c r="BH15">
        <f t="shared" si="2"/>
        <v>0.39200000000000035</v>
      </c>
      <c r="BI15">
        <f t="shared" si="2"/>
        <v>0.3136000000000001</v>
      </c>
      <c r="BJ15">
        <f t="shared" si="2"/>
        <v>0.23519999999999985</v>
      </c>
      <c r="BK15">
        <f t="shared" si="2"/>
        <v>0.27439999999999998</v>
      </c>
      <c r="BL15">
        <f t="shared" si="2"/>
        <v>0.39200000000000035</v>
      </c>
      <c r="BM15">
        <f t="shared" si="2"/>
        <v>0.66640000000000033</v>
      </c>
    </row>
    <row r="16" spans="1:65" x14ac:dyDescent="0.3">
      <c r="A16" s="12" t="s">
        <v>25</v>
      </c>
      <c r="B16" s="32">
        <v>2.29</v>
      </c>
      <c r="C16" s="32">
        <v>2.4</v>
      </c>
      <c r="D16" s="32">
        <v>2.66</v>
      </c>
      <c r="E16" s="32">
        <v>2.78</v>
      </c>
      <c r="F16" s="32">
        <v>2.81</v>
      </c>
      <c r="G16" s="32">
        <v>2.76</v>
      </c>
      <c r="H16" s="32">
        <v>2.69</v>
      </c>
      <c r="I16" s="32">
        <v>2.58</v>
      </c>
      <c r="J16" s="32">
        <v>2.77</v>
      </c>
      <c r="K16" s="32">
        <v>2.83</v>
      </c>
      <c r="L16" s="32">
        <v>2.62</v>
      </c>
      <c r="M16" s="32">
        <v>2.4300000000000002</v>
      </c>
      <c r="N16" s="12" t="s">
        <v>25</v>
      </c>
      <c r="O16" s="32">
        <v>0.09</v>
      </c>
      <c r="P16" s="32">
        <v>0.12</v>
      </c>
      <c r="Q16" s="32">
        <v>0.1</v>
      </c>
      <c r="R16" s="32">
        <v>0.13</v>
      </c>
      <c r="S16" s="32">
        <v>0.11</v>
      </c>
      <c r="T16" s="32">
        <v>0.14000000000000001</v>
      </c>
      <c r="U16" s="32">
        <v>0.1</v>
      </c>
      <c r="V16" s="32">
        <v>0.09</v>
      </c>
      <c r="W16" s="32">
        <v>7.0000000000000007E-2</v>
      </c>
      <c r="X16" s="32">
        <v>0.08</v>
      </c>
      <c r="Y16" s="32">
        <v>0.1</v>
      </c>
      <c r="Z16" s="32">
        <v>0.17</v>
      </c>
      <c r="AA16" s="12" t="s">
        <v>25</v>
      </c>
      <c r="AB16" s="20">
        <f t="shared" si="0"/>
        <v>2.4664000000000001</v>
      </c>
      <c r="AC16" s="20">
        <f t="shared" si="0"/>
        <v>2.6351999999999998</v>
      </c>
      <c r="AD16" s="20">
        <f t="shared" si="0"/>
        <v>2.8560000000000003</v>
      </c>
      <c r="AE16" s="20">
        <f t="shared" si="0"/>
        <v>3.0347999999999997</v>
      </c>
      <c r="AF16" s="20">
        <f t="shared" si="0"/>
        <v>3.0255999999999998</v>
      </c>
      <c r="AG16" s="20">
        <f t="shared" si="0"/>
        <v>3.0343999999999998</v>
      </c>
      <c r="AH16" s="20">
        <f t="shared" si="0"/>
        <v>2.8860000000000001</v>
      </c>
      <c r="AI16" s="20">
        <f t="shared" si="0"/>
        <v>2.7564000000000002</v>
      </c>
      <c r="AJ16" s="20">
        <f t="shared" si="0"/>
        <v>2.9072</v>
      </c>
      <c r="AK16" s="20">
        <f t="shared" si="0"/>
        <v>2.9868000000000001</v>
      </c>
      <c r="AL16" s="20">
        <f t="shared" si="0"/>
        <v>2.8160000000000003</v>
      </c>
      <c r="AM16" s="20">
        <f t="shared" si="0"/>
        <v>2.7632000000000003</v>
      </c>
      <c r="AN16" s="12" t="s">
        <v>25</v>
      </c>
      <c r="AO16" s="20">
        <f t="shared" si="1"/>
        <v>2.1135999999999999</v>
      </c>
      <c r="AP16" s="20">
        <f t="shared" si="1"/>
        <v>2.1648000000000001</v>
      </c>
      <c r="AQ16" s="20">
        <f t="shared" si="1"/>
        <v>2.464</v>
      </c>
      <c r="AR16" s="20">
        <f t="shared" si="1"/>
        <v>2.5251999999999999</v>
      </c>
      <c r="AS16" s="20">
        <f t="shared" si="1"/>
        <v>2.5944000000000003</v>
      </c>
      <c r="AT16" s="20">
        <f t="shared" si="1"/>
        <v>2.4855999999999998</v>
      </c>
      <c r="AU16" s="20">
        <f t="shared" si="1"/>
        <v>2.4939999999999998</v>
      </c>
      <c r="AV16" s="20">
        <f t="shared" si="1"/>
        <v>2.4036</v>
      </c>
      <c r="AW16" s="20">
        <f t="shared" si="1"/>
        <v>2.6328</v>
      </c>
      <c r="AX16" s="20">
        <f t="shared" si="1"/>
        <v>2.6732</v>
      </c>
      <c r="AY16" s="20">
        <f t="shared" si="1"/>
        <v>2.4239999999999999</v>
      </c>
      <c r="AZ16" s="20">
        <f t="shared" si="1"/>
        <v>2.0968</v>
      </c>
      <c r="BA16" s="12" t="s">
        <v>25</v>
      </c>
      <c r="BB16">
        <f t="shared" si="2"/>
        <v>0.35280000000000022</v>
      </c>
      <c r="BC16">
        <f t="shared" si="2"/>
        <v>0.47039999999999971</v>
      </c>
      <c r="BD16">
        <f t="shared" si="2"/>
        <v>0.39200000000000035</v>
      </c>
      <c r="BE16">
        <f t="shared" si="2"/>
        <v>0.50959999999999983</v>
      </c>
      <c r="BF16">
        <f t="shared" si="2"/>
        <v>0.43119999999999958</v>
      </c>
      <c r="BG16">
        <f t="shared" si="2"/>
        <v>0.54879999999999995</v>
      </c>
      <c r="BH16">
        <f t="shared" si="2"/>
        <v>0.39200000000000035</v>
      </c>
      <c r="BI16">
        <f t="shared" si="2"/>
        <v>0.35280000000000022</v>
      </c>
      <c r="BJ16">
        <f t="shared" si="2"/>
        <v>0.27439999999999998</v>
      </c>
      <c r="BK16">
        <f t="shared" si="2"/>
        <v>0.3136000000000001</v>
      </c>
      <c r="BL16">
        <f t="shared" si="2"/>
        <v>0.39200000000000035</v>
      </c>
      <c r="BM16">
        <f t="shared" si="2"/>
        <v>0.66640000000000033</v>
      </c>
    </row>
    <row r="17" spans="1:65" x14ac:dyDescent="0.3">
      <c r="A17" s="12" t="s">
        <v>26</v>
      </c>
      <c r="B17" s="32">
        <v>2.27</v>
      </c>
      <c r="C17" s="32">
        <v>2.37</v>
      </c>
      <c r="D17" s="32">
        <v>2.6</v>
      </c>
      <c r="E17" s="32">
        <v>2.78</v>
      </c>
      <c r="F17" s="32">
        <v>2.79</v>
      </c>
      <c r="G17" s="32">
        <v>2.75</v>
      </c>
      <c r="H17" s="32">
        <v>2.65</v>
      </c>
      <c r="I17" s="32">
        <v>2.56</v>
      </c>
      <c r="J17" s="32">
        <v>2.77</v>
      </c>
      <c r="K17" s="32">
        <v>2.82</v>
      </c>
      <c r="L17" s="32">
        <v>2.61</v>
      </c>
      <c r="M17" s="32">
        <v>2.42</v>
      </c>
      <c r="N17" s="12" t="s">
        <v>26</v>
      </c>
      <c r="O17" s="32">
        <v>0.08</v>
      </c>
      <c r="P17" s="32">
        <v>0.12</v>
      </c>
      <c r="Q17" s="32">
        <v>0.09</v>
      </c>
      <c r="R17" s="32">
        <v>0.13</v>
      </c>
      <c r="S17" s="32">
        <v>0.1</v>
      </c>
      <c r="T17" s="32">
        <v>0.14000000000000001</v>
      </c>
      <c r="U17" s="32">
        <v>0.1</v>
      </c>
      <c r="V17" s="32">
        <v>0.09</v>
      </c>
      <c r="W17" s="32">
        <v>7.0000000000000007E-2</v>
      </c>
      <c r="X17" s="32">
        <v>0.08</v>
      </c>
      <c r="Y17" s="32">
        <v>0.1</v>
      </c>
      <c r="Z17" s="32">
        <v>0.17</v>
      </c>
      <c r="AA17" s="12" t="s">
        <v>26</v>
      </c>
      <c r="AB17" s="20">
        <f t="shared" si="0"/>
        <v>2.4268000000000001</v>
      </c>
      <c r="AC17" s="20">
        <f t="shared" si="0"/>
        <v>2.6052</v>
      </c>
      <c r="AD17" s="20">
        <f t="shared" si="0"/>
        <v>2.7764000000000002</v>
      </c>
      <c r="AE17" s="20">
        <f t="shared" si="0"/>
        <v>3.0347999999999997</v>
      </c>
      <c r="AF17" s="20">
        <f t="shared" si="0"/>
        <v>2.9860000000000002</v>
      </c>
      <c r="AG17" s="20">
        <f t="shared" si="0"/>
        <v>3.0244</v>
      </c>
      <c r="AH17" s="20">
        <f t="shared" si="0"/>
        <v>2.8460000000000001</v>
      </c>
      <c r="AI17" s="20">
        <f t="shared" si="0"/>
        <v>2.7364000000000002</v>
      </c>
      <c r="AJ17" s="20">
        <f t="shared" si="0"/>
        <v>2.9072</v>
      </c>
      <c r="AK17" s="20">
        <f t="shared" si="0"/>
        <v>2.9767999999999999</v>
      </c>
      <c r="AL17" s="20">
        <f t="shared" si="0"/>
        <v>2.806</v>
      </c>
      <c r="AM17" s="20">
        <f t="shared" si="0"/>
        <v>2.7532000000000001</v>
      </c>
      <c r="AN17" s="12" t="s">
        <v>26</v>
      </c>
      <c r="AO17" s="20">
        <f t="shared" si="1"/>
        <v>2.1132</v>
      </c>
      <c r="AP17" s="20">
        <f t="shared" si="1"/>
        <v>2.1348000000000003</v>
      </c>
      <c r="AQ17" s="20">
        <f t="shared" si="1"/>
        <v>2.4236</v>
      </c>
      <c r="AR17" s="20">
        <f t="shared" si="1"/>
        <v>2.5251999999999999</v>
      </c>
      <c r="AS17" s="20">
        <f t="shared" si="1"/>
        <v>2.5939999999999999</v>
      </c>
      <c r="AT17" s="20">
        <f t="shared" si="1"/>
        <v>2.4756</v>
      </c>
      <c r="AU17" s="20">
        <f t="shared" si="1"/>
        <v>2.4539999999999997</v>
      </c>
      <c r="AV17" s="20">
        <f t="shared" si="1"/>
        <v>2.3835999999999999</v>
      </c>
      <c r="AW17" s="20">
        <f t="shared" si="1"/>
        <v>2.6328</v>
      </c>
      <c r="AX17" s="20">
        <f t="shared" si="1"/>
        <v>2.6631999999999998</v>
      </c>
      <c r="AY17" s="20">
        <f t="shared" si="1"/>
        <v>2.4139999999999997</v>
      </c>
      <c r="AZ17" s="20">
        <f t="shared" si="1"/>
        <v>2.0867999999999998</v>
      </c>
      <c r="BA17" s="12" t="s">
        <v>26</v>
      </c>
      <c r="BB17">
        <f t="shared" si="2"/>
        <v>0.3136000000000001</v>
      </c>
      <c r="BC17">
        <f t="shared" si="2"/>
        <v>0.47039999999999971</v>
      </c>
      <c r="BD17">
        <f t="shared" si="2"/>
        <v>0.35280000000000022</v>
      </c>
      <c r="BE17">
        <f t="shared" si="2"/>
        <v>0.50959999999999983</v>
      </c>
      <c r="BF17">
        <f t="shared" si="2"/>
        <v>0.39200000000000035</v>
      </c>
      <c r="BG17">
        <f t="shared" si="2"/>
        <v>0.54879999999999995</v>
      </c>
      <c r="BH17">
        <f t="shared" si="2"/>
        <v>0.39200000000000035</v>
      </c>
      <c r="BI17">
        <f t="shared" si="2"/>
        <v>0.35280000000000022</v>
      </c>
      <c r="BJ17">
        <f t="shared" si="2"/>
        <v>0.27439999999999998</v>
      </c>
      <c r="BK17">
        <f t="shared" si="2"/>
        <v>0.3136000000000001</v>
      </c>
      <c r="BL17">
        <f t="shared" si="2"/>
        <v>0.39200000000000035</v>
      </c>
      <c r="BM17">
        <f t="shared" si="2"/>
        <v>0.66640000000000033</v>
      </c>
    </row>
    <row r="18" spans="1:65" x14ac:dyDescent="0.3">
      <c r="A18" s="12" t="s">
        <v>27</v>
      </c>
      <c r="B18" s="32">
        <v>2.16</v>
      </c>
      <c r="C18" s="32">
        <v>2.23</v>
      </c>
      <c r="D18" s="32">
        <v>2.56</v>
      </c>
      <c r="E18" s="32">
        <v>2.69</v>
      </c>
      <c r="F18" s="32">
        <v>2.77</v>
      </c>
      <c r="G18" s="32">
        <v>2.62</v>
      </c>
      <c r="H18" s="32">
        <v>2.5299999999999998</v>
      </c>
      <c r="I18" s="32">
        <v>2.4700000000000002</v>
      </c>
      <c r="J18" s="32">
        <v>2.68</v>
      </c>
      <c r="K18" s="32">
        <v>2.71</v>
      </c>
      <c r="L18" s="32">
        <v>2.52</v>
      </c>
      <c r="M18" s="32">
        <v>2.33</v>
      </c>
      <c r="N18" s="12" t="s">
        <v>27</v>
      </c>
      <c r="O18" s="32">
        <v>0.08</v>
      </c>
      <c r="P18" s="32">
        <v>0.11</v>
      </c>
      <c r="Q18" s="32">
        <v>0.09</v>
      </c>
      <c r="R18" s="32">
        <v>0.12</v>
      </c>
      <c r="S18" s="32">
        <v>0.1</v>
      </c>
      <c r="T18" s="32">
        <v>0.14000000000000001</v>
      </c>
      <c r="U18" s="32">
        <v>0.1</v>
      </c>
      <c r="V18" s="32">
        <v>0.08</v>
      </c>
      <c r="W18" s="32">
        <v>0.06</v>
      </c>
      <c r="X18" s="32">
        <v>7.0000000000000007E-2</v>
      </c>
      <c r="Y18" s="32">
        <v>0.1</v>
      </c>
      <c r="Z18" s="32">
        <v>0.17</v>
      </c>
      <c r="AA18" s="12" t="s">
        <v>27</v>
      </c>
      <c r="AB18" s="20">
        <f t="shared" si="0"/>
        <v>2.3168000000000002</v>
      </c>
      <c r="AC18" s="20">
        <f t="shared" si="0"/>
        <v>2.4455999999999998</v>
      </c>
      <c r="AD18" s="20">
        <f t="shared" si="0"/>
        <v>2.7364000000000002</v>
      </c>
      <c r="AE18" s="20">
        <f t="shared" si="0"/>
        <v>2.9251999999999998</v>
      </c>
      <c r="AF18" s="20">
        <f t="shared" si="0"/>
        <v>2.9660000000000002</v>
      </c>
      <c r="AG18" s="20">
        <f t="shared" si="0"/>
        <v>2.8944000000000001</v>
      </c>
      <c r="AH18" s="20">
        <f t="shared" si="0"/>
        <v>2.726</v>
      </c>
      <c r="AI18" s="20">
        <f t="shared" si="0"/>
        <v>2.6268000000000002</v>
      </c>
      <c r="AJ18" s="20">
        <f t="shared" si="0"/>
        <v>2.7976000000000001</v>
      </c>
      <c r="AK18" s="20">
        <f t="shared" si="0"/>
        <v>2.8472</v>
      </c>
      <c r="AL18" s="20">
        <f t="shared" si="0"/>
        <v>2.7160000000000002</v>
      </c>
      <c r="AM18" s="20">
        <f t="shared" si="0"/>
        <v>2.6632000000000002</v>
      </c>
      <c r="AN18" s="12" t="s">
        <v>27</v>
      </c>
      <c r="AO18" s="20">
        <f t="shared" si="1"/>
        <v>2.0032000000000001</v>
      </c>
      <c r="AP18" s="20">
        <f t="shared" si="1"/>
        <v>2.0144000000000002</v>
      </c>
      <c r="AQ18" s="20">
        <f t="shared" si="1"/>
        <v>2.3835999999999999</v>
      </c>
      <c r="AR18" s="20">
        <f t="shared" si="1"/>
        <v>2.4548000000000001</v>
      </c>
      <c r="AS18" s="20">
        <f t="shared" si="1"/>
        <v>2.5739999999999998</v>
      </c>
      <c r="AT18" s="20">
        <f t="shared" si="1"/>
        <v>2.3456000000000001</v>
      </c>
      <c r="AU18" s="20">
        <f t="shared" si="1"/>
        <v>2.3339999999999996</v>
      </c>
      <c r="AV18" s="20">
        <f t="shared" si="1"/>
        <v>2.3132000000000001</v>
      </c>
      <c r="AW18" s="20">
        <f t="shared" si="1"/>
        <v>2.5624000000000002</v>
      </c>
      <c r="AX18" s="20">
        <f t="shared" si="1"/>
        <v>2.5728</v>
      </c>
      <c r="AY18" s="20">
        <f t="shared" si="1"/>
        <v>2.3239999999999998</v>
      </c>
      <c r="AZ18" s="20">
        <f t="shared" si="1"/>
        <v>1.9968000000000001</v>
      </c>
      <c r="BA18" s="12" t="s">
        <v>27</v>
      </c>
      <c r="BB18">
        <f t="shared" si="2"/>
        <v>0.3136000000000001</v>
      </c>
      <c r="BC18">
        <f t="shared" si="2"/>
        <v>0.43119999999999958</v>
      </c>
      <c r="BD18">
        <f t="shared" si="2"/>
        <v>0.35280000000000022</v>
      </c>
      <c r="BE18">
        <f t="shared" si="2"/>
        <v>0.47039999999999971</v>
      </c>
      <c r="BF18">
        <f t="shared" si="2"/>
        <v>0.39200000000000035</v>
      </c>
      <c r="BG18">
        <f t="shared" si="2"/>
        <v>0.54879999999999995</v>
      </c>
      <c r="BH18">
        <f t="shared" si="2"/>
        <v>0.39200000000000035</v>
      </c>
      <c r="BI18">
        <f t="shared" si="2"/>
        <v>0.3136000000000001</v>
      </c>
      <c r="BJ18">
        <f t="shared" si="2"/>
        <v>0.23519999999999985</v>
      </c>
      <c r="BK18">
        <f t="shared" si="2"/>
        <v>0.27439999999999998</v>
      </c>
      <c r="BL18">
        <f t="shared" si="2"/>
        <v>0.39200000000000035</v>
      </c>
      <c r="BM18">
        <f t="shared" si="2"/>
        <v>0.6664000000000001</v>
      </c>
    </row>
    <row r="19" spans="1:65" x14ac:dyDescent="0.3">
      <c r="A19" s="12" t="s">
        <v>28</v>
      </c>
      <c r="B19" s="32">
        <v>2.1800000000000002</v>
      </c>
      <c r="C19" s="32">
        <v>2.2200000000000002</v>
      </c>
      <c r="D19" s="32">
        <v>2.59</v>
      </c>
      <c r="E19" s="32">
        <v>2.74</v>
      </c>
      <c r="F19" s="32">
        <v>2.81</v>
      </c>
      <c r="G19" s="32">
        <v>2.61</v>
      </c>
      <c r="H19" s="32">
        <v>2.54</v>
      </c>
      <c r="I19" s="32">
        <v>2.46</v>
      </c>
      <c r="J19" s="32">
        <v>2.72</v>
      </c>
      <c r="K19" s="32">
        <v>2.78</v>
      </c>
      <c r="L19" s="32">
        <v>2.5299999999999998</v>
      </c>
      <c r="M19" s="32">
        <v>2.37</v>
      </c>
      <c r="N19" s="12" t="s">
        <v>28</v>
      </c>
      <c r="O19" s="32">
        <v>0.08</v>
      </c>
      <c r="P19" s="32">
        <v>0.11</v>
      </c>
      <c r="Q19" s="32">
        <v>0.09</v>
      </c>
      <c r="R19" s="32">
        <v>0.12</v>
      </c>
      <c r="S19" s="32">
        <v>0.11</v>
      </c>
      <c r="T19" s="32">
        <v>0.14000000000000001</v>
      </c>
      <c r="U19" s="32">
        <v>0.1</v>
      </c>
      <c r="V19" s="32">
        <v>0.08</v>
      </c>
      <c r="W19" s="32">
        <v>7.0000000000000007E-2</v>
      </c>
      <c r="X19" s="32">
        <v>7.0000000000000007E-2</v>
      </c>
      <c r="Y19" s="32">
        <v>0.1</v>
      </c>
      <c r="Z19" s="32">
        <v>0.17</v>
      </c>
      <c r="AA19" s="12" t="s">
        <v>28</v>
      </c>
      <c r="AB19" s="20">
        <f t="shared" si="0"/>
        <v>2.3368000000000002</v>
      </c>
      <c r="AC19" s="20">
        <f t="shared" si="0"/>
        <v>2.4356</v>
      </c>
      <c r="AD19" s="20">
        <f t="shared" si="0"/>
        <v>2.7664</v>
      </c>
      <c r="AE19" s="20">
        <f t="shared" si="0"/>
        <v>2.9752000000000001</v>
      </c>
      <c r="AF19" s="20">
        <f t="shared" si="0"/>
        <v>3.0255999999999998</v>
      </c>
      <c r="AG19" s="20">
        <f t="shared" si="0"/>
        <v>2.8843999999999999</v>
      </c>
      <c r="AH19" s="20">
        <f t="shared" si="0"/>
        <v>2.7360000000000002</v>
      </c>
      <c r="AI19" s="20">
        <f t="shared" si="0"/>
        <v>2.6168</v>
      </c>
      <c r="AJ19" s="20">
        <f t="shared" si="0"/>
        <v>2.8572000000000002</v>
      </c>
      <c r="AK19" s="20">
        <f t="shared" si="0"/>
        <v>2.9171999999999998</v>
      </c>
      <c r="AL19" s="20">
        <f t="shared" si="0"/>
        <v>2.726</v>
      </c>
      <c r="AM19" s="20">
        <f t="shared" si="0"/>
        <v>2.7032000000000003</v>
      </c>
      <c r="AN19" s="12" t="s">
        <v>28</v>
      </c>
      <c r="AO19" s="20">
        <f t="shared" si="1"/>
        <v>2.0232000000000001</v>
      </c>
      <c r="AP19" s="20">
        <f t="shared" si="1"/>
        <v>2.0044000000000004</v>
      </c>
      <c r="AQ19" s="20">
        <f t="shared" si="1"/>
        <v>2.4135999999999997</v>
      </c>
      <c r="AR19" s="20">
        <f t="shared" si="1"/>
        <v>2.5048000000000004</v>
      </c>
      <c r="AS19" s="20">
        <f t="shared" si="1"/>
        <v>2.5944000000000003</v>
      </c>
      <c r="AT19" s="20">
        <f t="shared" si="1"/>
        <v>2.3355999999999999</v>
      </c>
      <c r="AU19" s="20">
        <f t="shared" si="1"/>
        <v>2.3439999999999999</v>
      </c>
      <c r="AV19" s="20">
        <f t="shared" si="1"/>
        <v>2.3031999999999999</v>
      </c>
      <c r="AW19" s="20">
        <f t="shared" si="1"/>
        <v>2.5828000000000002</v>
      </c>
      <c r="AX19" s="20">
        <f t="shared" si="1"/>
        <v>2.6427999999999998</v>
      </c>
      <c r="AY19" s="20">
        <f t="shared" si="1"/>
        <v>2.3339999999999996</v>
      </c>
      <c r="AZ19" s="20">
        <f t="shared" si="1"/>
        <v>2.0367999999999999</v>
      </c>
      <c r="BA19" s="12" t="s">
        <v>28</v>
      </c>
      <c r="BB19">
        <f t="shared" si="2"/>
        <v>0.3136000000000001</v>
      </c>
      <c r="BC19">
        <f t="shared" si="2"/>
        <v>0.43119999999999958</v>
      </c>
      <c r="BD19">
        <f t="shared" si="2"/>
        <v>0.35280000000000022</v>
      </c>
      <c r="BE19">
        <f t="shared" si="2"/>
        <v>0.47039999999999971</v>
      </c>
      <c r="BF19">
        <f t="shared" si="2"/>
        <v>0.43119999999999958</v>
      </c>
      <c r="BG19">
        <f t="shared" si="2"/>
        <v>0.54879999999999995</v>
      </c>
      <c r="BH19">
        <f t="shared" si="2"/>
        <v>0.39200000000000035</v>
      </c>
      <c r="BI19">
        <f t="shared" si="2"/>
        <v>0.3136000000000001</v>
      </c>
      <c r="BJ19">
        <f t="shared" si="2"/>
        <v>0.27439999999999998</v>
      </c>
      <c r="BK19">
        <f t="shared" si="2"/>
        <v>0.27439999999999998</v>
      </c>
      <c r="BL19">
        <f t="shared" si="2"/>
        <v>0.39200000000000035</v>
      </c>
      <c r="BM19">
        <f t="shared" si="2"/>
        <v>0.66640000000000033</v>
      </c>
    </row>
    <row r="20" spans="1:65" x14ac:dyDescent="0.3">
      <c r="A20" s="12" t="s">
        <v>29</v>
      </c>
      <c r="B20" s="32">
        <v>2.17</v>
      </c>
      <c r="C20" s="32">
        <v>2.12</v>
      </c>
      <c r="D20" s="32">
        <v>2.59</v>
      </c>
      <c r="E20" s="32">
        <v>2.75</v>
      </c>
      <c r="F20" s="32">
        <v>2.81</v>
      </c>
      <c r="G20" s="32">
        <v>2.57</v>
      </c>
      <c r="H20" s="32">
        <v>2.5299999999999998</v>
      </c>
      <c r="I20" s="32">
        <v>2.46</v>
      </c>
      <c r="J20" s="32">
        <v>2.74</v>
      </c>
      <c r="K20" s="32">
        <v>2.77</v>
      </c>
      <c r="L20" s="32">
        <v>2.5299999999999998</v>
      </c>
      <c r="M20" s="32">
        <v>2.37</v>
      </c>
      <c r="N20" s="12" t="s">
        <v>29</v>
      </c>
      <c r="O20" s="32">
        <v>0.08</v>
      </c>
      <c r="P20" s="32">
        <v>0.11</v>
      </c>
      <c r="Q20" s="32">
        <v>0.09</v>
      </c>
      <c r="R20" s="32">
        <v>0.13</v>
      </c>
      <c r="S20" s="32">
        <v>0.11</v>
      </c>
      <c r="T20" s="32">
        <v>0.14000000000000001</v>
      </c>
      <c r="U20" s="32">
        <v>0.1</v>
      </c>
      <c r="V20" s="32">
        <v>0.08</v>
      </c>
      <c r="W20" s="32">
        <v>7.0000000000000007E-2</v>
      </c>
      <c r="X20" s="32">
        <v>7.0000000000000007E-2</v>
      </c>
      <c r="Y20" s="32">
        <v>0.1</v>
      </c>
      <c r="Z20" s="32">
        <v>0.17</v>
      </c>
      <c r="AA20" s="12" t="s">
        <v>29</v>
      </c>
      <c r="AB20" s="20">
        <f t="shared" si="0"/>
        <v>2.3268</v>
      </c>
      <c r="AC20" s="20">
        <f t="shared" si="0"/>
        <v>2.3355999999999999</v>
      </c>
      <c r="AD20" s="20">
        <f t="shared" si="0"/>
        <v>2.7664</v>
      </c>
      <c r="AE20" s="20">
        <f t="shared" si="0"/>
        <v>3.0047999999999999</v>
      </c>
      <c r="AF20" s="20">
        <f t="shared" si="0"/>
        <v>3.0255999999999998</v>
      </c>
      <c r="AG20" s="20">
        <f t="shared" si="0"/>
        <v>2.8443999999999998</v>
      </c>
      <c r="AH20" s="20">
        <f t="shared" si="0"/>
        <v>2.726</v>
      </c>
      <c r="AI20" s="20">
        <f t="shared" si="0"/>
        <v>2.6168</v>
      </c>
      <c r="AJ20" s="20">
        <f t="shared" si="0"/>
        <v>2.8772000000000002</v>
      </c>
      <c r="AK20" s="20">
        <f t="shared" si="0"/>
        <v>2.9072</v>
      </c>
      <c r="AL20" s="20">
        <f t="shared" si="0"/>
        <v>2.726</v>
      </c>
      <c r="AM20" s="20">
        <f t="shared" si="0"/>
        <v>2.7032000000000003</v>
      </c>
      <c r="AN20" s="12" t="s">
        <v>29</v>
      </c>
      <c r="AO20" s="20">
        <f t="shared" si="1"/>
        <v>2.0131999999999999</v>
      </c>
      <c r="AP20" s="20">
        <f t="shared" si="1"/>
        <v>1.9044000000000001</v>
      </c>
      <c r="AQ20" s="20">
        <f t="shared" si="1"/>
        <v>2.4135999999999997</v>
      </c>
      <c r="AR20" s="20">
        <f t="shared" si="1"/>
        <v>2.4952000000000001</v>
      </c>
      <c r="AS20" s="20">
        <f t="shared" si="1"/>
        <v>2.5944000000000003</v>
      </c>
      <c r="AT20" s="20">
        <f t="shared" si="1"/>
        <v>2.2955999999999999</v>
      </c>
      <c r="AU20" s="20">
        <f t="shared" si="1"/>
        <v>2.3339999999999996</v>
      </c>
      <c r="AV20" s="20">
        <f t="shared" si="1"/>
        <v>2.3031999999999999</v>
      </c>
      <c r="AW20" s="20">
        <f t="shared" si="1"/>
        <v>2.6028000000000002</v>
      </c>
      <c r="AX20" s="20">
        <f t="shared" si="1"/>
        <v>2.6328</v>
      </c>
      <c r="AY20" s="20">
        <f t="shared" si="1"/>
        <v>2.3339999999999996</v>
      </c>
      <c r="AZ20" s="20">
        <f t="shared" si="1"/>
        <v>2.0367999999999999</v>
      </c>
      <c r="BA20" s="12" t="s">
        <v>29</v>
      </c>
      <c r="BB20">
        <f t="shared" si="2"/>
        <v>0.3136000000000001</v>
      </c>
      <c r="BC20">
        <f t="shared" si="2"/>
        <v>0.43119999999999981</v>
      </c>
      <c r="BD20">
        <f t="shared" si="2"/>
        <v>0.35280000000000022</v>
      </c>
      <c r="BE20">
        <f t="shared" si="2"/>
        <v>0.50959999999999983</v>
      </c>
      <c r="BF20">
        <f t="shared" si="2"/>
        <v>0.43119999999999958</v>
      </c>
      <c r="BG20">
        <f t="shared" si="2"/>
        <v>0.54879999999999995</v>
      </c>
      <c r="BH20">
        <f t="shared" si="2"/>
        <v>0.39200000000000035</v>
      </c>
      <c r="BI20">
        <f t="shared" si="2"/>
        <v>0.3136000000000001</v>
      </c>
      <c r="BJ20">
        <f t="shared" si="2"/>
        <v>0.27439999999999998</v>
      </c>
      <c r="BK20">
        <f t="shared" si="2"/>
        <v>0.27439999999999998</v>
      </c>
      <c r="BL20">
        <f t="shared" si="2"/>
        <v>0.39200000000000035</v>
      </c>
      <c r="BM20">
        <f t="shared" si="2"/>
        <v>0.66640000000000033</v>
      </c>
    </row>
    <row r="21" spans="1:65" x14ac:dyDescent="0.3">
      <c r="A21" s="12" t="s">
        <v>30</v>
      </c>
      <c r="B21" s="32">
        <v>2.1800000000000002</v>
      </c>
      <c r="C21" s="32">
        <v>2.09</v>
      </c>
      <c r="D21" s="32">
        <v>2.56</v>
      </c>
      <c r="E21" s="32">
        <v>2.74</v>
      </c>
      <c r="F21" s="32">
        <v>2.8</v>
      </c>
      <c r="G21" s="32">
        <v>2.58</v>
      </c>
      <c r="H21" s="32">
        <v>2.52</v>
      </c>
      <c r="I21" s="32">
        <v>2.4300000000000002</v>
      </c>
      <c r="J21" s="32">
        <v>2.72</v>
      </c>
      <c r="K21" s="32">
        <v>2.75</v>
      </c>
      <c r="L21" s="32">
        <v>2.5299999999999998</v>
      </c>
      <c r="M21" s="32">
        <v>2.39</v>
      </c>
      <c r="N21" s="12" t="s">
        <v>30</v>
      </c>
      <c r="O21" s="32">
        <v>0.08</v>
      </c>
      <c r="P21" s="32">
        <v>0.11</v>
      </c>
      <c r="Q21" s="32">
        <v>0.09</v>
      </c>
      <c r="R21" s="32">
        <v>0.13</v>
      </c>
      <c r="S21" s="32">
        <v>0.11</v>
      </c>
      <c r="T21" s="32">
        <v>0.14000000000000001</v>
      </c>
      <c r="U21" s="32">
        <v>0.09</v>
      </c>
      <c r="V21" s="32">
        <v>0.08</v>
      </c>
      <c r="W21" s="32">
        <v>7.0000000000000007E-2</v>
      </c>
      <c r="X21" s="32">
        <v>7.0000000000000007E-2</v>
      </c>
      <c r="Y21" s="32">
        <v>0.1</v>
      </c>
      <c r="Z21" s="32">
        <v>0.17</v>
      </c>
      <c r="AA21" s="12" t="s">
        <v>30</v>
      </c>
      <c r="AB21" s="20">
        <f t="shared" si="0"/>
        <v>2.3368000000000002</v>
      </c>
      <c r="AC21" s="20">
        <f t="shared" si="0"/>
        <v>2.3055999999999996</v>
      </c>
      <c r="AD21" s="20">
        <f t="shared" si="0"/>
        <v>2.7364000000000002</v>
      </c>
      <c r="AE21" s="20">
        <f t="shared" si="0"/>
        <v>2.9948000000000001</v>
      </c>
      <c r="AF21" s="20">
        <f t="shared" si="0"/>
        <v>3.0155999999999996</v>
      </c>
      <c r="AG21" s="20">
        <f t="shared" si="0"/>
        <v>2.8544</v>
      </c>
      <c r="AH21" s="20">
        <f t="shared" si="0"/>
        <v>2.6964000000000001</v>
      </c>
      <c r="AI21" s="20">
        <f t="shared" si="0"/>
        <v>2.5868000000000002</v>
      </c>
      <c r="AJ21" s="20">
        <f t="shared" si="0"/>
        <v>2.8572000000000002</v>
      </c>
      <c r="AK21" s="20">
        <f t="shared" si="0"/>
        <v>2.8872</v>
      </c>
      <c r="AL21" s="20">
        <f t="shared" si="0"/>
        <v>2.726</v>
      </c>
      <c r="AM21" s="20">
        <f t="shared" si="0"/>
        <v>2.7232000000000003</v>
      </c>
      <c r="AN21" s="12" t="s">
        <v>30</v>
      </c>
      <c r="AO21" s="20">
        <f t="shared" si="1"/>
        <v>2.0232000000000001</v>
      </c>
      <c r="AP21" s="20">
        <f t="shared" si="1"/>
        <v>1.8743999999999998</v>
      </c>
      <c r="AQ21" s="20">
        <f t="shared" si="1"/>
        <v>2.3835999999999999</v>
      </c>
      <c r="AR21" s="20">
        <f t="shared" si="1"/>
        <v>2.4852000000000003</v>
      </c>
      <c r="AS21" s="20">
        <f t="shared" si="1"/>
        <v>2.5844</v>
      </c>
      <c r="AT21" s="20">
        <f t="shared" si="1"/>
        <v>2.3056000000000001</v>
      </c>
      <c r="AU21" s="20">
        <f t="shared" si="1"/>
        <v>2.3435999999999999</v>
      </c>
      <c r="AV21" s="20">
        <f t="shared" si="1"/>
        <v>2.2732000000000001</v>
      </c>
      <c r="AW21" s="20">
        <f t="shared" si="1"/>
        <v>2.5828000000000002</v>
      </c>
      <c r="AX21" s="20">
        <f t="shared" si="1"/>
        <v>2.6128</v>
      </c>
      <c r="AY21" s="20">
        <f t="shared" si="1"/>
        <v>2.3339999999999996</v>
      </c>
      <c r="AZ21" s="20">
        <f t="shared" si="1"/>
        <v>2.0568</v>
      </c>
      <c r="BA21" s="12" t="s">
        <v>30</v>
      </c>
      <c r="BB21">
        <f t="shared" si="2"/>
        <v>0.3136000000000001</v>
      </c>
      <c r="BC21">
        <f t="shared" si="2"/>
        <v>0.43119999999999981</v>
      </c>
      <c r="BD21">
        <f t="shared" si="2"/>
        <v>0.35280000000000022</v>
      </c>
      <c r="BE21">
        <f t="shared" si="2"/>
        <v>0.50959999999999983</v>
      </c>
      <c r="BF21">
        <f t="shared" si="2"/>
        <v>0.43119999999999958</v>
      </c>
      <c r="BG21">
        <f t="shared" si="2"/>
        <v>0.54879999999999995</v>
      </c>
      <c r="BH21">
        <f t="shared" si="2"/>
        <v>0.35280000000000022</v>
      </c>
      <c r="BI21">
        <f t="shared" si="2"/>
        <v>0.3136000000000001</v>
      </c>
      <c r="BJ21">
        <f t="shared" si="2"/>
        <v>0.27439999999999998</v>
      </c>
      <c r="BK21">
        <f t="shared" si="2"/>
        <v>0.27439999999999998</v>
      </c>
      <c r="BL21">
        <f t="shared" si="2"/>
        <v>0.39200000000000035</v>
      </c>
      <c r="BM21">
        <f t="shared" si="2"/>
        <v>0.66640000000000033</v>
      </c>
    </row>
    <row r="22" spans="1:65" x14ac:dyDescent="0.3">
      <c r="A22" s="12" t="s">
        <v>31</v>
      </c>
      <c r="B22" s="32">
        <v>2.17</v>
      </c>
      <c r="C22" s="32">
        <v>2.08</v>
      </c>
      <c r="D22" s="32">
        <v>2.4900000000000002</v>
      </c>
      <c r="E22" s="32">
        <v>2.65</v>
      </c>
      <c r="F22" s="32">
        <v>2.71</v>
      </c>
      <c r="G22" s="32">
        <v>2.56</v>
      </c>
      <c r="H22" s="32">
        <v>2.4700000000000002</v>
      </c>
      <c r="I22" s="32">
        <v>2.38</v>
      </c>
      <c r="J22" s="32">
        <v>2.65</v>
      </c>
      <c r="K22" s="32">
        <v>2.69</v>
      </c>
      <c r="L22" s="32">
        <v>2.52</v>
      </c>
      <c r="M22" s="32">
        <v>2.38</v>
      </c>
      <c r="N22" s="12" t="s">
        <v>31</v>
      </c>
      <c r="O22" s="32">
        <v>0.08</v>
      </c>
      <c r="P22" s="32">
        <v>0.11</v>
      </c>
      <c r="Q22" s="32">
        <v>0.09</v>
      </c>
      <c r="R22" s="32">
        <v>0.12</v>
      </c>
      <c r="S22" s="32">
        <v>0.1</v>
      </c>
      <c r="T22" s="32">
        <v>0.13</v>
      </c>
      <c r="U22" s="32">
        <v>0.09</v>
      </c>
      <c r="V22" s="32">
        <v>0.08</v>
      </c>
      <c r="W22" s="32">
        <v>0.06</v>
      </c>
      <c r="X22" s="32">
        <v>7.0000000000000007E-2</v>
      </c>
      <c r="Y22" s="32">
        <v>0.1</v>
      </c>
      <c r="Z22" s="32">
        <v>0.17</v>
      </c>
      <c r="AA22" s="12" t="s">
        <v>31</v>
      </c>
      <c r="AB22" s="20">
        <f t="shared" si="0"/>
        <v>2.3268</v>
      </c>
      <c r="AC22" s="20">
        <f t="shared" si="0"/>
        <v>2.2955999999999999</v>
      </c>
      <c r="AD22" s="20">
        <f t="shared" si="0"/>
        <v>2.6664000000000003</v>
      </c>
      <c r="AE22" s="20">
        <f t="shared" si="0"/>
        <v>2.8851999999999998</v>
      </c>
      <c r="AF22" s="20">
        <f t="shared" si="0"/>
        <v>2.9060000000000001</v>
      </c>
      <c r="AG22" s="20">
        <f t="shared" si="0"/>
        <v>2.8148</v>
      </c>
      <c r="AH22" s="20">
        <f t="shared" si="0"/>
        <v>2.6464000000000003</v>
      </c>
      <c r="AI22" s="20">
        <f t="shared" si="0"/>
        <v>2.5367999999999999</v>
      </c>
      <c r="AJ22" s="20">
        <f t="shared" si="0"/>
        <v>2.7675999999999998</v>
      </c>
      <c r="AK22" s="20">
        <f t="shared" si="0"/>
        <v>2.8271999999999999</v>
      </c>
      <c r="AL22" s="20">
        <f t="shared" si="0"/>
        <v>2.7160000000000002</v>
      </c>
      <c r="AM22" s="20">
        <f t="shared" si="0"/>
        <v>2.7132000000000001</v>
      </c>
      <c r="AN22" s="12" t="s">
        <v>31</v>
      </c>
      <c r="AO22" s="20">
        <f t="shared" si="1"/>
        <v>2.0131999999999999</v>
      </c>
      <c r="AP22" s="20">
        <f t="shared" si="1"/>
        <v>1.8644000000000001</v>
      </c>
      <c r="AQ22" s="20">
        <f t="shared" si="1"/>
        <v>2.3136000000000001</v>
      </c>
      <c r="AR22" s="20">
        <f t="shared" si="1"/>
        <v>2.4148000000000001</v>
      </c>
      <c r="AS22" s="20">
        <f t="shared" si="1"/>
        <v>2.5139999999999998</v>
      </c>
      <c r="AT22" s="20">
        <f t="shared" si="1"/>
        <v>2.3052000000000001</v>
      </c>
      <c r="AU22" s="20">
        <f t="shared" si="1"/>
        <v>2.2936000000000001</v>
      </c>
      <c r="AV22" s="20">
        <f t="shared" si="1"/>
        <v>2.2231999999999998</v>
      </c>
      <c r="AW22" s="20">
        <f t="shared" si="1"/>
        <v>2.5324</v>
      </c>
      <c r="AX22" s="20">
        <f t="shared" si="1"/>
        <v>2.5528</v>
      </c>
      <c r="AY22" s="20">
        <f t="shared" si="1"/>
        <v>2.3239999999999998</v>
      </c>
      <c r="AZ22" s="20">
        <f t="shared" si="1"/>
        <v>2.0467999999999997</v>
      </c>
      <c r="BA22" s="12" t="s">
        <v>31</v>
      </c>
      <c r="BB22">
        <f t="shared" si="2"/>
        <v>0.3136000000000001</v>
      </c>
      <c r="BC22">
        <f t="shared" si="2"/>
        <v>0.43119999999999981</v>
      </c>
      <c r="BD22">
        <f t="shared" si="2"/>
        <v>0.35280000000000022</v>
      </c>
      <c r="BE22">
        <f t="shared" si="2"/>
        <v>0.47039999999999971</v>
      </c>
      <c r="BF22">
        <f t="shared" si="2"/>
        <v>0.39200000000000035</v>
      </c>
      <c r="BG22">
        <f t="shared" si="2"/>
        <v>0.50959999999999983</v>
      </c>
      <c r="BH22">
        <f t="shared" si="2"/>
        <v>0.35280000000000022</v>
      </c>
      <c r="BI22">
        <f t="shared" si="2"/>
        <v>0.3136000000000001</v>
      </c>
      <c r="BJ22">
        <f t="shared" si="2"/>
        <v>0.23519999999999985</v>
      </c>
      <c r="BK22">
        <f t="shared" si="2"/>
        <v>0.27439999999999998</v>
      </c>
      <c r="BL22">
        <f t="shared" si="2"/>
        <v>0.39200000000000035</v>
      </c>
      <c r="BM22">
        <f t="shared" si="2"/>
        <v>0.66640000000000033</v>
      </c>
    </row>
    <row r="23" spans="1:65" x14ac:dyDescent="0.3">
      <c r="A23" s="12" t="s">
        <v>32</v>
      </c>
      <c r="B23" s="32">
        <v>2.2200000000000002</v>
      </c>
      <c r="C23" s="32">
        <v>2.09</v>
      </c>
      <c r="D23" s="32">
        <v>2.4</v>
      </c>
      <c r="E23" s="32">
        <v>2.54</v>
      </c>
      <c r="F23" s="32">
        <v>2.5499999999999998</v>
      </c>
      <c r="G23" s="32">
        <v>2.4900000000000002</v>
      </c>
      <c r="H23" s="32">
        <v>2.42</v>
      </c>
      <c r="I23" s="32">
        <v>2.36</v>
      </c>
      <c r="J23" s="32">
        <v>2.59</v>
      </c>
      <c r="K23" s="32">
        <v>2.72</v>
      </c>
      <c r="L23" s="32">
        <v>2.57</v>
      </c>
      <c r="M23" s="32">
        <v>2.4300000000000002</v>
      </c>
      <c r="N23" s="12" t="s">
        <v>32</v>
      </c>
      <c r="O23" s="32">
        <v>0.08</v>
      </c>
      <c r="P23" s="32">
        <v>0.11</v>
      </c>
      <c r="Q23" s="32">
        <v>0.09</v>
      </c>
      <c r="R23" s="32">
        <v>0.12</v>
      </c>
      <c r="S23" s="32">
        <v>0.1</v>
      </c>
      <c r="T23" s="32">
        <v>0.13</v>
      </c>
      <c r="U23" s="32">
        <v>0.09</v>
      </c>
      <c r="V23" s="32">
        <v>0.08</v>
      </c>
      <c r="W23" s="32">
        <v>0.06</v>
      </c>
      <c r="X23" s="32">
        <v>7.0000000000000007E-2</v>
      </c>
      <c r="Y23" s="32">
        <v>0.1</v>
      </c>
      <c r="Z23" s="32">
        <v>0.17</v>
      </c>
      <c r="AA23" s="12" t="s">
        <v>32</v>
      </c>
      <c r="AB23" s="20">
        <f t="shared" si="0"/>
        <v>2.3768000000000002</v>
      </c>
      <c r="AC23" s="20">
        <f t="shared" si="0"/>
        <v>2.3055999999999996</v>
      </c>
      <c r="AD23" s="20">
        <f t="shared" si="0"/>
        <v>2.5764</v>
      </c>
      <c r="AE23" s="20">
        <f t="shared" si="0"/>
        <v>2.7751999999999999</v>
      </c>
      <c r="AF23" s="20">
        <f t="shared" si="0"/>
        <v>2.746</v>
      </c>
      <c r="AG23" s="20">
        <f t="shared" si="0"/>
        <v>2.7448000000000001</v>
      </c>
      <c r="AH23" s="20">
        <f t="shared" si="0"/>
        <v>2.5964</v>
      </c>
      <c r="AI23" s="20">
        <f t="shared" si="0"/>
        <v>2.5167999999999999</v>
      </c>
      <c r="AJ23" s="20">
        <f t="shared" si="0"/>
        <v>2.7075999999999998</v>
      </c>
      <c r="AK23" s="20">
        <f t="shared" si="0"/>
        <v>2.8572000000000002</v>
      </c>
      <c r="AL23" s="20">
        <f t="shared" si="0"/>
        <v>2.766</v>
      </c>
      <c r="AM23" s="20">
        <f t="shared" si="0"/>
        <v>2.7632000000000003</v>
      </c>
      <c r="AN23" s="12" t="s">
        <v>32</v>
      </c>
      <c r="AO23" s="20">
        <f t="shared" si="1"/>
        <v>2.0632000000000001</v>
      </c>
      <c r="AP23" s="20">
        <f t="shared" si="1"/>
        <v>1.8743999999999998</v>
      </c>
      <c r="AQ23" s="20">
        <f t="shared" si="1"/>
        <v>2.2235999999999998</v>
      </c>
      <c r="AR23" s="20">
        <f t="shared" si="1"/>
        <v>2.3048000000000002</v>
      </c>
      <c r="AS23" s="20">
        <f t="shared" si="1"/>
        <v>2.3539999999999996</v>
      </c>
      <c r="AT23" s="20">
        <f t="shared" si="1"/>
        <v>2.2352000000000003</v>
      </c>
      <c r="AU23" s="20">
        <f t="shared" si="1"/>
        <v>2.2435999999999998</v>
      </c>
      <c r="AV23" s="20">
        <f t="shared" si="1"/>
        <v>2.2031999999999998</v>
      </c>
      <c r="AW23" s="20">
        <f t="shared" si="1"/>
        <v>2.4723999999999999</v>
      </c>
      <c r="AX23" s="20">
        <f t="shared" si="1"/>
        <v>2.5828000000000002</v>
      </c>
      <c r="AY23" s="20">
        <f t="shared" si="1"/>
        <v>2.3739999999999997</v>
      </c>
      <c r="AZ23" s="20">
        <f t="shared" si="1"/>
        <v>2.0968</v>
      </c>
      <c r="BA23" s="12" t="s">
        <v>32</v>
      </c>
      <c r="BB23">
        <f t="shared" si="2"/>
        <v>0.3136000000000001</v>
      </c>
      <c r="BC23">
        <f t="shared" si="2"/>
        <v>0.43119999999999981</v>
      </c>
      <c r="BD23">
        <f t="shared" si="2"/>
        <v>0.35280000000000022</v>
      </c>
      <c r="BE23">
        <f t="shared" si="2"/>
        <v>0.47039999999999971</v>
      </c>
      <c r="BF23">
        <f t="shared" si="2"/>
        <v>0.39200000000000035</v>
      </c>
      <c r="BG23">
        <f t="shared" si="2"/>
        <v>0.50959999999999983</v>
      </c>
      <c r="BH23">
        <f t="shared" si="2"/>
        <v>0.35280000000000022</v>
      </c>
      <c r="BI23">
        <f t="shared" si="2"/>
        <v>0.3136000000000001</v>
      </c>
      <c r="BJ23">
        <f t="shared" si="2"/>
        <v>0.23519999999999985</v>
      </c>
      <c r="BK23">
        <f t="shared" si="2"/>
        <v>0.27439999999999998</v>
      </c>
      <c r="BL23">
        <f t="shared" si="2"/>
        <v>0.39200000000000035</v>
      </c>
      <c r="BM23">
        <f t="shared" si="2"/>
        <v>0.66640000000000033</v>
      </c>
    </row>
    <row r="24" spans="1:65" x14ac:dyDescent="0.3">
      <c r="A24" s="12" t="s">
        <v>33</v>
      </c>
      <c r="B24" s="32">
        <v>2.2400000000000002</v>
      </c>
      <c r="C24" s="32">
        <v>2.2000000000000002</v>
      </c>
      <c r="D24" s="32">
        <v>2.46</v>
      </c>
      <c r="E24" s="32">
        <v>2.59</v>
      </c>
      <c r="F24" s="32">
        <v>2.6</v>
      </c>
      <c r="G24" s="32">
        <v>2.4900000000000002</v>
      </c>
      <c r="H24" s="32">
        <v>2.38</v>
      </c>
      <c r="I24" s="32">
        <v>2.4300000000000002</v>
      </c>
      <c r="J24" s="32">
        <v>2.56</v>
      </c>
      <c r="K24" s="32">
        <v>2.74</v>
      </c>
      <c r="L24" s="32">
        <v>2.52</v>
      </c>
      <c r="M24" s="32">
        <v>2.42</v>
      </c>
      <c r="N24" s="12" t="s">
        <v>33</v>
      </c>
      <c r="O24" s="32">
        <v>0.08</v>
      </c>
      <c r="P24" s="32">
        <v>0.11</v>
      </c>
      <c r="Q24" s="32">
        <v>0.09</v>
      </c>
      <c r="R24" s="32">
        <v>0.12</v>
      </c>
      <c r="S24" s="32">
        <v>0.1</v>
      </c>
      <c r="T24" s="32">
        <v>0.13</v>
      </c>
      <c r="U24" s="32">
        <v>0.09</v>
      </c>
      <c r="V24" s="32">
        <v>0.08</v>
      </c>
      <c r="W24" s="32">
        <v>0.06</v>
      </c>
      <c r="X24" s="32">
        <v>7.0000000000000007E-2</v>
      </c>
      <c r="Y24" s="32">
        <v>0.1</v>
      </c>
      <c r="Z24" s="32">
        <v>0.17</v>
      </c>
      <c r="AA24" s="12" t="s">
        <v>33</v>
      </c>
      <c r="AB24" s="20">
        <f t="shared" si="0"/>
        <v>2.3968000000000003</v>
      </c>
      <c r="AC24" s="20">
        <f t="shared" si="0"/>
        <v>2.4156</v>
      </c>
      <c r="AD24" s="20">
        <f t="shared" si="0"/>
        <v>2.6364000000000001</v>
      </c>
      <c r="AE24" s="20">
        <f t="shared" si="0"/>
        <v>2.8251999999999997</v>
      </c>
      <c r="AF24" s="20">
        <f t="shared" si="0"/>
        <v>2.7960000000000003</v>
      </c>
      <c r="AG24" s="20">
        <f t="shared" si="0"/>
        <v>2.7448000000000001</v>
      </c>
      <c r="AH24" s="20">
        <f t="shared" si="0"/>
        <v>2.5564</v>
      </c>
      <c r="AI24" s="20">
        <f t="shared" si="0"/>
        <v>2.5868000000000002</v>
      </c>
      <c r="AJ24" s="20">
        <f t="shared" si="0"/>
        <v>2.6776</v>
      </c>
      <c r="AK24" s="20">
        <f t="shared" si="0"/>
        <v>2.8772000000000002</v>
      </c>
      <c r="AL24" s="20">
        <f t="shared" si="0"/>
        <v>2.7160000000000002</v>
      </c>
      <c r="AM24" s="20">
        <f t="shared" si="0"/>
        <v>2.7532000000000001</v>
      </c>
      <c r="AN24" s="12" t="s">
        <v>33</v>
      </c>
      <c r="AO24" s="20">
        <f t="shared" si="1"/>
        <v>2.0832000000000002</v>
      </c>
      <c r="AP24" s="20">
        <f t="shared" si="1"/>
        <v>1.9844000000000002</v>
      </c>
      <c r="AQ24" s="20">
        <f t="shared" si="1"/>
        <v>2.2835999999999999</v>
      </c>
      <c r="AR24" s="20">
        <f t="shared" si="1"/>
        <v>2.3548</v>
      </c>
      <c r="AS24" s="20">
        <f t="shared" si="1"/>
        <v>2.4039999999999999</v>
      </c>
      <c r="AT24" s="20">
        <f t="shared" si="1"/>
        <v>2.2352000000000003</v>
      </c>
      <c r="AU24" s="20">
        <f t="shared" si="1"/>
        <v>2.2035999999999998</v>
      </c>
      <c r="AV24" s="20">
        <f t="shared" si="1"/>
        <v>2.2732000000000001</v>
      </c>
      <c r="AW24" s="20">
        <f t="shared" si="1"/>
        <v>2.4424000000000001</v>
      </c>
      <c r="AX24" s="20">
        <f t="shared" si="1"/>
        <v>2.6028000000000002</v>
      </c>
      <c r="AY24" s="20">
        <f t="shared" si="1"/>
        <v>2.3239999999999998</v>
      </c>
      <c r="AZ24" s="20">
        <f t="shared" si="1"/>
        <v>2.0867999999999998</v>
      </c>
      <c r="BA24" s="12" t="s">
        <v>33</v>
      </c>
      <c r="BB24">
        <f t="shared" si="2"/>
        <v>0.3136000000000001</v>
      </c>
      <c r="BC24">
        <f t="shared" si="2"/>
        <v>0.43119999999999981</v>
      </c>
      <c r="BD24">
        <f t="shared" si="2"/>
        <v>0.35280000000000022</v>
      </c>
      <c r="BE24">
        <f t="shared" si="2"/>
        <v>0.47039999999999971</v>
      </c>
      <c r="BF24">
        <f t="shared" si="2"/>
        <v>0.39200000000000035</v>
      </c>
      <c r="BG24">
        <f t="shared" si="2"/>
        <v>0.50959999999999983</v>
      </c>
      <c r="BH24">
        <f t="shared" si="2"/>
        <v>0.35280000000000022</v>
      </c>
      <c r="BI24">
        <f t="shared" si="2"/>
        <v>0.3136000000000001</v>
      </c>
      <c r="BJ24">
        <f t="shared" si="2"/>
        <v>0.23519999999999985</v>
      </c>
      <c r="BK24">
        <f t="shared" si="2"/>
        <v>0.27439999999999998</v>
      </c>
      <c r="BL24">
        <f t="shared" si="2"/>
        <v>0.39200000000000035</v>
      </c>
      <c r="BM24">
        <f t="shared" si="2"/>
        <v>0.66640000000000033</v>
      </c>
    </row>
    <row r="25" spans="1:65" x14ac:dyDescent="0.3">
      <c r="A25" s="12" t="s">
        <v>34</v>
      </c>
      <c r="B25" s="32">
        <v>2.11</v>
      </c>
      <c r="C25" s="32">
        <v>2.08</v>
      </c>
      <c r="D25" s="32">
        <v>2.36</v>
      </c>
      <c r="E25" s="32">
        <v>2.4900000000000002</v>
      </c>
      <c r="F25" s="32">
        <v>2.4500000000000002</v>
      </c>
      <c r="G25" s="32">
        <v>2.41</v>
      </c>
      <c r="H25" s="32">
        <v>2.33</v>
      </c>
      <c r="I25" s="32">
        <v>2.39</v>
      </c>
      <c r="J25" s="32">
        <v>2.48</v>
      </c>
      <c r="K25" s="32">
        <v>2.61</v>
      </c>
      <c r="L25" s="32">
        <v>2.42</v>
      </c>
      <c r="M25" s="32">
        <v>2.2400000000000002</v>
      </c>
      <c r="N25" s="12" t="s">
        <v>34</v>
      </c>
      <c r="O25" s="32">
        <v>0.08</v>
      </c>
      <c r="P25" s="32">
        <v>0.11</v>
      </c>
      <c r="Q25" s="32">
        <v>0.09</v>
      </c>
      <c r="R25" s="32">
        <v>0.11</v>
      </c>
      <c r="S25" s="32">
        <v>0.09</v>
      </c>
      <c r="T25" s="32">
        <v>0.13</v>
      </c>
      <c r="U25" s="32">
        <v>0.09</v>
      </c>
      <c r="V25" s="32">
        <v>0.08</v>
      </c>
      <c r="W25" s="32">
        <v>0.06</v>
      </c>
      <c r="X25" s="32">
        <v>7.0000000000000007E-2</v>
      </c>
      <c r="Y25" s="32">
        <v>0.09</v>
      </c>
      <c r="Z25" s="32">
        <v>0.16</v>
      </c>
      <c r="AA25" s="12" t="s">
        <v>34</v>
      </c>
      <c r="AB25" s="20">
        <f t="shared" si="0"/>
        <v>2.2667999999999999</v>
      </c>
      <c r="AC25" s="20">
        <f t="shared" si="0"/>
        <v>2.2955999999999999</v>
      </c>
      <c r="AD25" s="20">
        <f t="shared" si="0"/>
        <v>2.5364</v>
      </c>
      <c r="AE25" s="20">
        <f t="shared" si="0"/>
        <v>2.7056</v>
      </c>
      <c r="AF25" s="20">
        <f t="shared" si="0"/>
        <v>2.6264000000000003</v>
      </c>
      <c r="AG25" s="20">
        <f t="shared" si="0"/>
        <v>2.6648000000000001</v>
      </c>
      <c r="AH25" s="20">
        <f t="shared" si="0"/>
        <v>2.5064000000000002</v>
      </c>
      <c r="AI25" s="20">
        <f t="shared" si="0"/>
        <v>2.5468000000000002</v>
      </c>
      <c r="AJ25" s="20">
        <f t="shared" si="0"/>
        <v>2.5975999999999999</v>
      </c>
      <c r="AK25" s="20">
        <f t="shared" si="0"/>
        <v>2.7471999999999999</v>
      </c>
      <c r="AL25" s="20">
        <f t="shared" si="0"/>
        <v>2.5964</v>
      </c>
      <c r="AM25" s="20">
        <f t="shared" si="0"/>
        <v>2.5536000000000003</v>
      </c>
      <c r="AN25" s="12" t="s">
        <v>34</v>
      </c>
      <c r="AO25" s="20">
        <f t="shared" si="1"/>
        <v>1.9531999999999998</v>
      </c>
      <c r="AP25" s="20">
        <f t="shared" si="1"/>
        <v>1.8644000000000001</v>
      </c>
      <c r="AQ25" s="20">
        <f t="shared" si="1"/>
        <v>2.1835999999999998</v>
      </c>
      <c r="AR25" s="20">
        <f t="shared" si="1"/>
        <v>2.2744000000000004</v>
      </c>
      <c r="AS25" s="20">
        <f t="shared" si="1"/>
        <v>2.2736000000000001</v>
      </c>
      <c r="AT25" s="20">
        <f t="shared" si="1"/>
        <v>2.1552000000000002</v>
      </c>
      <c r="AU25" s="20">
        <f t="shared" si="1"/>
        <v>2.1536</v>
      </c>
      <c r="AV25" s="20">
        <f t="shared" si="1"/>
        <v>2.2332000000000001</v>
      </c>
      <c r="AW25" s="20">
        <f t="shared" si="1"/>
        <v>2.3624000000000001</v>
      </c>
      <c r="AX25" s="20">
        <f t="shared" si="1"/>
        <v>2.4727999999999999</v>
      </c>
      <c r="AY25" s="20">
        <f t="shared" si="1"/>
        <v>2.2435999999999998</v>
      </c>
      <c r="AZ25" s="20">
        <f t="shared" si="1"/>
        <v>1.9264000000000001</v>
      </c>
      <c r="BA25" s="12" t="s">
        <v>34</v>
      </c>
      <c r="BB25">
        <f t="shared" si="2"/>
        <v>0.3136000000000001</v>
      </c>
      <c r="BC25">
        <f t="shared" si="2"/>
        <v>0.43119999999999981</v>
      </c>
      <c r="BD25">
        <f t="shared" si="2"/>
        <v>0.35280000000000022</v>
      </c>
      <c r="BE25">
        <f t="shared" si="2"/>
        <v>0.43119999999999958</v>
      </c>
      <c r="BF25">
        <f t="shared" si="2"/>
        <v>0.35280000000000022</v>
      </c>
      <c r="BG25">
        <f t="shared" si="2"/>
        <v>0.50959999999999983</v>
      </c>
      <c r="BH25">
        <f t="shared" si="2"/>
        <v>0.35280000000000022</v>
      </c>
      <c r="BI25">
        <f t="shared" si="2"/>
        <v>0.3136000000000001</v>
      </c>
      <c r="BJ25">
        <f t="shared" si="2"/>
        <v>0.23519999999999985</v>
      </c>
      <c r="BK25">
        <f t="shared" si="2"/>
        <v>0.27439999999999998</v>
      </c>
      <c r="BL25">
        <f t="shared" si="2"/>
        <v>0.35280000000000022</v>
      </c>
      <c r="BM25">
        <f t="shared" si="2"/>
        <v>0.6272000000000002</v>
      </c>
    </row>
    <row r="26" spans="1:65" x14ac:dyDescent="0.3">
      <c r="A26" s="12" t="s">
        <v>35</v>
      </c>
      <c r="B26" s="32">
        <v>1.93</v>
      </c>
      <c r="C26" s="32">
        <v>1.94</v>
      </c>
      <c r="D26" s="32">
        <v>2.2000000000000002</v>
      </c>
      <c r="E26" s="32">
        <v>2.36</v>
      </c>
      <c r="F26" s="32">
        <v>2.37</v>
      </c>
      <c r="G26" s="32">
        <v>2.23</v>
      </c>
      <c r="H26" s="32">
        <v>2.1800000000000002</v>
      </c>
      <c r="I26" s="32">
        <v>2.27</v>
      </c>
      <c r="J26" s="32">
        <v>2.33</v>
      </c>
      <c r="K26" s="32">
        <v>2.38</v>
      </c>
      <c r="L26" s="32">
        <v>2.19</v>
      </c>
      <c r="M26" s="32">
        <v>2.0699999999999998</v>
      </c>
      <c r="N26" s="12" t="s">
        <v>35</v>
      </c>
      <c r="O26" s="32">
        <v>7.0000000000000007E-2</v>
      </c>
      <c r="P26" s="32">
        <v>0.1</v>
      </c>
      <c r="Q26" s="32">
        <v>0.08</v>
      </c>
      <c r="R26" s="32">
        <v>0.11</v>
      </c>
      <c r="S26" s="32">
        <v>0.09</v>
      </c>
      <c r="T26" s="32">
        <v>0.12</v>
      </c>
      <c r="U26" s="32">
        <v>0.08</v>
      </c>
      <c r="V26" s="32">
        <v>0.08</v>
      </c>
      <c r="W26" s="32">
        <v>0.06</v>
      </c>
      <c r="X26" s="32">
        <v>0.06</v>
      </c>
      <c r="Y26" s="32">
        <v>0.09</v>
      </c>
      <c r="Z26" s="32">
        <v>0.15</v>
      </c>
      <c r="AA26" s="12" t="s">
        <v>35</v>
      </c>
      <c r="AB26" s="20">
        <f t="shared" si="0"/>
        <v>2.0672000000000001</v>
      </c>
      <c r="AC26" s="20">
        <f t="shared" si="0"/>
        <v>2.1360000000000001</v>
      </c>
      <c r="AD26" s="20">
        <f t="shared" si="0"/>
        <v>2.3568000000000002</v>
      </c>
      <c r="AE26" s="20">
        <f t="shared" ref="AE26:AM28" si="3">E26+1.96*R26</f>
        <v>2.5755999999999997</v>
      </c>
      <c r="AF26" s="20">
        <f t="shared" si="3"/>
        <v>2.5464000000000002</v>
      </c>
      <c r="AG26" s="20">
        <f t="shared" si="3"/>
        <v>2.4651999999999998</v>
      </c>
      <c r="AH26" s="20">
        <f t="shared" si="3"/>
        <v>2.3368000000000002</v>
      </c>
      <c r="AI26" s="20">
        <f t="shared" si="3"/>
        <v>2.4268000000000001</v>
      </c>
      <c r="AJ26" s="20">
        <f t="shared" si="3"/>
        <v>2.4476</v>
      </c>
      <c r="AK26" s="20">
        <f t="shared" si="3"/>
        <v>2.4975999999999998</v>
      </c>
      <c r="AL26" s="20">
        <f t="shared" si="3"/>
        <v>2.3664000000000001</v>
      </c>
      <c r="AM26" s="20">
        <f t="shared" si="3"/>
        <v>2.3639999999999999</v>
      </c>
      <c r="AN26" s="12" t="s">
        <v>35</v>
      </c>
      <c r="AO26" s="20">
        <f t="shared" si="1"/>
        <v>1.7927999999999999</v>
      </c>
      <c r="AP26" s="20">
        <f t="shared" si="1"/>
        <v>1.744</v>
      </c>
      <c r="AQ26" s="20">
        <f t="shared" si="1"/>
        <v>2.0432000000000001</v>
      </c>
      <c r="AR26" s="20">
        <f t="shared" ref="AR26:AZ28" si="4">E26-1.96*R26</f>
        <v>2.1444000000000001</v>
      </c>
      <c r="AS26" s="20">
        <f t="shared" si="4"/>
        <v>2.1936</v>
      </c>
      <c r="AT26" s="20">
        <f t="shared" si="4"/>
        <v>1.9947999999999999</v>
      </c>
      <c r="AU26" s="20">
        <f t="shared" si="4"/>
        <v>2.0232000000000001</v>
      </c>
      <c r="AV26" s="20">
        <f t="shared" si="4"/>
        <v>2.1132</v>
      </c>
      <c r="AW26" s="20">
        <f t="shared" si="4"/>
        <v>2.2124000000000001</v>
      </c>
      <c r="AX26" s="20">
        <f t="shared" si="4"/>
        <v>2.2624</v>
      </c>
      <c r="AY26" s="20">
        <f t="shared" si="4"/>
        <v>2.0135999999999998</v>
      </c>
      <c r="AZ26" s="20">
        <f t="shared" si="4"/>
        <v>1.7759999999999998</v>
      </c>
      <c r="BA26" s="12" t="s">
        <v>35</v>
      </c>
      <c r="BB26">
        <f t="shared" si="2"/>
        <v>0.2744000000000002</v>
      </c>
      <c r="BC26">
        <f t="shared" si="2"/>
        <v>0.39200000000000013</v>
      </c>
      <c r="BD26">
        <f t="shared" si="2"/>
        <v>0.3136000000000001</v>
      </c>
      <c r="BE26">
        <f t="shared" ref="BE26:BM28" si="5">(AE26-AR26)</f>
        <v>0.43119999999999958</v>
      </c>
      <c r="BF26">
        <f t="shared" si="5"/>
        <v>0.35280000000000022</v>
      </c>
      <c r="BG26">
        <f t="shared" si="5"/>
        <v>0.47039999999999993</v>
      </c>
      <c r="BH26">
        <f t="shared" si="5"/>
        <v>0.3136000000000001</v>
      </c>
      <c r="BI26">
        <f t="shared" si="5"/>
        <v>0.3136000000000001</v>
      </c>
      <c r="BJ26">
        <f t="shared" si="5"/>
        <v>0.23519999999999985</v>
      </c>
      <c r="BK26">
        <f t="shared" si="5"/>
        <v>0.23519999999999985</v>
      </c>
      <c r="BL26">
        <f t="shared" si="5"/>
        <v>0.35280000000000022</v>
      </c>
      <c r="BM26">
        <f t="shared" si="5"/>
        <v>0.58800000000000008</v>
      </c>
    </row>
    <row r="27" spans="1:65" x14ac:dyDescent="0.3">
      <c r="A27" s="12" t="s">
        <v>36</v>
      </c>
      <c r="B27" s="32">
        <v>1.73</v>
      </c>
      <c r="C27" s="32">
        <v>1.78</v>
      </c>
      <c r="D27" s="32">
        <v>2.0499999999999998</v>
      </c>
      <c r="E27" s="32">
        <v>2.23</v>
      </c>
      <c r="F27" s="32">
        <v>2.35</v>
      </c>
      <c r="G27" s="32">
        <v>2.12</v>
      </c>
      <c r="H27" s="32">
        <v>2.08</v>
      </c>
      <c r="I27" s="32">
        <v>2.15</v>
      </c>
      <c r="J27" s="32">
        <v>2.2000000000000002</v>
      </c>
      <c r="K27" s="32">
        <v>2.27</v>
      </c>
      <c r="L27" s="32">
        <v>2.08</v>
      </c>
      <c r="M27" s="32">
        <v>1.83</v>
      </c>
      <c r="N27" s="12" t="s">
        <v>36</v>
      </c>
      <c r="O27" s="32">
        <v>0.06</v>
      </c>
      <c r="P27" s="32">
        <v>0.09</v>
      </c>
      <c r="Q27" s="32">
        <v>7.0000000000000007E-2</v>
      </c>
      <c r="R27" s="32">
        <v>0.1</v>
      </c>
      <c r="S27" s="32">
        <v>0.09</v>
      </c>
      <c r="T27" s="32">
        <v>0.11</v>
      </c>
      <c r="U27" s="32">
        <v>0.08</v>
      </c>
      <c r="V27" s="32">
        <v>7.0000000000000007E-2</v>
      </c>
      <c r="W27" s="32">
        <v>0.05</v>
      </c>
      <c r="X27" s="32">
        <v>0.06</v>
      </c>
      <c r="Y27" s="32">
        <v>0.08</v>
      </c>
      <c r="Z27" s="32">
        <v>0.13</v>
      </c>
      <c r="AA27" s="12" t="s">
        <v>36</v>
      </c>
      <c r="AB27" s="20">
        <f t="shared" ref="AB27:AD28" si="6">B27+1.96*O27</f>
        <v>1.8475999999999999</v>
      </c>
      <c r="AC27" s="20">
        <f t="shared" si="6"/>
        <v>1.9563999999999999</v>
      </c>
      <c r="AD27" s="20">
        <f t="shared" si="6"/>
        <v>2.1871999999999998</v>
      </c>
      <c r="AE27" s="20">
        <f t="shared" si="3"/>
        <v>2.4260000000000002</v>
      </c>
      <c r="AF27" s="20">
        <f t="shared" si="3"/>
        <v>2.5264000000000002</v>
      </c>
      <c r="AG27" s="20">
        <f t="shared" si="3"/>
        <v>2.3355999999999999</v>
      </c>
      <c r="AH27" s="20">
        <f t="shared" si="3"/>
        <v>2.2368000000000001</v>
      </c>
      <c r="AI27" s="20">
        <f t="shared" si="3"/>
        <v>2.2871999999999999</v>
      </c>
      <c r="AJ27" s="20">
        <f t="shared" si="3"/>
        <v>2.298</v>
      </c>
      <c r="AK27" s="20">
        <f t="shared" si="3"/>
        <v>2.3875999999999999</v>
      </c>
      <c r="AL27" s="20">
        <f t="shared" si="3"/>
        <v>2.2368000000000001</v>
      </c>
      <c r="AM27" s="20">
        <f t="shared" si="3"/>
        <v>2.0848</v>
      </c>
      <c r="AN27" s="12" t="s">
        <v>36</v>
      </c>
      <c r="AO27" s="20">
        <f t="shared" ref="AO27:AQ28" si="7">B27-1.96*O27</f>
        <v>1.6124000000000001</v>
      </c>
      <c r="AP27" s="20">
        <f t="shared" si="7"/>
        <v>1.6036000000000001</v>
      </c>
      <c r="AQ27" s="20">
        <f t="shared" si="7"/>
        <v>1.9127999999999998</v>
      </c>
      <c r="AR27" s="20">
        <f t="shared" si="4"/>
        <v>2.0339999999999998</v>
      </c>
      <c r="AS27" s="20">
        <f t="shared" si="4"/>
        <v>2.1736</v>
      </c>
      <c r="AT27" s="20">
        <f t="shared" si="4"/>
        <v>1.9044000000000001</v>
      </c>
      <c r="AU27" s="20">
        <f t="shared" si="4"/>
        <v>1.9232</v>
      </c>
      <c r="AV27" s="20">
        <f t="shared" si="4"/>
        <v>2.0127999999999999</v>
      </c>
      <c r="AW27" s="20">
        <f t="shared" si="4"/>
        <v>2.1020000000000003</v>
      </c>
      <c r="AX27" s="20">
        <f t="shared" si="4"/>
        <v>2.1524000000000001</v>
      </c>
      <c r="AY27" s="20">
        <f t="shared" si="4"/>
        <v>1.9232</v>
      </c>
      <c r="AZ27" s="20">
        <f t="shared" si="4"/>
        <v>1.5752000000000002</v>
      </c>
      <c r="BA27" s="12" t="s">
        <v>36</v>
      </c>
      <c r="BB27">
        <f t="shared" ref="BB27:BD28" si="8">(AB27-AO27)</f>
        <v>0.23519999999999985</v>
      </c>
      <c r="BC27">
        <f t="shared" si="8"/>
        <v>0.35279999999999978</v>
      </c>
      <c r="BD27">
        <f t="shared" si="8"/>
        <v>0.27439999999999998</v>
      </c>
      <c r="BE27">
        <f t="shared" si="5"/>
        <v>0.39200000000000035</v>
      </c>
      <c r="BF27">
        <f t="shared" si="5"/>
        <v>0.35280000000000022</v>
      </c>
      <c r="BG27">
        <f t="shared" si="5"/>
        <v>0.43119999999999981</v>
      </c>
      <c r="BH27">
        <f t="shared" si="5"/>
        <v>0.3136000000000001</v>
      </c>
      <c r="BI27">
        <f t="shared" si="5"/>
        <v>0.27439999999999998</v>
      </c>
      <c r="BJ27">
        <f t="shared" si="5"/>
        <v>0.19599999999999973</v>
      </c>
      <c r="BK27">
        <f t="shared" si="5"/>
        <v>0.23519999999999985</v>
      </c>
      <c r="BL27">
        <f t="shared" si="5"/>
        <v>0.3136000000000001</v>
      </c>
      <c r="BM27">
        <f t="shared" si="5"/>
        <v>0.50959999999999983</v>
      </c>
    </row>
    <row r="28" spans="1:65" x14ac:dyDescent="0.3">
      <c r="A28" s="12" t="s">
        <v>37</v>
      </c>
      <c r="B28" s="32">
        <v>1.54</v>
      </c>
      <c r="C28" s="32">
        <v>1.6</v>
      </c>
      <c r="D28" s="32">
        <v>1.89</v>
      </c>
      <c r="E28" s="32">
        <v>2.13</v>
      </c>
      <c r="F28" s="32">
        <v>2.2999999999999998</v>
      </c>
      <c r="G28" s="32">
        <v>2.02</v>
      </c>
      <c r="H28" s="32">
        <v>1.83</v>
      </c>
      <c r="I28" s="32">
        <v>2.0299999999999998</v>
      </c>
      <c r="J28" s="32">
        <v>2.08</v>
      </c>
      <c r="K28" s="32">
        <v>2.16</v>
      </c>
      <c r="L28" s="32">
        <v>1.94</v>
      </c>
      <c r="M28" s="32">
        <v>1.75</v>
      </c>
      <c r="N28" s="12" t="s">
        <v>37</v>
      </c>
      <c r="O28" s="32">
        <v>0.06</v>
      </c>
      <c r="P28" s="32">
        <v>0.08</v>
      </c>
      <c r="Q28" s="32">
        <v>7.0000000000000007E-2</v>
      </c>
      <c r="R28" s="32">
        <v>0.1</v>
      </c>
      <c r="S28" s="32">
        <v>0.09</v>
      </c>
      <c r="T28" s="32">
        <v>0.11</v>
      </c>
      <c r="U28" s="32">
        <v>7.0000000000000007E-2</v>
      </c>
      <c r="V28" s="32">
        <v>7.0000000000000007E-2</v>
      </c>
      <c r="W28" s="32">
        <v>0.05</v>
      </c>
      <c r="X28" s="32">
        <v>0.06</v>
      </c>
      <c r="Y28" s="32">
        <v>0.08</v>
      </c>
      <c r="Z28" s="32">
        <v>0.13</v>
      </c>
      <c r="AA28" s="12" t="s">
        <v>37</v>
      </c>
      <c r="AB28" s="20">
        <f t="shared" si="6"/>
        <v>1.6576</v>
      </c>
      <c r="AC28" s="20">
        <f t="shared" si="6"/>
        <v>1.7568000000000001</v>
      </c>
      <c r="AD28" s="20">
        <f t="shared" si="6"/>
        <v>2.0272000000000001</v>
      </c>
      <c r="AE28" s="20">
        <f t="shared" si="3"/>
        <v>2.3260000000000001</v>
      </c>
      <c r="AF28" s="20">
        <f t="shared" si="3"/>
        <v>2.4763999999999999</v>
      </c>
      <c r="AG28" s="20">
        <f t="shared" si="3"/>
        <v>2.2355999999999998</v>
      </c>
      <c r="AH28" s="20">
        <f t="shared" si="3"/>
        <v>1.9672000000000001</v>
      </c>
      <c r="AI28" s="20">
        <f t="shared" si="3"/>
        <v>2.1671999999999998</v>
      </c>
      <c r="AJ28" s="20">
        <f t="shared" si="3"/>
        <v>2.1779999999999999</v>
      </c>
      <c r="AK28" s="20">
        <f t="shared" si="3"/>
        <v>2.2776000000000001</v>
      </c>
      <c r="AL28" s="20">
        <f t="shared" si="3"/>
        <v>2.0968</v>
      </c>
      <c r="AM28" s="20">
        <f t="shared" si="3"/>
        <v>2.0047999999999999</v>
      </c>
      <c r="AN28" s="12" t="s">
        <v>37</v>
      </c>
      <c r="AO28" s="20">
        <f t="shared" si="7"/>
        <v>1.4224000000000001</v>
      </c>
      <c r="AP28" s="20">
        <f t="shared" si="7"/>
        <v>1.4432</v>
      </c>
      <c r="AQ28" s="20">
        <f t="shared" si="7"/>
        <v>1.7527999999999999</v>
      </c>
      <c r="AR28" s="20">
        <f t="shared" si="4"/>
        <v>1.9339999999999999</v>
      </c>
      <c r="AS28" s="20">
        <f t="shared" si="4"/>
        <v>2.1235999999999997</v>
      </c>
      <c r="AT28" s="20">
        <f t="shared" si="4"/>
        <v>1.8044</v>
      </c>
      <c r="AU28" s="20">
        <f t="shared" si="4"/>
        <v>1.6928000000000001</v>
      </c>
      <c r="AV28" s="20">
        <f t="shared" si="4"/>
        <v>1.8927999999999998</v>
      </c>
      <c r="AW28" s="20">
        <f t="shared" si="4"/>
        <v>1.982</v>
      </c>
      <c r="AX28" s="20">
        <f t="shared" si="4"/>
        <v>2.0424000000000002</v>
      </c>
      <c r="AY28" s="20">
        <f t="shared" si="4"/>
        <v>1.7831999999999999</v>
      </c>
      <c r="AZ28" s="20">
        <f t="shared" si="4"/>
        <v>1.4952000000000001</v>
      </c>
      <c r="BA28" s="12" t="s">
        <v>37</v>
      </c>
      <c r="BB28">
        <f t="shared" si="8"/>
        <v>0.23519999999999985</v>
      </c>
      <c r="BC28">
        <f t="shared" si="8"/>
        <v>0.3136000000000001</v>
      </c>
      <c r="BD28">
        <f t="shared" si="8"/>
        <v>0.2744000000000002</v>
      </c>
      <c r="BE28">
        <f t="shared" si="5"/>
        <v>0.39200000000000013</v>
      </c>
      <c r="BF28">
        <f t="shared" si="5"/>
        <v>0.35280000000000022</v>
      </c>
      <c r="BG28">
        <f t="shared" si="5"/>
        <v>0.43119999999999981</v>
      </c>
      <c r="BH28">
        <f t="shared" si="5"/>
        <v>0.27439999999999998</v>
      </c>
      <c r="BI28">
        <f t="shared" si="5"/>
        <v>0.27439999999999998</v>
      </c>
      <c r="BJ28">
        <f t="shared" si="5"/>
        <v>0.19599999999999995</v>
      </c>
      <c r="BK28">
        <f t="shared" si="5"/>
        <v>0.23519999999999985</v>
      </c>
      <c r="BL28">
        <f t="shared" si="5"/>
        <v>0.3136000000000001</v>
      </c>
      <c r="BM28">
        <f t="shared" si="5"/>
        <v>0.50959999999999983</v>
      </c>
    </row>
    <row r="29" spans="1:65" x14ac:dyDescent="0.3">
      <c r="A29" s="9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9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75F0-13A6-48D9-9115-07D50468311F}">
  <dimension ref="A1:BM29"/>
  <sheetViews>
    <sheetView tabSelected="1" zoomScale="85" zoomScaleNormal="85" workbookViewId="0">
      <selection activeCell="E8" sqref="E8"/>
    </sheetView>
  </sheetViews>
  <sheetFormatPr defaultRowHeight="15.35" x14ac:dyDescent="0.3"/>
  <cols>
    <col min="1" max="1" width="15.109375" style="32" customWidth="1"/>
    <col min="2" max="13" width="8.88671875" style="32"/>
    <col min="14" max="14" width="18.33203125" style="32" customWidth="1"/>
    <col min="15" max="26" width="8.88671875" style="32"/>
    <col min="27" max="27" width="14.5546875" style="32" customWidth="1"/>
    <col min="28" max="39" width="8.88671875" style="32"/>
    <col min="40" max="40" width="12.5546875" style="32" customWidth="1"/>
    <col min="41" max="52" width="8.88671875" style="32"/>
    <col min="53" max="53" width="23" style="32" customWidth="1"/>
    <col min="54" max="16384" width="8.88671875" style="32"/>
  </cols>
  <sheetData>
    <row r="1" spans="1:65" x14ac:dyDescent="0.3">
      <c r="A1" s="8" t="s">
        <v>63</v>
      </c>
    </row>
    <row r="2" spans="1:65" x14ac:dyDescent="0.3">
      <c r="A2" s="8" t="s">
        <v>0</v>
      </c>
      <c r="N2" s="19" t="s">
        <v>52</v>
      </c>
      <c r="AA2" s="18" t="s">
        <v>39</v>
      </c>
      <c r="AN2" s="18" t="s">
        <v>38</v>
      </c>
      <c r="BA2" s="12" t="s">
        <v>54</v>
      </c>
    </row>
    <row r="3" spans="1:65" s="9" customFormat="1" x14ac:dyDescent="0.3">
      <c r="B3" s="10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10</v>
      </c>
      <c r="L3" s="10" t="s">
        <v>11</v>
      </c>
      <c r="M3" s="10" t="s">
        <v>12</v>
      </c>
      <c r="O3" s="10" t="s">
        <v>1</v>
      </c>
      <c r="P3" s="10" t="s">
        <v>2</v>
      </c>
      <c r="Q3" s="10" t="s">
        <v>3</v>
      </c>
      <c r="R3" s="10" t="s">
        <v>4</v>
      </c>
      <c r="S3" s="10" t="s">
        <v>5</v>
      </c>
      <c r="T3" s="10" t="s">
        <v>6</v>
      </c>
      <c r="U3" s="10" t="s">
        <v>7</v>
      </c>
      <c r="V3" s="10" t="s">
        <v>8</v>
      </c>
      <c r="W3" s="10" t="s">
        <v>9</v>
      </c>
      <c r="X3" s="10" t="s">
        <v>10</v>
      </c>
      <c r="Y3" s="10" t="s">
        <v>11</v>
      </c>
      <c r="Z3" s="10" t="s">
        <v>12</v>
      </c>
      <c r="AB3" s="10" t="s">
        <v>1</v>
      </c>
      <c r="AC3" s="10" t="s">
        <v>2</v>
      </c>
      <c r="AD3" s="10" t="s">
        <v>3</v>
      </c>
      <c r="AE3" s="10" t="s">
        <v>4</v>
      </c>
      <c r="AF3" s="10" t="s">
        <v>5</v>
      </c>
      <c r="AG3" s="10" t="s">
        <v>6</v>
      </c>
      <c r="AH3" s="10" t="s">
        <v>7</v>
      </c>
      <c r="AI3" s="10" t="s">
        <v>8</v>
      </c>
      <c r="AJ3" s="10" t="s">
        <v>9</v>
      </c>
      <c r="AK3" s="10" t="s">
        <v>10</v>
      </c>
      <c r="AL3" s="10" t="s">
        <v>11</v>
      </c>
      <c r="AM3" s="10" t="s">
        <v>12</v>
      </c>
      <c r="AO3" s="10" t="s">
        <v>1</v>
      </c>
      <c r="AP3" s="10" t="s">
        <v>2</v>
      </c>
      <c r="AQ3" s="10" t="s">
        <v>3</v>
      </c>
      <c r="AR3" s="10" t="s">
        <v>4</v>
      </c>
      <c r="AS3" s="10" t="s">
        <v>5</v>
      </c>
      <c r="AT3" s="10" t="s">
        <v>6</v>
      </c>
      <c r="AU3" s="10" t="s">
        <v>7</v>
      </c>
      <c r="AV3" s="10" t="s">
        <v>8</v>
      </c>
      <c r="AW3" s="10" t="s">
        <v>9</v>
      </c>
      <c r="AX3" s="10" t="s">
        <v>10</v>
      </c>
      <c r="AY3" s="10" t="s">
        <v>11</v>
      </c>
      <c r="AZ3" s="10" t="s">
        <v>12</v>
      </c>
      <c r="BB3" s="10" t="s">
        <v>1</v>
      </c>
      <c r="BC3" s="10" t="s">
        <v>2</v>
      </c>
      <c r="BD3" s="10" t="s">
        <v>3</v>
      </c>
      <c r="BE3" s="10" t="s">
        <v>4</v>
      </c>
      <c r="BF3" s="10" t="s">
        <v>5</v>
      </c>
      <c r="BG3" s="10" t="s">
        <v>6</v>
      </c>
      <c r="BH3" s="10" t="s">
        <v>7</v>
      </c>
      <c r="BI3" s="10" t="s">
        <v>8</v>
      </c>
      <c r="BJ3" s="10" t="s">
        <v>9</v>
      </c>
      <c r="BK3" s="10" t="s">
        <v>10</v>
      </c>
      <c r="BL3" s="10" t="s">
        <v>11</v>
      </c>
      <c r="BM3" s="10" t="s">
        <v>12</v>
      </c>
    </row>
    <row r="4" spans="1:65" x14ac:dyDescent="0.3">
      <c r="A4" s="11" t="s">
        <v>13</v>
      </c>
      <c r="N4" s="11" t="s">
        <v>13</v>
      </c>
      <c r="AA4" s="9" t="s">
        <v>13</v>
      </c>
      <c r="AN4" s="9" t="s">
        <v>13</v>
      </c>
      <c r="BA4" s="9" t="s">
        <v>13</v>
      </c>
    </row>
    <row r="5" spans="1:65" x14ac:dyDescent="0.3">
      <c r="A5" s="12" t="s">
        <v>14</v>
      </c>
      <c r="B5" s="32">
        <v>1.38</v>
      </c>
      <c r="C5" s="32">
        <v>1.45</v>
      </c>
      <c r="D5" s="32">
        <v>1.82</v>
      </c>
      <c r="E5" s="32">
        <v>2.0299999999999998</v>
      </c>
      <c r="F5" s="32">
        <v>2.2000000000000002</v>
      </c>
      <c r="G5" s="32">
        <v>1.83</v>
      </c>
      <c r="H5" s="32">
        <v>1.74</v>
      </c>
      <c r="I5" s="32">
        <v>1.73</v>
      </c>
      <c r="J5" s="32">
        <v>1.89</v>
      </c>
      <c r="K5" s="32">
        <v>2.19</v>
      </c>
      <c r="L5" s="32">
        <v>1.88</v>
      </c>
      <c r="M5" s="32">
        <v>1.7</v>
      </c>
      <c r="N5" s="12" t="s">
        <v>14</v>
      </c>
      <c r="O5" s="32">
        <v>4.1882999999999997E-2</v>
      </c>
      <c r="P5" s="32">
        <v>0.02</v>
      </c>
      <c r="Q5" s="32">
        <v>7.0000000000000007E-2</v>
      </c>
      <c r="R5" s="32">
        <v>0.08</v>
      </c>
      <c r="S5" s="32">
        <v>0.05</v>
      </c>
      <c r="T5" s="32">
        <v>0.11</v>
      </c>
      <c r="U5" s="32">
        <v>0.04</v>
      </c>
      <c r="V5" s="32">
        <v>0.02</v>
      </c>
      <c r="W5" s="32">
        <v>0.03</v>
      </c>
      <c r="X5" s="32">
        <v>0.1</v>
      </c>
      <c r="Y5" s="32">
        <v>0.1</v>
      </c>
      <c r="Z5" s="32">
        <v>0.114856074</v>
      </c>
      <c r="AA5" s="12" t="s">
        <v>14</v>
      </c>
      <c r="AB5" s="20">
        <f t="shared" ref="AB5:AM26" si="0">B5+1.96*O5</f>
        <v>1.46209068</v>
      </c>
      <c r="AC5" s="20">
        <f t="shared" si="0"/>
        <v>1.4891999999999999</v>
      </c>
      <c r="AD5" s="20">
        <f t="shared" si="0"/>
        <v>1.9572000000000001</v>
      </c>
      <c r="AE5" s="20">
        <f t="shared" si="0"/>
        <v>2.1867999999999999</v>
      </c>
      <c r="AF5" s="20">
        <f t="shared" si="0"/>
        <v>2.298</v>
      </c>
      <c r="AG5" s="20">
        <f t="shared" si="0"/>
        <v>2.0455999999999999</v>
      </c>
      <c r="AH5" s="20">
        <f t="shared" si="0"/>
        <v>1.8184</v>
      </c>
      <c r="AI5" s="20">
        <f t="shared" si="0"/>
        <v>1.7691999999999999</v>
      </c>
      <c r="AJ5" s="20">
        <f t="shared" si="0"/>
        <v>1.9487999999999999</v>
      </c>
      <c r="AK5" s="20">
        <f t="shared" si="0"/>
        <v>2.3860000000000001</v>
      </c>
      <c r="AL5" s="20">
        <f t="shared" si="0"/>
        <v>2.0760000000000001</v>
      </c>
      <c r="AM5" s="20">
        <f t="shared" si="0"/>
        <v>1.92511790504</v>
      </c>
      <c r="AN5" s="12" t="s">
        <v>14</v>
      </c>
      <c r="AO5" s="20">
        <f t="shared" ref="AO5:AZ26" si="1">B5-1.96*O5</f>
        <v>1.2979093199999998</v>
      </c>
      <c r="AP5" s="20">
        <f t="shared" si="1"/>
        <v>1.4108000000000001</v>
      </c>
      <c r="AQ5" s="20">
        <f t="shared" si="1"/>
        <v>1.6828000000000001</v>
      </c>
      <c r="AR5" s="20">
        <f t="shared" si="1"/>
        <v>1.8731999999999998</v>
      </c>
      <c r="AS5" s="20">
        <f t="shared" si="1"/>
        <v>2.1020000000000003</v>
      </c>
      <c r="AT5" s="20">
        <f t="shared" si="1"/>
        <v>1.6144000000000001</v>
      </c>
      <c r="AU5" s="20">
        <f t="shared" si="1"/>
        <v>1.6616</v>
      </c>
      <c r="AV5" s="20">
        <f t="shared" si="1"/>
        <v>1.6908000000000001</v>
      </c>
      <c r="AW5" s="20">
        <f t="shared" si="1"/>
        <v>1.8311999999999999</v>
      </c>
      <c r="AX5" s="20">
        <f t="shared" si="1"/>
        <v>1.994</v>
      </c>
      <c r="AY5" s="20">
        <f t="shared" si="1"/>
        <v>1.6839999999999999</v>
      </c>
      <c r="AZ5" s="20">
        <f t="shared" si="1"/>
        <v>1.4748820949599999</v>
      </c>
      <c r="BA5" s="12" t="s">
        <v>14</v>
      </c>
      <c r="BB5" s="32">
        <f t="shared" ref="BB5:BM26" si="2">(AB5-AO5)</f>
        <v>0.16418136000000016</v>
      </c>
      <c r="BC5" s="32">
        <f t="shared" si="2"/>
        <v>7.8399999999999803E-2</v>
      </c>
      <c r="BD5" s="32">
        <f t="shared" si="2"/>
        <v>0.27439999999999998</v>
      </c>
      <c r="BE5" s="32">
        <f t="shared" si="2"/>
        <v>0.3136000000000001</v>
      </c>
      <c r="BF5" s="32">
        <f t="shared" si="2"/>
        <v>0.19599999999999973</v>
      </c>
      <c r="BG5" s="32">
        <f t="shared" si="2"/>
        <v>0.43119999999999981</v>
      </c>
      <c r="BH5" s="32">
        <f t="shared" si="2"/>
        <v>0.15680000000000005</v>
      </c>
      <c r="BI5" s="32">
        <f t="shared" si="2"/>
        <v>7.8399999999999803E-2</v>
      </c>
      <c r="BJ5" s="32">
        <f t="shared" si="2"/>
        <v>0.11759999999999993</v>
      </c>
      <c r="BK5" s="32">
        <f t="shared" si="2"/>
        <v>0.39200000000000013</v>
      </c>
      <c r="BL5" s="32">
        <f t="shared" si="2"/>
        <v>0.39200000000000013</v>
      </c>
      <c r="BM5" s="32">
        <f t="shared" si="2"/>
        <v>0.45023581008000013</v>
      </c>
    </row>
    <row r="6" spans="1:65" x14ac:dyDescent="0.3">
      <c r="A6" s="12" t="s">
        <v>15</v>
      </c>
      <c r="B6" s="32">
        <v>1.25</v>
      </c>
      <c r="C6" s="32">
        <v>1.33</v>
      </c>
      <c r="D6" s="32">
        <v>1.66</v>
      </c>
      <c r="E6" s="32">
        <v>1.85</v>
      </c>
      <c r="F6" s="32">
        <v>2.04</v>
      </c>
      <c r="G6" s="32">
        <v>1.67</v>
      </c>
      <c r="H6" s="32">
        <v>1.59</v>
      </c>
      <c r="I6" s="32">
        <v>1.58</v>
      </c>
      <c r="J6" s="32">
        <v>1.73</v>
      </c>
      <c r="K6" s="32">
        <v>2</v>
      </c>
      <c r="L6" s="32">
        <v>1.73</v>
      </c>
      <c r="M6" s="32">
        <v>1.56</v>
      </c>
      <c r="N6" s="12" t="s">
        <v>15</v>
      </c>
      <c r="O6" s="32">
        <v>3.7937499999999999E-2</v>
      </c>
      <c r="P6" s="32">
        <v>0.02</v>
      </c>
      <c r="Q6" s="32">
        <v>0.06</v>
      </c>
      <c r="R6" s="32">
        <v>7.0000000000000007E-2</v>
      </c>
      <c r="S6" s="32">
        <v>0.05</v>
      </c>
      <c r="T6" s="32">
        <v>0.1</v>
      </c>
      <c r="U6" s="32">
        <v>0.04</v>
      </c>
      <c r="V6" s="32">
        <v>0.01</v>
      </c>
      <c r="W6" s="32">
        <v>0.03</v>
      </c>
      <c r="X6" s="32">
        <v>0.09</v>
      </c>
      <c r="Y6" s="32">
        <v>0.09</v>
      </c>
      <c r="Z6" s="32">
        <v>0.105337615</v>
      </c>
      <c r="AA6" s="12" t="s">
        <v>15</v>
      </c>
      <c r="AB6" s="20">
        <f t="shared" si="0"/>
        <v>1.3243575000000001</v>
      </c>
      <c r="AC6" s="20">
        <f t="shared" si="0"/>
        <v>1.3692</v>
      </c>
      <c r="AD6" s="20">
        <f t="shared" si="0"/>
        <v>1.7775999999999998</v>
      </c>
      <c r="AE6" s="20">
        <f t="shared" si="0"/>
        <v>1.9872000000000001</v>
      </c>
      <c r="AF6" s="20">
        <f t="shared" si="0"/>
        <v>2.1379999999999999</v>
      </c>
      <c r="AG6" s="20">
        <f t="shared" si="0"/>
        <v>1.8659999999999999</v>
      </c>
      <c r="AH6" s="20">
        <f t="shared" si="0"/>
        <v>1.6684000000000001</v>
      </c>
      <c r="AI6" s="20">
        <f t="shared" si="0"/>
        <v>1.5996000000000001</v>
      </c>
      <c r="AJ6" s="20">
        <f t="shared" si="0"/>
        <v>1.7887999999999999</v>
      </c>
      <c r="AK6" s="20">
        <f t="shared" si="0"/>
        <v>2.1764000000000001</v>
      </c>
      <c r="AL6" s="20">
        <f t="shared" si="0"/>
        <v>1.9064000000000001</v>
      </c>
      <c r="AM6" s="20">
        <f t="shared" si="0"/>
        <v>1.7664617254000001</v>
      </c>
      <c r="AN6" s="12" t="s">
        <v>15</v>
      </c>
      <c r="AO6" s="20">
        <f t="shared" si="1"/>
        <v>1.1756424999999999</v>
      </c>
      <c r="AP6" s="20">
        <f t="shared" si="1"/>
        <v>1.2908000000000002</v>
      </c>
      <c r="AQ6" s="20">
        <f t="shared" si="1"/>
        <v>1.5424</v>
      </c>
      <c r="AR6" s="20">
        <f t="shared" si="1"/>
        <v>1.7128000000000001</v>
      </c>
      <c r="AS6" s="20">
        <f t="shared" si="1"/>
        <v>1.9419999999999999</v>
      </c>
      <c r="AT6" s="20">
        <f t="shared" si="1"/>
        <v>1.474</v>
      </c>
      <c r="AU6" s="20">
        <f t="shared" si="1"/>
        <v>1.5116000000000001</v>
      </c>
      <c r="AV6" s="20">
        <f t="shared" si="1"/>
        <v>1.5604</v>
      </c>
      <c r="AW6" s="20">
        <f t="shared" si="1"/>
        <v>1.6712</v>
      </c>
      <c r="AX6" s="20">
        <f t="shared" si="1"/>
        <v>1.8235999999999999</v>
      </c>
      <c r="AY6" s="20">
        <f t="shared" si="1"/>
        <v>1.5535999999999999</v>
      </c>
      <c r="AZ6" s="20">
        <f t="shared" si="1"/>
        <v>1.3535382746</v>
      </c>
      <c r="BA6" s="12" t="s">
        <v>15</v>
      </c>
      <c r="BB6" s="32">
        <f t="shared" si="2"/>
        <v>0.14871500000000015</v>
      </c>
      <c r="BC6" s="32">
        <f t="shared" si="2"/>
        <v>7.8399999999999803E-2</v>
      </c>
      <c r="BD6" s="32">
        <f t="shared" si="2"/>
        <v>0.23519999999999985</v>
      </c>
      <c r="BE6" s="32">
        <f t="shared" si="2"/>
        <v>0.27439999999999998</v>
      </c>
      <c r="BF6" s="32">
        <f t="shared" si="2"/>
        <v>0.19599999999999995</v>
      </c>
      <c r="BG6" s="32">
        <f t="shared" si="2"/>
        <v>0.3919999999999999</v>
      </c>
      <c r="BH6" s="32">
        <f t="shared" si="2"/>
        <v>0.15680000000000005</v>
      </c>
      <c r="BI6" s="32">
        <f t="shared" si="2"/>
        <v>3.9200000000000124E-2</v>
      </c>
      <c r="BJ6" s="32">
        <f t="shared" si="2"/>
        <v>0.11759999999999993</v>
      </c>
      <c r="BK6" s="32">
        <f t="shared" si="2"/>
        <v>0.35280000000000022</v>
      </c>
      <c r="BL6" s="32">
        <f t="shared" si="2"/>
        <v>0.35280000000000022</v>
      </c>
      <c r="BM6" s="32">
        <f t="shared" si="2"/>
        <v>0.41292345080000015</v>
      </c>
    </row>
    <row r="7" spans="1:65" x14ac:dyDescent="0.3">
      <c r="A7" s="12" t="s">
        <v>16</v>
      </c>
      <c r="B7" s="32">
        <v>1.19</v>
      </c>
      <c r="C7" s="32">
        <v>1.28</v>
      </c>
      <c r="D7" s="32">
        <v>1.58</v>
      </c>
      <c r="E7" s="32">
        <v>1.73</v>
      </c>
      <c r="F7" s="32">
        <v>1.91</v>
      </c>
      <c r="G7" s="32">
        <v>1.59</v>
      </c>
      <c r="H7" s="32">
        <v>1.52</v>
      </c>
      <c r="I7" s="32">
        <v>1.5</v>
      </c>
      <c r="J7" s="32">
        <v>1.63</v>
      </c>
      <c r="K7" s="32">
        <v>1.87</v>
      </c>
      <c r="L7" s="32">
        <v>1.63</v>
      </c>
      <c r="M7" s="32">
        <v>1.48</v>
      </c>
      <c r="N7" s="12" t="s">
        <v>16</v>
      </c>
      <c r="O7" s="32">
        <v>3.6116500000000003E-2</v>
      </c>
      <c r="P7" s="32">
        <v>0.02</v>
      </c>
      <c r="Q7" s="32">
        <v>0.06</v>
      </c>
      <c r="R7" s="32">
        <v>7.0000000000000007E-2</v>
      </c>
      <c r="S7" s="32">
        <v>0.04</v>
      </c>
      <c r="T7" s="32">
        <v>0.1</v>
      </c>
      <c r="U7" s="32">
        <v>0.04</v>
      </c>
      <c r="V7" s="32">
        <v>0.01</v>
      </c>
      <c r="W7" s="32">
        <v>0.03</v>
      </c>
      <c r="X7" s="32">
        <v>0.08</v>
      </c>
      <c r="Y7" s="32">
        <v>0.08</v>
      </c>
      <c r="Z7" s="32">
        <v>9.9753452000000006E-2</v>
      </c>
      <c r="AA7" s="12" t="s">
        <v>16</v>
      </c>
      <c r="AB7" s="20">
        <f t="shared" si="0"/>
        <v>1.26078834</v>
      </c>
      <c r="AC7" s="20">
        <f t="shared" si="0"/>
        <v>1.3191999999999999</v>
      </c>
      <c r="AD7" s="20">
        <f t="shared" si="0"/>
        <v>1.6976</v>
      </c>
      <c r="AE7" s="20">
        <f t="shared" si="0"/>
        <v>1.8672</v>
      </c>
      <c r="AF7" s="20">
        <f t="shared" si="0"/>
        <v>1.9883999999999999</v>
      </c>
      <c r="AG7" s="20">
        <f t="shared" si="0"/>
        <v>1.786</v>
      </c>
      <c r="AH7" s="20">
        <f t="shared" si="0"/>
        <v>1.5984</v>
      </c>
      <c r="AI7" s="20">
        <f t="shared" si="0"/>
        <v>1.5196000000000001</v>
      </c>
      <c r="AJ7" s="20">
        <f t="shared" si="0"/>
        <v>1.6887999999999999</v>
      </c>
      <c r="AK7" s="20">
        <f t="shared" si="0"/>
        <v>2.0268000000000002</v>
      </c>
      <c r="AL7" s="20">
        <f t="shared" si="0"/>
        <v>1.7867999999999999</v>
      </c>
      <c r="AM7" s="20">
        <f t="shared" si="0"/>
        <v>1.6755167659199999</v>
      </c>
      <c r="AN7" s="12" t="s">
        <v>16</v>
      </c>
      <c r="AO7" s="20">
        <f t="shared" si="1"/>
        <v>1.1192116599999999</v>
      </c>
      <c r="AP7" s="20">
        <f t="shared" si="1"/>
        <v>1.2408000000000001</v>
      </c>
      <c r="AQ7" s="20">
        <f t="shared" si="1"/>
        <v>1.4624000000000001</v>
      </c>
      <c r="AR7" s="20">
        <f t="shared" si="1"/>
        <v>1.5928</v>
      </c>
      <c r="AS7" s="20">
        <f t="shared" si="1"/>
        <v>1.8315999999999999</v>
      </c>
      <c r="AT7" s="20">
        <f t="shared" si="1"/>
        <v>1.3940000000000001</v>
      </c>
      <c r="AU7" s="20">
        <f t="shared" si="1"/>
        <v>1.4416</v>
      </c>
      <c r="AV7" s="20">
        <f t="shared" si="1"/>
        <v>1.4803999999999999</v>
      </c>
      <c r="AW7" s="20">
        <f t="shared" si="1"/>
        <v>1.5711999999999999</v>
      </c>
      <c r="AX7" s="20">
        <f t="shared" si="1"/>
        <v>1.7132000000000001</v>
      </c>
      <c r="AY7" s="20">
        <f t="shared" si="1"/>
        <v>1.4731999999999998</v>
      </c>
      <c r="AZ7" s="20">
        <f t="shared" si="1"/>
        <v>1.2844832340800001</v>
      </c>
      <c r="BA7" s="12" t="s">
        <v>16</v>
      </c>
      <c r="BB7" s="32">
        <f t="shared" si="2"/>
        <v>0.14157668000000001</v>
      </c>
      <c r="BC7" s="32">
        <f t="shared" si="2"/>
        <v>7.8399999999999803E-2</v>
      </c>
      <c r="BD7" s="32">
        <f t="shared" si="2"/>
        <v>0.23519999999999985</v>
      </c>
      <c r="BE7" s="32">
        <f t="shared" si="2"/>
        <v>0.27439999999999998</v>
      </c>
      <c r="BF7" s="32">
        <f t="shared" si="2"/>
        <v>0.15680000000000005</v>
      </c>
      <c r="BG7" s="32">
        <f t="shared" si="2"/>
        <v>0.3919999999999999</v>
      </c>
      <c r="BH7" s="32">
        <f t="shared" si="2"/>
        <v>0.15680000000000005</v>
      </c>
      <c r="BI7" s="32">
        <f t="shared" si="2"/>
        <v>3.9200000000000124E-2</v>
      </c>
      <c r="BJ7" s="32">
        <f t="shared" si="2"/>
        <v>0.11759999999999993</v>
      </c>
      <c r="BK7" s="32">
        <f t="shared" si="2"/>
        <v>0.3136000000000001</v>
      </c>
      <c r="BL7" s="32">
        <f t="shared" si="2"/>
        <v>0.3136000000000001</v>
      </c>
      <c r="BM7" s="32">
        <f t="shared" si="2"/>
        <v>0.39103353183999978</v>
      </c>
    </row>
    <row r="8" spans="1:65" x14ac:dyDescent="0.3">
      <c r="A8" s="12" t="s">
        <v>17</v>
      </c>
      <c r="B8" s="32">
        <v>1.1599999999999999</v>
      </c>
      <c r="C8" s="32">
        <v>1.23</v>
      </c>
      <c r="D8" s="32">
        <v>1.52</v>
      </c>
      <c r="E8" s="32">
        <v>1.65</v>
      </c>
      <c r="F8" s="32">
        <v>1.81</v>
      </c>
      <c r="G8" s="32">
        <v>1.53</v>
      </c>
      <c r="H8" s="32">
        <v>1.48</v>
      </c>
      <c r="I8" s="32">
        <v>1.45</v>
      </c>
      <c r="J8" s="32">
        <v>1.56</v>
      </c>
      <c r="K8" s="32">
        <v>1.79</v>
      </c>
      <c r="L8" s="32">
        <v>1.6</v>
      </c>
      <c r="M8" s="32">
        <v>1.42</v>
      </c>
      <c r="N8" s="12" t="s">
        <v>17</v>
      </c>
      <c r="O8" s="32">
        <v>3.5206000000000001E-2</v>
      </c>
      <c r="P8" s="32">
        <v>0.02</v>
      </c>
      <c r="Q8" s="32">
        <v>0.06</v>
      </c>
      <c r="R8" s="32">
        <v>7.0000000000000007E-2</v>
      </c>
      <c r="S8" s="32">
        <v>0.04</v>
      </c>
      <c r="T8" s="32">
        <v>0.09</v>
      </c>
      <c r="U8" s="32">
        <v>0.04</v>
      </c>
      <c r="V8" s="32">
        <v>0.01</v>
      </c>
      <c r="W8" s="32">
        <v>0.03</v>
      </c>
      <c r="X8" s="32">
        <v>0.08</v>
      </c>
      <c r="Y8" s="32">
        <v>0.08</v>
      </c>
      <c r="Z8" s="32">
        <v>9.5692242999999996E-2</v>
      </c>
      <c r="AA8" s="12" t="s">
        <v>17</v>
      </c>
      <c r="AB8" s="20">
        <f t="shared" si="0"/>
        <v>1.2290037599999999</v>
      </c>
      <c r="AC8" s="20">
        <f t="shared" si="0"/>
        <v>1.2691999999999999</v>
      </c>
      <c r="AD8" s="20">
        <f t="shared" si="0"/>
        <v>1.6375999999999999</v>
      </c>
      <c r="AE8" s="20">
        <f t="shared" si="0"/>
        <v>1.7871999999999999</v>
      </c>
      <c r="AF8" s="20">
        <f t="shared" si="0"/>
        <v>1.8884000000000001</v>
      </c>
      <c r="AG8" s="20">
        <f t="shared" si="0"/>
        <v>1.7063999999999999</v>
      </c>
      <c r="AH8" s="20">
        <f t="shared" si="0"/>
        <v>1.5584</v>
      </c>
      <c r="AI8" s="20">
        <f t="shared" si="0"/>
        <v>1.4696</v>
      </c>
      <c r="AJ8" s="20">
        <f t="shared" si="0"/>
        <v>1.6188</v>
      </c>
      <c r="AK8" s="20">
        <f t="shared" si="0"/>
        <v>1.9468000000000001</v>
      </c>
      <c r="AL8" s="20">
        <f t="shared" si="0"/>
        <v>1.7568000000000001</v>
      </c>
      <c r="AM8" s="20">
        <f t="shared" si="0"/>
        <v>1.6075567962799999</v>
      </c>
      <c r="AN8" s="12" t="s">
        <v>17</v>
      </c>
      <c r="AO8" s="20">
        <f t="shared" si="1"/>
        <v>1.09099624</v>
      </c>
      <c r="AP8" s="20">
        <f t="shared" si="1"/>
        <v>1.1908000000000001</v>
      </c>
      <c r="AQ8" s="20">
        <f t="shared" si="1"/>
        <v>1.4024000000000001</v>
      </c>
      <c r="AR8" s="20">
        <f t="shared" si="1"/>
        <v>1.5127999999999999</v>
      </c>
      <c r="AS8" s="20">
        <f t="shared" si="1"/>
        <v>1.7316</v>
      </c>
      <c r="AT8" s="20">
        <f t="shared" si="1"/>
        <v>1.3536000000000001</v>
      </c>
      <c r="AU8" s="20">
        <f t="shared" si="1"/>
        <v>1.4016</v>
      </c>
      <c r="AV8" s="20">
        <f t="shared" si="1"/>
        <v>1.4303999999999999</v>
      </c>
      <c r="AW8" s="20">
        <f t="shared" si="1"/>
        <v>1.5012000000000001</v>
      </c>
      <c r="AX8" s="20">
        <f t="shared" si="1"/>
        <v>1.6332</v>
      </c>
      <c r="AY8" s="20">
        <f t="shared" si="1"/>
        <v>1.4432</v>
      </c>
      <c r="AZ8" s="20">
        <f t="shared" si="1"/>
        <v>1.2324432037199999</v>
      </c>
      <c r="BA8" s="12" t="s">
        <v>17</v>
      </c>
      <c r="BB8" s="32">
        <f t="shared" si="2"/>
        <v>0.13800751999999994</v>
      </c>
      <c r="BC8" s="32">
        <f t="shared" si="2"/>
        <v>7.8399999999999803E-2</v>
      </c>
      <c r="BD8" s="32">
        <f t="shared" si="2"/>
        <v>0.23519999999999985</v>
      </c>
      <c r="BE8" s="32">
        <f t="shared" si="2"/>
        <v>0.27439999999999998</v>
      </c>
      <c r="BF8" s="32">
        <f t="shared" si="2"/>
        <v>0.15680000000000005</v>
      </c>
      <c r="BG8" s="32">
        <f t="shared" si="2"/>
        <v>0.35279999999999978</v>
      </c>
      <c r="BH8" s="32">
        <f t="shared" si="2"/>
        <v>0.15680000000000005</v>
      </c>
      <c r="BI8" s="32">
        <f t="shared" si="2"/>
        <v>3.9200000000000124E-2</v>
      </c>
      <c r="BJ8" s="32">
        <f t="shared" si="2"/>
        <v>0.11759999999999993</v>
      </c>
      <c r="BK8" s="32">
        <f t="shared" si="2"/>
        <v>0.3136000000000001</v>
      </c>
      <c r="BL8" s="32">
        <f t="shared" si="2"/>
        <v>0.3136000000000001</v>
      </c>
      <c r="BM8" s="32">
        <f t="shared" si="2"/>
        <v>0.37511359255999999</v>
      </c>
    </row>
    <row r="9" spans="1:65" x14ac:dyDescent="0.3">
      <c r="A9" s="12" t="s">
        <v>18</v>
      </c>
      <c r="B9" s="32">
        <v>1.1599999999999999</v>
      </c>
      <c r="C9" s="32">
        <v>1.23</v>
      </c>
      <c r="D9" s="32">
        <v>1.52</v>
      </c>
      <c r="E9" s="32">
        <v>1.62</v>
      </c>
      <c r="F9" s="32">
        <v>1.77</v>
      </c>
      <c r="G9" s="32">
        <v>1.53</v>
      </c>
      <c r="H9" s="32">
        <v>1.48</v>
      </c>
      <c r="I9" s="32">
        <v>1.45</v>
      </c>
      <c r="J9" s="32">
        <v>1.56</v>
      </c>
      <c r="K9" s="32">
        <v>1.74</v>
      </c>
      <c r="L9" s="32">
        <v>1.55</v>
      </c>
      <c r="M9" s="32">
        <v>1.41</v>
      </c>
      <c r="N9" s="12" t="s">
        <v>18</v>
      </c>
      <c r="O9" s="32">
        <v>3.5206000000000001E-2</v>
      </c>
      <c r="P9" s="32">
        <v>0.02</v>
      </c>
      <c r="Q9" s="32">
        <v>0.06</v>
      </c>
      <c r="R9" s="32">
        <v>7.0000000000000007E-2</v>
      </c>
      <c r="S9" s="32">
        <v>0.04</v>
      </c>
      <c r="T9" s="32">
        <v>0.09</v>
      </c>
      <c r="U9" s="32">
        <v>0.04</v>
      </c>
      <c r="V9" s="32">
        <v>0.01</v>
      </c>
      <c r="W9" s="32">
        <v>0.03</v>
      </c>
      <c r="X9" s="32">
        <v>0.08</v>
      </c>
      <c r="Y9" s="32">
        <v>0.08</v>
      </c>
      <c r="Z9" s="32">
        <v>9.5184591999999998E-2</v>
      </c>
      <c r="AA9" s="12" t="s">
        <v>18</v>
      </c>
      <c r="AB9" s="20">
        <f t="shared" si="0"/>
        <v>1.2290037599999999</v>
      </c>
      <c r="AC9" s="20">
        <f t="shared" si="0"/>
        <v>1.2691999999999999</v>
      </c>
      <c r="AD9" s="20">
        <f t="shared" si="0"/>
        <v>1.6375999999999999</v>
      </c>
      <c r="AE9" s="20">
        <f t="shared" si="0"/>
        <v>1.7572000000000001</v>
      </c>
      <c r="AF9" s="20">
        <f t="shared" si="0"/>
        <v>1.8484</v>
      </c>
      <c r="AG9" s="20">
        <f t="shared" si="0"/>
        <v>1.7063999999999999</v>
      </c>
      <c r="AH9" s="20">
        <f t="shared" si="0"/>
        <v>1.5584</v>
      </c>
      <c r="AI9" s="20">
        <f t="shared" si="0"/>
        <v>1.4696</v>
      </c>
      <c r="AJ9" s="20">
        <f t="shared" si="0"/>
        <v>1.6188</v>
      </c>
      <c r="AK9" s="20">
        <f t="shared" si="0"/>
        <v>1.8968</v>
      </c>
      <c r="AL9" s="20">
        <f t="shared" si="0"/>
        <v>1.7068000000000001</v>
      </c>
      <c r="AM9" s="20">
        <f t="shared" si="0"/>
        <v>1.5965618003199999</v>
      </c>
      <c r="AN9" s="12" t="s">
        <v>18</v>
      </c>
      <c r="AO9" s="20">
        <f t="shared" si="1"/>
        <v>1.09099624</v>
      </c>
      <c r="AP9" s="20">
        <f t="shared" si="1"/>
        <v>1.1908000000000001</v>
      </c>
      <c r="AQ9" s="20">
        <f t="shared" si="1"/>
        <v>1.4024000000000001</v>
      </c>
      <c r="AR9" s="20">
        <f t="shared" si="1"/>
        <v>1.4828000000000001</v>
      </c>
      <c r="AS9" s="20">
        <f t="shared" si="1"/>
        <v>1.6916</v>
      </c>
      <c r="AT9" s="20">
        <f t="shared" si="1"/>
        <v>1.3536000000000001</v>
      </c>
      <c r="AU9" s="20">
        <f t="shared" si="1"/>
        <v>1.4016</v>
      </c>
      <c r="AV9" s="20">
        <f t="shared" si="1"/>
        <v>1.4303999999999999</v>
      </c>
      <c r="AW9" s="20">
        <f t="shared" si="1"/>
        <v>1.5012000000000001</v>
      </c>
      <c r="AX9" s="20">
        <f t="shared" si="1"/>
        <v>1.5831999999999999</v>
      </c>
      <c r="AY9" s="20">
        <f t="shared" si="1"/>
        <v>1.3932</v>
      </c>
      <c r="AZ9" s="20">
        <f t="shared" si="1"/>
        <v>1.2234381996799999</v>
      </c>
      <c r="BA9" s="12" t="s">
        <v>18</v>
      </c>
      <c r="BB9" s="32">
        <f t="shared" si="2"/>
        <v>0.13800751999999994</v>
      </c>
      <c r="BC9" s="32">
        <f t="shared" si="2"/>
        <v>7.8399999999999803E-2</v>
      </c>
      <c r="BD9" s="32">
        <f t="shared" si="2"/>
        <v>0.23519999999999985</v>
      </c>
      <c r="BE9" s="32">
        <f t="shared" si="2"/>
        <v>0.27439999999999998</v>
      </c>
      <c r="BF9" s="32">
        <f t="shared" si="2"/>
        <v>0.15680000000000005</v>
      </c>
      <c r="BG9" s="32">
        <f t="shared" si="2"/>
        <v>0.35279999999999978</v>
      </c>
      <c r="BH9" s="32">
        <f t="shared" si="2"/>
        <v>0.15680000000000005</v>
      </c>
      <c r="BI9" s="32">
        <f t="shared" si="2"/>
        <v>3.9200000000000124E-2</v>
      </c>
      <c r="BJ9" s="32">
        <f t="shared" si="2"/>
        <v>0.11759999999999993</v>
      </c>
      <c r="BK9" s="32">
        <f t="shared" si="2"/>
        <v>0.3136000000000001</v>
      </c>
      <c r="BL9" s="32">
        <f t="shared" si="2"/>
        <v>0.3136000000000001</v>
      </c>
      <c r="BM9" s="32">
        <f t="shared" si="2"/>
        <v>0.37312360064000005</v>
      </c>
    </row>
    <row r="10" spans="1:65" x14ac:dyDescent="0.3">
      <c r="A10" s="12" t="s">
        <v>19</v>
      </c>
      <c r="B10" s="32">
        <v>1.25</v>
      </c>
      <c r="C10" s="32">
        <v>1.33</v>
      </c>
      <c r="D10" s="32">
        <v>1.56</v>
      </c>
      <c r="E10" s="32">
        <v>1.63</v>
      </c>
      <c r="F10" s="32">
        <v>1.77</v>
      </c>
      <c r="G10" s="32">
        <v>1.58</v>
      </c>
      <c r="H10" s="32">
        <v>1.52</v>
      </c>
      <c r="I10" s="32">
        <v>1.51</v>
      </c>
      <c r="J10" s="32">
        <v>1.6</v>
      </c>
      <c r="K10" s="32">
        <v>1.77</v>
      </c>
      <c r="L10" s="32">
        <v>1.58</v>
      </c>
      <c r="M10" s="32">
        <v>1.45</v>
      </c>
      <c r="N10" s="12" t="s">
        <v>19</v>
      </c>
      <c r="O10" s="32">
        <v>3.7937499999999999E-2</v>
      </c>
      <c r="P10" s="32">
        <v>0.02</v>
      </c>
      <c r="Q10" s="32">
        <v>0.06</v>
      </c>
      <c r="R10" s="32">
        <v>7.0000000000000007E-2</v>
      </c>
      <c r="S10" s="32">
        <v>0.04</v>
      </c>
      <c r="T10" s="32">
        <v>0.1</v>
      </c>
      <c r="U10" s="32">
        <v>0.04</v>
      </c>
      <c r="V10" s="32">
        <v>0.01</v>
      </c>
      <c r="W10" s="32">
        <v>0.03</v>
      </c>
      <c r="X10" s="32">
        <v>0.08</v>
      </c>
      <c r="Y10" s="32">
        <v>0.08</v>
      </c>
      <c r="Z10" s="32">
        <v>9.7849760999999993E-2</v>
      </c>
      <c r="AA10" s="12" t="s">
        <v>19</v>
      </c>
      <c r="AB10" s="20">
        <f t="shared" si="0"/>
        <v>1.3243575000000001</v>
      </c>
      <c r="AC10" s="20">
        <f t="shared" si="0"/>
        <v>1.3692</v>
      </c>
      <c r="AD10" s="20">
        <f t="shared" si="0"/>
        <v>1.6776</v>
      </c>
      <c r="AE10" s="20">
        <f t="shared" si="0"/>
        <v>1.7671999999999999</v>
      </c>
      <c r="AF10" s="20">
        <f t="shared" si="0"/>
        <v>1.8484</v>
      </c>
      <c r="AG10" s="20">
        <f t="shared" si="0"/>
        <v>1.776</v>
      </c>
      <c r="AH10" s="20">
        <f t="shared" si="0"/>
        <v>1.5984</v>
      </c>
      <c r="AI10" s="20">
        <f t="shared" si="0"/>
        <v>1.5296000000000001</v>
      </c>
      <c r="AJ10" s="20">
        <f t="shared" si="0"/>
        <v>1.6588000000000001</v>
      </c>
      <c r="AK10" s="20">
        <f t="shared" si="0"/>
        <v>1.9268000000000001</v>
      </c>
      <c r="AL10" s="20">
        <f t="shared" si="0"/>
        <v>1.7368000000000001</v>
      </c>
      <c r="AM10" s="20">
        <f t="shared" si="0"/>
        <v>1.6417855315599998</v>
      </c>
      <c r="AN10" s="12" t="s">
        <v>19</v>
      </c>
      <c r="AO10" s="20">
        <f t="shared" si="1"/>
        <v>1.1756424999999999</v>
      </c>
      <c r="AP10" s="20">
        <f t="shared" si="1"/>
        <v>1.2908000000000002</v>
      </c>
      <c r="AQ10" s="20">
        <f t="shared" si="1"/>
        <v>1.4424000000000001</v>
      </c>
      <c r="AR10" s="20">
        <f t="shared" si="1"/>
        <v>1.4927999999999999</v>
      </c>
      <c r="AS10" s="20">
        <f t="shared" si="1"/>
        <v>1.6916</v>
      </c>
      <c r="AT10" s="20">
        <f t="shared" si="1"/>
        <v>1.3840000000000001</v>
      </c>
      <c r="AU10" s="20">
        <f t="shared" si="1"/>
        <v>1.4416</v>
      </c>
      <c r="AV10" s="20">
        <f t="shared" si="1"/>
        <v>1.4903999999999999</v>
      </c>
      <c r="AW10" s="20">
        <f t="shared" si="1"/>
        <v>1.5412000000000001</v>
      </c>
      <c r="AX10" s="20">
        <f t="shared" si="1"/>
        <v>1.6132</v>
      </c>
      <c r="AY10" s="20">
        <f t="shared" si="1"/>
        <v>1.4232</v>
      </c>
      <c r="AZ10" s="20">
        <f t="shared" si="1"/>
        <v>1.2582144684400001</v>
      </c>
      <c r="BA10" s="12" t="s">
        <v>19</v>
      </c>
      <c r="BB10" s="32">
        <f t="shared" si="2"/>
        <v>0.14871500000000015</v>
      </c>
      <c r="BC10" s="32">
        <f t="shared" si="2"/>
        <v>7.8399999999999803E-2</v>
      </c>
      <c r="BD10" s="32">
        <f t="shared" si="2"/>
        <v>0.23519999999999985</v>
      </c>
      <c r="BE10" s="32">
        <f t="shared" si="2"/>
        <v>0.27439999999999998</v>
      </c>
      <c r="BF10" s="32">
        <f t="shared" si="2"/>
        <v>0.15680000000000005</v>
      </c>
      <c r="BG10" s="32">
        <f t="shared" si="2"/>
        <v>0.3919999999999999</v>
      </c>
      <c r="BH10" s="32">
        <f t="shared" si="2"/>
        <v>0.15680000000000005</v>
      </c>
      <c r="BI10" s="32">
        <f t="shared" si="2"/>
        <v>3.9200000000000124E-2</v>
      </c>
      <c r="BJ10" s="32">
        <f t="shared" si="2"/>
        <v>0.11759999999999993</v>
      </c>
      <c r="BK10" s="32">
        <f t="shared" si="2"/>
        <v>0.3136000000000001</v>
      </c>
      <c r="BL10" s="32">
        <f t="shared" si="2"/>
        <v>0.3136000000000001</v>
      </c>
      <c r="BM10" s="32">
        <f t="shared" si="2"/>
        <v>0.38357106311999978</v>
      </c>
    </row>
    <row r="11" spans="1:65" x14ac:dyDescent="0.3">
      <c r="A11" s="12" t="s">
        <v>20</v>
      </c>
      <c r="B11" s="32">
        <v>1.34</v>
      </c>
      <c r="C11" s="32">
        <v>1.38</v>
      </c>
      <c r="D11" s="32">
        <v>1.58</v>
      </c>
      <c r="E11" s="32">
        <v>1.63</v>
      </c>
      <c r="F11" s="32">
        <v>1.71</v>
      </c>
      <c r="G11" s="32">
        <v>1.58</v>
      </c>
      <c r="H11" s="32">
        <v>1.53</v>
      </c>
      <c r="I11" s="32">
        <v>1.58</v>
      </c>
      <c r="J11" s="32">
        <v>1.61</v>
      </c>
      <c r="K11" s="32">
        <v>1.77</v>
      </c>
      <c r="L11" s="32">
        <v>1.57</v>
      </c>
      <c r="M11" s="32">
        <v>1.43</v>
      </c>
      <c r="N11" s="12" t="s">
        <v>20</v>
      </c>
      <c r="O11" s="32">
        <v>4.0668999999999997E-2</v>
      </c>
      <c r="P11" s="32">
        <v>0.02</v>
      </c>
      <c r="Q11" s="32">
        <v>0.06</v>
      </c>
      <c r="R11" s="32">
        <v>7.0000000000000007E-2</v>
      </c>
      <c r="S11" s="32">
        <v>0.04</v>
      </c>
      <c r="T11" s="32">
        <v>0.1</v>
      </c>
      <c r="U11" s="32">
        <v>0.04</v>
      </c>
      <c r="V11" s="32">
        <v>0.01</v>
      </c>
      <c r="W11" s="32">
        <v>0.03</v>
      </c>
      <c r="X11" s="32">
        <v>0.08</v>
      </c>
      <c r="Y11" s="32">
        <v>0.08</v>
      </c>
      <c r="Z11" s="32">
        <v>9.6453720000000007E-2</v>
      </c>
      <c r="AA11" s="12" t="s">
        <v>20</v>
      </c>
      <c r="AB11" s="20">
        <f t="shared" si="0"/>
        <v>1.41971124</v>
      </c>
      <c r="AC11" s="20">
        <f t="shared" si="0"/>
        <v>1.4191999999999998</v>
      </c>
      <c r="AD11" s="20">
        <f t="shared" si="0"/>
        <v>1.6976</v>
      </c>
      <c r="AE11" s="20">
        <f t="shared" si="0"/>
        <v>1.7671999999999999</v>
      </c>
      <c r="AF11" s="20">
        <f t="shared" si="0"/>
        <v>1.7884</v>
      </c>
      <c r="AG11" s="20">
        <f t="shared" si="0"/>
        <v>1.776</v>
      </c>
      <c r="AH11" s="20">
        <f t="shared" si="0"/>
        <v>1.6084000000000001</v>
      </c>
      <c r="AI11" s="20">
        <f t="shared" si="0"/>
        <v>1.5996000000000001</v>
      </c>
      <c r="AJ11" s="20">
        <f t="shared" si="0"/>
        <v>1.6688000000000001</v>
      </c>
      <c r="AK11" s="20">
        <f t="shared" si="0"/>
        <v>1.9268000000000001</v>
      </c>
      <c r="AL11" s="20">
        <f t="shared" si="0"/>
        <v>1.7268000000000001</v>
      </c>
      <c r="AM11" s="20">
        <f t="shared" si="0"/>
        <v>1.6190492911999999</v>
      </c>
      <c r="AN11" s="12" t="s">
        <v>20</v>
      </c>
      <c r="AO11" s="20">
        <f t="shared" si="1"/>
        <v>1.2602887600000001</v>
      </c>
      <c r="AP11" s="20">
        <f t="shared" si="1"/>
        <v>1.3408</v>
      </c>
      <c r="AQ11" s="20">
        <f t="shared" si="1"/>
        <v>1.4624000000000001</v>
      </c>
      <c r="AR11" s="20">
        <f t="shared" si="1"/>
        <v>1.4927999999999999</v>
      </c>
      <c r="AS11" s="20">
        <f t="shared" si="1"/>
        <v>1.6315999999999999</v>
      </c>
      <c r="AT11" s="20">
        <f t="shared" si="1"/>
        <v>1.3840000000000001</v>
      </c>
      <c r="AU11" s="20">
        <f t="shared" si="1"/>
        <v>1.4516</v>
      </c>
      <c r="AV11" s="20">
        <f t="shared" si="1"/>
        <v>1.5604</v>
      </c>
      <c r="AW11" s="20">
        <f t="shared" si="1"/>
        <v>1.5512000000000001</v>
      </c>
      <c r="AX11" s="20">
        <f t="shared" si="1"/>
        <v>1.6132</v>
      </c>
      <c r="AY11" s="20">
        <f t="shared" si="1"/>
        <v>1.4132</v>
      </c>
      <c r="AZ11" s="20">
        <f t="shared" si="1"/>
        <v>1.2409507088</v>
      </c>
      <c r="BA11" s="12" t="s">
        <v>20</v>
      </c>
      <c r="BB11" s="32">
        <f t="shared" si="2"/>
        <v>0.15942247999999992</v>
      </c>
      <c r="BC11" s="32">
        <f t="shared" si="2"/>
        <v>7.8399999999999803E-2</v>
      </c>
      <c r="BD11" s="32">
        <f t="shared" si="2"/>
        <v>0.23519999999999985</v>
      </c>
      <c r="BE11" s="32">
        <f t="shared" si="2"/>
        <v>0.27439999999999998</v>
      </c>
      <c r="BF11" s="32">
        <f t="shared" si="2"/>
        <v>0.15680000000000005</v>
      </c>
      <c r="BG11" s="32">
        <f t="shared" si="2"/>
        <v>0.3919999999999999</v>
      </c>
      <c r="BH11" s="32">
        <f t="shared" si="2"/>
        <v>0.15680000000000005</v>
      </c>
      <c r="BI11" s="32">
        <f t="shared" si="2"/>
        <v>3.9200000000000124E-2</v>
      </c>
      <c r="BJ11" s="32">
        <f t="shared" si="2"/>
        <v>0.11759999999999993</v>
      </c>
      <c r="BK11" s="32">
        <f t="shared" si="2"/>
        <v>0.3136000000000001</v>
      </c>
      <c r="BL11" s="32">
        <f t="shared" si="2"/>
        <v>0.3136000000000001</v>
      </c>
      <c r="BM11" s="32">
        <f t="shared" si="2"/>
        <v>0.37809858239999983</v>
      </c>
    </row>
    <row r="12" spans="1:65" x14ac:dyDescent="0.3">
      <c r="A12" s="12" t="s">
        <v>21</v>
      </c>
      <c r="B12" s="32">
        <v>1.38</v>
      </c>
      <c r="C12" s="32">
        <v>1.45</v>
      </c>
      <c r="D12" s="32">
        <v>1.59</v>
      </c>
      <c r="E12" s="32">
        <v>1.65</v>
      </c>
      <c r="F12" s="32">
        <v>1.68</v>
      </c>
      <c r="G12" s="32">
        <v>1.61</v>
      </c>
      <c r="H12" s="32">
        <v>1.57</v>
      </c>
      <c r="I12" s="32">
        <v>1.64</v>
      </c>
      <c r="J12" s="32">
        <v>1.65</v>
      </c>
      <c r="K12" s="32">
        <v>1.79</v>
      </c>
      <c r="L12" s="32">
        <v>1.56</v>
      </c>
      <c r="M12" s="32">
        <v>1.53</v>
      </c>
      <c r="N12" s="12" t="s">
        <v>21</v>
      </c>
      <c r="O12" s="32">
        <v>4.1882999999999997E-2</v>
      </c>
      <c r="P12" s="32">
        <v>0.02</v>
      </c>
      <c r="Q12" s="32">
        <v>0.06</v>
      </c>
      <c r="R12" s="32">
        <v>7.0000000000000007E-2</v>
      </c>
      <c r="S12" s="32">
        <v>0.04</v>
      </c>
      <c r="T12" s="32">
        <v>0.1</v>
      </c>
      <c r="U12" s="32">
        <v>0.04</v>
      </c>
      <c r="V12" s="32">
        <v>0.01</v>
      </c>
      <c r="W12" s="32">
        <v>0.03</v>
      </c>
      <c r="X12" s="32">
        <v>0.08</v>
      </c>
      <c r="Y12" s="32">
        <v>0.08</v>
      </c>
      <c r="Z12" s="32">
        <v>0.103180098</v>
      </c>
      <c r="AA12" s="12" t="s">
        <v>21</v>
      </c>
      <c r="AB12" s="20">
        <f t="shared" si="0"/>
        <v>1.46209068</v>
      </c>
      <c r="AC12" s="20">
        <f t="shared" si="0"/>
        <v>1.4891999999999999</v>
      </c>
      <c r="AD12" s="20">
        <f t="shared" si="0"/>
        <v>1.7076</v>
      </c>
      <c r="AE12" s="20">
        <f t="shared" si="0"/>
        <v>1.7871999999999999</v>
      </c>
      <c r="AF12" s="20">
        <f t="shared" si="0"/>
        <v>1.7584</v>
      </c>
      <c r="AG12" s="20">
        <f t="shared" si="0"/>
        <v>1.806</v>
      </c>
      <c r="AH12" s="20">
        <f t="shared" si="0"/>
        <v>1.6484000000000001</v>
      </c>
      <c r="AI12" s="20">
        <f t="shared" si="0"/>
        <v>1.6596</v>
      </c>
      <c r="AJ12" s="20">
        <f t="shared" si="0"/>
        <v>1.7087999999999999</v>
      </c>
      <c r="AK12" s="20">
        <f t="shared" si="0"/>
        <v>1.9468000000000001</v>
      </c>
      <c r="AL12" s="20">
        <f t="shared" si="0"/>
        <v>1.7168000000000001</v>
      </c>
      <c r="AM12" s="20">
        <f t="shared" si="0"/>
        <v>1.7322329920799999</v>
      </c>
      <c r="AN12" s="12" t="s">
        <v>21</v>
      </c>
      <c r="AO12" s="20">
        <f t="shared" si="1"/>
        <v>1.2979093199999998</v>
      </c>
      <c r="AP12" s="20">
        <f t="shared" si="1"/>
        <v>1.4108000000000001</v>
      </c>
      <c r="AQ12" s="20">
        <f t="shared" si="1"/>
        <v>1.4724000000000002</v>
      </c>
      <c r="AR12" s="20">
        <f t="shared" si="1"/>
        <v>1.5127999999999999</v>
      </c>
      <c r="AS12" s="20">
        <f t="shared" si="1"/>
        <v>1.6015999999999999</v>
      </c>
      <c r="AT12" s="20">
        <f t="shared" si="1"/>
        <v>1.4140000000000001</v>
      </c>
      <c r="AU12" s="20">
        <f t="shared" si="1"/>
        <v>1.4916</v>
      </c>
      <c r="AV12" s="20">
        <f t="shared" si="1"/>
        <v>1.6203999999999998</v>
      </c>
      <c r="AW12" s="20">
        <f t="shared" si="1"/>
        <v>1.5911999999999999</v>
      </c>
      <c r="AX12" s="20">
        <f t="shared" si="1"/>
        <v>1.6332</v>
      </c>
      <c r="AY12" s="20">
        <f t="shared" si="1"/>
        <v>1.4032</v>
      </c>
      <c r="AZ12" s="20">
        <f t="shared" si="1"/>
        <v>1.3277670079200001</v>
      </c>
      <c r="BA12" s="12" t="s">
        <v>21</v>
      </c>
      <c r="BB12" s="32">
        <f t="shared" si="2"/>
        <v>0.16418136000000016</v>
      </c>
      <c r="BC12" s="32">
        <f t="shared" si="2"/>
        <v>7.8399999999999803E-2</v>
      </c>
      <c r="BD12" s="32">
        <f t="shared" si="2"/>
        <v>0.23519999999999985</v>
      </c>
      <c r="BE12" s="32">
        <f t="shared" si="2"/>
        <v>0.27439999999999998</v>
      </c>
      <c r="BF12" s="32">
        <f t="shared" si="2"/>
        <v>0.15680000000000005</v>
      </c>
      <c r="BG12" s="32">
        <f t="shared" si="2"/>
        <v>0.3919999999999999</v>
      </c>
      <c r="BH12" s="32">
        <f t="shared" si="2"/>
        <v>0.15680000000000005</v>
      </c>
      <c r="BI12" s="32">
        <f t="shared" si="2"/>
        <v>3.9200000000000124E-2</v>
      </c>
      <c r="BJ12" s="32">
        <f t="shared" si="2"/>
        <v>0.11759999999999993</v>
      </c>
      <c r="BK12" s="32">
        <f t="shared" si="2"/>
        <v>0.3136000000000001</v>
      </c>
      <c r="BL12" s="32">
        <f t="shared" si="2"/>
        <v>0.3136000000000001</v>
      </c>
      <c r="BM12" s="32">
        <f t="shared" si="2"/>
        <v>0.40446598415999979</v>
      </c>
    </row>
    <row r="13" spans="1:65" x14ac:dyDescent="0.3">
      <c r="A13" s="12" t="s">
        <v>22</v>
      </c>
      <c r="B13" s="32">
        <v>1.46</v>
      </c>
      <c r="C13" s="32">
        <v>1.55</v>
      </c>
      <c r="D13" s="32">
        <v>1.68</v>
      </c>
      <c r="E13" s="32">
        <v>1.73</v>
      </c>
      <c r="F13" s="32">
        <v>1.74</v>
      </c>
      <c r="G13" s="32">
        <v>1.71</v>
      </c>
      <c r="H13" s="32">
        <v>1.68</v>
      </c>
      <c r="I13" s="32">
        <v>1.75</v>
      </c>
      <c r="J13" s="32">
        <v>1.76</v>
      </c>
      <c r="K13" s="32">
        <v>1.87</v>
      </c>
      <c r="L13" s="32">
        <v>1.66</v>
      </c>
      <c r="M13" s="32">
        <v>1.62</v>
      </c>
      <c r="N13" s="12" t="s">
        <v>22</v>
      </c>
      <c r="O13" s="32">
        <v>4.4311000000000003E-2</v>
      </c>
      <c r="P13" s="32">
        <v>0.02</v>
      </c>
      <c r="Q13" s="32">
        <v>0.06</v>
      </c>
      <c r="R13" s="32">
        <v>7.0000000000000007E-2</v>
      </c>
      <c r="S13" s="32">
        <v>0.04</v>
      </c>
      <c r="T13" s="32">
        <v>0.11</v>
      </c>
      <c r="U13" s="32">
        <v>0.04</v>
      </c>
      <c r="V13" s="32">
        <v>0.02</v>
      </c>
      <c r="W13" s="32">
        <v>0.03</v>
      </c>
      <c r="X13" s="32">
        <v>0.08</v>
      </c>
      <c r="Y13" s="32">
        <v>0.08</v>
      </c>
      <c r="Z13" s="32">
        <v>0.10939882400000001</v>
      </c>
      <c r="AA13" s="12" t="s">
        <v>22</v>
      </c>
      <c r="AB13" s="20">
        <f t="shared" si="0"/>
        <v>1.5468495600000001</v>
      </c>
      <c r="AC13" s="20">
        <f t="shared" si="0"/>
        <v>1.5891999999999999</v>
      </c>
      <c r="AD13" s="20">
        <f t="shared" si="0"/>
        <v>1.7975999999999999</v>
      </c>
      <c r="AE13" s="20">
        <f t="shared" si="0"/>
        <v>1.8672</v>
      </c>
      <c r="AF13" s="20">
        <f t="shared" si="0"/>
        <v>1.8184</v>
      </c>
      <c r="AG13" s="20">
        <f t="shared" si="0"/>
        <v>1.9256</v>
      </c>
      <c r="AH13" s="20">
        <f t="shared" si="0"/>
        <v>1.7584</v>
      </c>
      <c r="AI13" s="20">
        <f t="shared" si="0"/>
        <v>1.7891999999999999</v>
      </c>
      <c r="AJ13" s="20">
        <f t="shared" si="0"/>
        <v>1.8188</v>
      </c>
      <c r="AK13" s="20">
        <f t="shared" si="0"/>
        <v>2.0268000000000002</v>
      </c>
      <c r="AL13" s="20">
        <f t="shared" si="0"/>
        <v>1.8168</v>
      </c>
      <c r="AM13" s="20">
        <f t="shared" si="0"/>
        <v>1.8344216950400001</v>
      </c>
      <c r="AN13" s="12" t="s">
        <v>22</v>
      </c>
      <c r="AO13" s="20">
        <f t="shared" si="1"/>
        <v>1.3731504399999999</v>
      </c>
      <c r="AP13" s="20">
        <f t="shared" si="1"/>
        <v>1.5108000000000001</v>
      </c>
      <c r="AQ13" s="20">
        <f t="shared" si="1"/>
        <v>1.5624</v>
      </c>
      <c r="AR13" s="20">
        <f t="shared" si="1"/>
        <v>1.5928</v>
      </c>
      <c r="AS13" s="20">
        <f t="shared" si="1"/>
        <v>1.6616</v>
      </c>
      <c r="AT13" s="20">
        <f t="shared" si="1"/>
        <v>1.4944</v>
      </c>
      <c r="AU13" s="20">
        <f t="shared" si="1"/>
        <v>1.6015999999999999</v>
      </c>
      <c r="AV13" s="20">
        <f t="shared" si="1"/>
        <v>1.7108000000000001</v>
      </c>
      <c r="AW13" s="20">
        <f t="shared" si="1"/>
        <v>1.7012</v>
      </c>
      <c r="AX13" s="20">
        <f t="shared" si="1"/>
        <v>1.7132000000000001</v>
      </c>
      <c r="AY13" s="20">
        <f t="shared" si="1"/>
        <v>1.5031999999999999</v>
      </c>
      <c r="AZ13" s="20">
        <f t="shared" si="1"/>
        <v>1.4055783049600001</v>
      </c>
      <c r="BA13" s="12" t="s">
        <v>22</v>
      </c>
      <c r="BB13" s="32">
        <f t="shared" si="2"/>
        <v>0.17369912000000021</v>
      </c>
      <c r="BC13" s="32">
        <f t="shared" si="2"/>
        <v>7.8399999999999803E-2</v>
      </c>
      <c r="BD13" s="32">
        <f t="shared" si="2"/>
        <v>0.23519999999999985</v>
      </c>
      <c r="BE13" s="32">
        <f t="shared" si="2"/>
        <v>0.27439999999999998</v>
      </c>
      <c r="BF13" s="32">
        <f t="shared" si="2"/>
        <v>0.15680000000000005</v>
      </c>
      <c r="BG13" s="32">
        <f t="shared" si="2"/>
        <v>0.43120000000000003</v>
      </c>
      <c r="BH13" s="32">
        <f t="shared" si="2"/>
        <v>0.15680000000000005</v>
      </c>
      <c r="BI13" s="32">
        <f t="shared" si="2"/>
        <v>7.8399999999999803E-2</v>
      </c>
      <c r="BJ13" s="32">
        <f t="shared" si="2"/>
        <v>0.11759999999999993</v>
      </c>
      <c r="BK13" s="32">
        <f t="shared" si="2"/>
        <v>0.3136000000000001</v>
      </c>
      <c r="BL13" s="32">
        <f t="shared" si="2"/>
        <v>0.3136000000000001</v>
      </c>
      <c r="BM13" s="32">
        <f t="shared" si="2"/>
        <v>0.42884339007999994</v>
      </c>
    </row>
    <row r="14" spans="1:65" x14ac:dyDescent="0.3">
      <c r="A14" s="12" t="s">
        <v>23</v>
      </c>
      <c r="B14" s="32">
        <v>1.58</v>
      </c>
      <c r="C14" s="32">
        <v>1.67</v>
      </c>
      <c r="D14" s="32">
        <v>1.83</v>
      </c>
      <c r="E14" s="32">
        <v>1.86</v>
      </c>
      <c r="F14" s="32">
        <v>1.85</v>
      </c>
      <c r="G14" s="32">
        <v>1.85</v>
      </c>
      <c r="H14" s="32">
        <v>1.82</v>
      </c>
      <c r="I14" s="32">
        <v>1.86</v>
      </c>
      <c r="J14" s="32">
        <v>1.9</v>
      </c>
      <c r="K14" s="32">
        <v>2</v>
      </c>
      <c r="L14" s="32">
        <v>1.77</v>
      </c>
      <c r="M14" s="32">
        <v>1.74</v>
      </c>
      <c r="N14" s="12" t="s">
        <v>23</v>
      </c>
      <c r="O14" s="32">
        <v>4.7953000000000003E-2</v>
      </c>
      <c r="P14" s="32">
        <v>0.03</v>
      </c>
      <c r="Q14" s="32">
        <v>7.0000000000000007E-2</v>
      </c>
      <c r="R14" s="32">
        <v>7.0000000000000007E-2</v>
      </c>
      <c r="S14" s="32">
        <v>0.04</v>
      </c>
      <c r="T14" s="32">
        <v>0.11</v>
      </c>
      <c r="U14" s="32">
        <v>0.04</v>
      </c>
      <c r="V14" s="32">
        <v>0.02</v>
      </c>
      <c r="W14" s="32">
        <v>0.03</v>
      </c>
      <c r="X14" s="32">
        <v>0.09</v>
      </c>
      <c r="Y14" s="32">
        <v>0.09</v>
      </c>
      <c r="Z14" s="32">
        <v>0.117648156</v>
      </c>
      <c r="AA14" s="12" t="s">
        <v>23</v>
      </c>
      <c r="AB14" s="20">
        <f t="shared" si="0"/>
        <v>1.6739878800000001</v>
      </c>
      <c r="AC14" s="20">
        <f t="shared" si="0"/>
        <v>1.7287999999999999</v>
      </c>
      <c r="AD14" s="20">
        <f t="shared" si="0"/>
        <v>1.9672000000000001</v>
      </c>
      <c r="AE14" s="20">
        <f t="shared" si="0"/>
        <v>1.9972000000000001</v>
      </c>
      <c r="AF14" s="20">
        <f t="shared" si="0"/>
        <v>1.9284000000000001</v>
      </c>
      <c r="AG14" s="20">
        <f t="shared" si="0"/>
        <v>2.0655999999999999</v>
      </c>
      <c r="AH14" s="20">
        <f t="shared" si="0"/>
        <v>1.8984000000000001</v>
      </c>
      <c r="AI14" s="20">
        <f t="shared" si="0"/>
        <v>1.8992</v>
      </c>
      <c r="AJ14" s="20">
        <f t="shared" si="0"/>
        <v>1.9587999999999999</v>
      </c>
      <c r="AK14" s="20">
        <f t="shared" si="0"/>
        <v>2.1764000000000001</v>
      </c>
      <c r="AL14" s="20">
        <f t="shared" si="0"/>
        <v>1.9464000000000001</v>
      </c>
      <c r="AM14" s="20">
        <f t="shared" si="0"/>
        <v>1.97059038576</v>
      </c>
      <c r="AN14" s="12" t="s">
        <v>23</v>
      </c>
      <c r="AO14" s="20">
        <f t="shared" si="1"/>
        <v>1.48601212</v>
      </c>
      <c r="AP14" s="20">
        <f t="shared" si="1"/>
        <v>1.6112</v>
      </c>
      <c r="AQ14" s="20">
        <f t="shared" si="1"/>
        <v>1.6928000000000001</v>
      </c>
      <c r="AR14" s="20">
        <f t="shared" si="1"/>
        <v>1.7228000000000001</v>
      </c>
      <c r="AS14" s="20">
        <f t="shared" si="1"/>
        <v>1.7716000000000001</v>
      </c>
      <c r="AT14" s="20">
        <f t="shared" si="1"/>
        <v>1.6344000000000001</v>
      </c>
      <c r="AU14" s="20">
        <f t="shared" si="1"/>
        <v>1.7416</v>
      </c>
      <c r="AV14" s="20">
        <f t="shared" si="1"/>
        <v>1.8208000000000002</v>
      </c>
      <c r="AW14" s="20">
        <f t="shared" si="1"/>
        <v>1.8411999999999999</v>
      </c>
      <c r="AX14" s="20">
        <f t="shared" si="1"/>
        <v>1.8235999999999999</v>
      </c>
      <c r="AY14" s="20">
        <f t="shared" si="1"/>
        <v>1.5935999999999999</v>
      </c>
      <c r="AZ14" s="20">
        <f t="shared" si="1"/>
        <v>1.50940961424</v>
      </c>
      <c r="BA14" s="12" t="s">
        <v>23</v>
      </c>
      <c r="BB14" s="32">
        <f t="shared" si="2"/>
        <v>0.18797576000000005</v>
      </c>
      <c r="BC14" s="32">
        <f t="shared" si="2"/>
        <v>0.11759999999999993</v>
      </c>
      <c r="BD14" s="32">
        <f t="shared" si="2"/>
        <v>0.27439999999999998</v>
      </c>
      <c r="BE14" s="32">
        <f t="shared" si="2"/>
        <v>0.27439999999999998</v>
      </c>
      <c r="BF14" s="32">
        <f t="shared" si="2"/>
        <v>0.15680000000000005</v>
      </c>
      <c r="BG14" s="32">
        <f t="shared" si="2"/>
        <v>0.43119999999999981</v>
      </c>
      <c r="BH14" s="32">
        <f t="shared" si="2"/>
        <v>0.15680000000000005</v>
      </c>
      <c r="BI14" s="32">
        <f t="shared" si="2"/>
        <v>7.8399999999999803E-2</v>
      </c>
      <c r="BJ14" s="32">
        <f t="shared" si="2"/>
        <v>0.11759999999999993</v>
      </c>
      <c r="BK14" s="32">
        <f t="shared" si="2"/>
        <v>0.35280000000000022</v>
      </c>
      <c r="BL14" s="32">
        <f t="shared" si="2"/>
        <v>0.35280000000000022</v>
      </c>
      <c r="BM14" s="32">
        <f t="shared" si="2"/>
        <v>0.46118077152000003</v>
      </c>
    </row>
    <row r="15" spans="1:65" x14ac:dyDescent="0.3">
      <c r="A15" s="12" t="s">
        <v>24</v>
      </c>
      <c r="B15" s="32">
        <v>1.64</v>
      </c>
      <c r="C15" s="32">
        <v>1.75</v>
      </c>
      <c r="D15" s="32">
        <v>1.93</v>
      </c>
      <c r="E15" s="32">
        <v>1.99</v>
      </c>
      <c r="F15" s="32">
        <v>1.96</v>
      </c>
      <c r="G15" s="32">
        <v>1.98</v>
      </c>
      <c r="H15" s="32">
        <v>1.92</v>
      </c>
      <c r="I15" s="32">
        <v>1.94</v>
      </c>
      <c r="J15" s="32">
        <v>2.04</v>
      </c>
      <c r="K15" s="32">
        <v>2.13</v>
      </c>
      <c r="L15" s="32">
        <v>1.86</v>
      </c>
      <c r="M15" s="32">
        <v>1.85</v>
      </c>
      <c r="N15" s="12" t="s">
        <v>24</v>
      </c>
      <c r="O15" s="32">
        <v>4.9773999999999999E-2</v>
      </c>
      <c r="P15" s="32">
        <v>0.03</v>
      </c>
      <c r="Q15" s="32">
        <v>7.0000000000000007E-2</v>
      </c>
      <c r="R15" s="32">
        <v>0.08</v>
      </c>
      <c r="S15" s="32">
        <v>0.05</v>
      </c>
      <c r="T15" s="32">
        <v>0.12</v>
      </c>
      <c r="U15" s="32">
        <v>0.05</v>
      </c>
      <c r="V15" s="32">
        <v>0.02</v>
      </c>
      <c r="W15" s="32">
        <v>0.03</v>
      </c>
      <c r="X15" s="32">
        <v>0.1</v>
      </c>
      <c r="Y15" s="32">
        <v>0.09</v>
      </c>
      <c r="Z15" s="32">
        <v>0.12488218500000001</v>
      </c>
      <c r="AA15" s="12" t="s">
        <v>24</v>
      </c>
      <c r="AB15" s="20">
        <f t="shared" si="0"/>
        <v>1.73755704</v>
      </c>
      <c r="AC15" s="20">
        <f t="shared" si="0"/>
        <v>1.8088</v>
      </c>
      <c r="AD15" s="20">
        <f t="shared" si="0"/>
        <v>2.0672000000000001</v>
      </c>
      <c r="AE15" s="20">
        <f t="shared" si="0"/>
        <v>2.1467999999999998</v>
      </c>
      <c r="AF15" s="20">
        <f t="shared" si="0"/>
        <v>2.0579999999999998</v>
      </c>
      <c r="AG15" s="20">
        <f t="shared" si="0"/>
        <v>2.2151999999999998</v>
      </c>
      <c r="AH15" s="20">
        <f t="shared" si="0"/>
        <v>2.0179999999999998</v>
      </c>
      <c r="AI15" s="20">
        <f t="shared" si="0"/>
        <v>1.9791999999999998</v>
      </c>
      <c r="AJ15" s="20">
        <f t="shared" si="0"/>
        <v>2.0988000000000002</v>
      </c>
      <c r="AK15" s="20">
        <f t="shared" si="0"/>
        <v>2.3260000000000001</v>
      </c>
      <c r="AL15" s="20">
        <f t="shared" si="0"/>
        <v>2.0364</v>
      </c>
      <c r="AM15" s="20">
        <f t="shared" si="0"/>
        <v>2.0947690826000001</v>
      </c>
      <c r="AN15" s="12" t="s">
        <v>24</v>
      </c>
      <c r="AO15" s="20">
        <f t="shared" si="1"/>
        <v>1.5424429599999998</v>
      </c>
      <c r="AP15" s="20">
        <f t="shared" si="1"/>
        <v>1.6912</v>
      </c>
      <c r="AQ15" s="20">
        <f t="shared" si="1"/>
        <v>1.7927999999999999</v>
      </c>
      <c r="AR15" s="20">
        <f t="shared" si="1"/>
        <v>1.8331999999999999</v>
      </c>
      <c r="AS15" s="20">
        <f t="shared" si="1"/>
        <v>1.8619999999999999</v>
      </c>
      <c r="AT15" s="20">
        <f t="shared" si="1"/>
        <v>1.7447999999999999</v>
      </c>
      <c r="AU15" s="20">
        <f t="shared" si="1"/>
        <v>1.8219999999999998</v>
      </c>
      <c r="AV15" s="20">
        <f t="shared" si="1"/>
        <v>1.9008</v>
      </c>
      <c r="AW15" s="20">
        <f t="shared" si="1"/>
        <v>1.9812000000000001</v>
      </c>
      <c r="AX15" s="20">
        <f t="shared" si="1"/>
        <v>1.9339999999999999</v>
      </c>
      <c r="AY15" s="20">
        <f t="shared" si="1"/>
        <v>1.6836000000000002</v>
      </c>
      <c r="AZ15" s="20">
        <f t="shared" si="1"/>
        <v>1.6052309174000001</v>
      </c>
      <c r="BA15" s="12" t="s">
        <v>24</v>
      </c>
      <c r="BB15" s="32">
        <f t="shared" si="2"/>
        <v>0.19511408000000019</v>
      </c>
      <c r="BC15" s="32">
        <f t="shared" si="2"/>
        <v>0.11759999999999993</v>
      </c>
      <c r="BD15" s="32">
        <f t="shared" si="2"/>
        <v>0.2744000000000002</v>
      </c>
      <c r="BE15" s="32">
        <f t="shared" si="2"/>
        <v>0.31359999999999988</v>
      </c>
      <c r="BF15" s="32">
        <f t="shared" si="2"/>
        <v>0.19599999999999995</v>
      </c>
      <c r="BG15" s="32">
        <f t="shared" si="2"/>
        <v>0.47039999999999993</v>
      </c>
      <c r="BH15" s="32">
        <f t="shared" si="2"/>
        <v>0.19599999999999995</v>
      </c>
      <c r="BI15" s="32">
        <f t="shared" si="2"/>
        <v>7.8399999999999803E-2</v>
      </c>
      <c r="BJ15" s="32">
        <f t="shared" si="2"/>
        <v>0.11760000000000015</v>
      </c>
      <c r="BK15" s="32">
        <f t="shared" si="2"/>
        <v>0.39200000000000013</v>
      </c>
      <c r="BL15" s="32">
        <f t="shared" si="2"/>
        <v>0.35279999999999978</v>
      </c>
      <c r="BM15" s="32">
        <f t="shared" si="2"/>
        <v>0.48953816519999993</v>
      </c>
    </row>
    <row r="16" spans="1:65" x14ac:dyDescent="0.3">
      <c r="A16" s="12" t="s">
        <v>25</v>
      </c>
      <c r="B16" s="32">
        <v>1.65</v>
      </c>
      <c r="C16" s="32">
        <v>1.76</v>
      </c>
      <c r="D16" s="32">
        <v>1.98</v>
      </c>
      <c r="E16" s="32">
        <v>2.0499999999999998</v>
      </c>
      <c r="F16" s="32">
        <v>2.0299999999999998</v>
      </c>
      <c r="G16" s="32">
        <v>2.02</v>
      </c>
      <c r="H16" s="32">
        <v>1.97</v>
      </c>
      <c r="I16" s="32">
        <v>1.95</v>
      </c>
      <c r="J16" s="32">
        <v>2.09</v>
      </c>
      <c r="K16" s="32">
        <v>2.19</v>
      </c>
      <c r="L16" s="32">
        <v>1.89</v>
      </c>
      <c r="M16" s="32">
        <v>1.87</v>
      </c>
      <c r="N16" s="12" t="s">
        <v>25</v>
      </c>
      <c r="O16" s="32">
        <v>5.0077499999999997E-2</v>
      </c>
      <c r="P16" s="32">
        <v>0.03</v>
      </c>
      <c r="Q16" s="32">
        <v>7.0000000000000007E-2</v>
      </c>
      <c r="R16" s="32">
        <v>0.08</v>
      </c>
      <c r="S16" s="32">
        <v>0.05</v>
      </c>
      <c r="T16" s="32">
        <v>0.12</v>
      </c>
      <c r="U16" s="32">
        <v>0.05</v>
      </c>
      <c r="V16" s="32">
        <v>0.02</v>
      </c>
      <c r="W16" s="32">
        <v>0.03</v>
      </c>
      <c r="X16" s="32">
        <v>0.1</v>
      </c>
      <c r="Y16" s="32">
        <v>0.1</v>
      </c>
      <c r="Z16" s="32">
        <v>0.12634168200000001</v>
      </c>
      <c r="AA16" s="12" t="s">
        <v>25</v>
      </c>
      <c r="AB16" s="20">
        <f t="shared" si="0"/>
        <v>1.7481518999999999</v>
      </c>
      <c r="AC16" s="20">
        <f t="shared" si="0"/>
        <v>1.8188</v>
      </c>
      <c r="AD16" s="20">
        <f t="shared" si="0"/>
        <v>2.1172</v>
      </c>
      <c r="AE16" s="20">
        <f t="shared" si="0"/>
        <v>2.2067999999999999</v>
      </c>
      <c r="AF16" s="20">
        <f t="shared" si="0"/>
        <v>2.1279999999999997</v>
      </c>
      <c r="AG16" s="20">
        <f t="shared" si="0"/>
        <v>2.2551999999999999</v>
      </c>
      <c r="AH16" s="20">
        <f t="shared" si="0"/>
        <v>2.0680000000000001</v>
      </c>
      <c r="AI16" s="20">
        <f t="shared" si="0"/>
        <v>1.9891999999999999</v>
      </c>
      <c r="AJ16" s="20">
        <f t="shared" si="0"/>
        <v>2.1488</v>
      </c>
      <c r="AK16" s="20">
        <f t="shared" si="0"/>
        <v>2.3860000000000001</v>
      </c>
      <c r="AL16" s="20">
        <f t="shared" si="0"/>
        <v>2.0859999999999999</v>
      </c>
      <c r="AM16" s="20">
        <f t="shared" si="0"/>
        <v>2.1176296967199999</v>
      </c>
      <c r="AN16" s="12" t="s">
        <v>25</v>
      </c>
      <c r="AO16" s="20">
        <f t="shared" si="1"/>
        <v>1.5518481</v>
      </c>
      <c r="AP16" s="20">
        <f t="shared" si="1"/>
        <v>1.7012</v>
      </c>
      <c r="AQ16" s="20">
        <f t="shared" si="1"/>
        <v>1.8428</v>
      </c>
      <c r="AR16" s="20">
        <f t="shared" si="1"/>
        <v>1.8931999999999998</v>
      </c>
      <c r="AS16" s="20">
        <f t="shared" si="1"/>
        <v>1.9319999999999997</v>
      </c>
      <c r="AT16" s="20">
        <f t="shared" si="1"/>
        <v>1.7847999999999999</v>
      </c>
      <c r="AU16" s="20">
        <f t="shared" si="1"/>
        <v>1.8719999999999999</v>
      </c>
      <c r="AV16" s="20">
        <f t="shared" si="1"/>
        <v>1.9108000000000001</v>
      </c>
      <c r="AW16" s="20">
        <f t="shared" si="1"/>
        <v>2.0311999999999997</v>
      </c>
      <c r="AX16" s="20">
        <f t="shared" si="1"/>
        <v>1.994</v>
      </c>
      <c r="AY16" s="20">
        <f t="shared" si="1"/>
        <v>1.694</v>
      </c>
      <c r="AZ16" s="20">
        <f t="shared" si="1"/>
        <v>1.6223703032800001</v>
      </c>
      <c r="BA16" s="12" t="s">
        <v>25</v>
      </c>
      <c r="BB16" s="32">
        <f t="shared" si="2"/>
        <v>0.19630379999999992</v>
      </c>
      <c r="BC16" s="32">
        <f t="shared" si="2"/>
        <v>0.11759999999999993</v>
      </c>
      <c r="BD16" s="32">
        <f t="shared" si="2"/>
        <v>0.27439999999999998</v>
      </c>
      <c r="BE16" s="32">
        <f t="shared" si="2"/>
        <v>0.3136000000000001</v>
      </c>
      <c r="BF16" s="32">
        <f t="shared" si="2"/>
        <v>0.19599999999999995</v>
      </c>
      <c r="BG16" s="32">
        <f t="shared" si="2"/>
        <v>0.47039999999999993</v>
      </c>
      <c r="BH16" s="32">
        <f t="shared" si="2"/>
        <v>0.19600000000000017</v>
      </c>
      <c r="BI16" s="32">
        <f t="shared" si="2"/>
        <v>7.8399999999999803E-2</v>
      </c>
      <c r="BJ16" s="32">
        <f t="shared" si="2"/>
        <v>0.11760000000000037</v>
      </c>
      <c r="BK16" s="32">
        <f t="shared" si="2"/>
        <v>0.39200000000000013</v>
      </c>
      <c r="BL16" s="32">
        <f t="shared" si="2"/>
        <v>0.3919999999999999</v>
      </c>
      <c r="BM16" s="32">
        <f t="shared" si="2"/>
        <v>0.49525939343999981</v>
      </c>
    </row>
    <row r="17" spans="1:65" x14ac:dyDescent="0.3">
      <c r="A17" s="12" t="s">
        <v>26</v>
      </c>
      <c r="B17" s="32">
        <v>1.65</v>
      </c>
      <c r="C17" s="32">
        <v>1.76</v>
      </c>
      <c r="D17" s="32">
        <v>2</v>
      </c>
      <c r="E17" s="32">
        <v>2.09</v>
      </c>
      <c r="F17" s="32">
        <v>2.0499999999999998</v>
      </c>
      <c r="G17" s="32">
        <v>2.02</v>
      </c>
      <c r="H17" s="32">
        <v>1.96</v>
      </c>
      <c r="I17" s="32">
        <v>1.93</v>
      </c>
      <c r="J17" s="32">
        <v>2.0699999999999998</v>
      </c>
      <c r="K17" s="32">
        <v>2.19</v>
      </c>
      <c r="L17" s="32">
        <v>1.94</v>
      </c>
      <c r="M17" s="32">
        <v>1.94</v>
      </c>
      <c r="N17" s="12" t="s">
        <v>26</v>
      </c>
      <c r="O17" s="32">
        <v>5.0077499999999997E-2</v>
      </c>
      <c r="P17" s="32">
        <v>0.03</v>
      </c>
      <c r="Q17" s="32">
        <v>7.0000000000000007E-2</v>
      </c>
      <c r="R17" s="32">
        <v>0.08</v>
      </c>
      <c r="S17" s="32">
        <v>0.05</v>
      </c>
      <c r="T17" s="32">
        <v>0.12</v>
      </c>
      <c r="U17" s="32">
        <v>0.05</v>
      </c>
      <c r="V17" s="32">
        <v>0.02</v>
      </c>
      <c r="W17" s="32">
        <v>0.03</v>
      </c>
      <c r="X17" s="32">
        <v>0.1</v>
      </c>
      <c r="Y17" s="32">
        <v>0.1</v>
      </c>
      <c r="Z17" s="32">
        <v>0.13110091099999999</v>
      </c>
      <c r="AA17" s="12" t="s">
        <v>26</v>
      </c>
      <c r="AB17" s="20">
        <f t="shared" si="0"/>
        <v>1.7481518999999999</v>
      </c>
      <c r="AC17" s="20">
        <f t="shared" si="0"/>
        <v>1.8188</v>
      </c>
      <c r="AD17" s="20">
        <f t="shared" si="0"/>
        <v>2.1372</v>
      </c>
      <c r="AE17" s="20">
        <f t="shared" si="0"/>
        <v>2.2467999999999999</v>
      </c>
      <c r="AF17" s="20">
        <f t="shared" si="0"/>
        <v>2.1479999999999997</v>
      </c>
      <c r="AG17" s="20">
        <f t="shared" si="0"/>
        <v>2.2551999999999999</v>
      </c>
      <c r="AH17" s="20">
        <f t="shared" si="0"/>
        <v>2.0579999999999998</v>
      </c>
      <c r="AI17" s="20">
        <f t="shared" si="0"/>
        <v>1.9691999999999998</v>
      </c>
      <c r="AJ17" s="20">
        <f t="shared" si="0"/>
        <v>2.1288</v>
      </c>
      <c r="AK17" s="20">
        <f t="shared" si="0"/>
        <v>2.3860000000000001</v>
      </c>
      <c r="AL17" s="20">
        <f t="shared" si="0"/>
        <v>2.1360000000000001</v>
      </c>
      <c r="AM17" s="20">
        <f t="shared" si="0"/>
        <v>2.19695778556</v>
      </c>
      <c r="AN17" s="12" t="s">
        <v>26</v>
      </c>
      <c r="AO17" s="20">
        <f t="shared" si="1"/>
        <v>1.5518481</v>
      </c>
      <c r="AP17" s="20">
        <f t="shared" si="1"/>
        <v>1.7012</v>
      </c>
      <c r="AQ17" s="20">
        <f t="shared" si="1"/>
        <v>1.8628</v>
      </c>
      <c r="AR17" s="20">
        <f t="shared" si="1"/>
        <v>1.9331999999999998</v>
      </c>
      <c r="AS17" s="20">
        <f t="shared" si="1"/>
        <v>1.9519999999999997</v>
      </c>
      <c r="AT17" s="20">
        <f t="shared" si="1"/>
        <v>1.7847999999999999</v>
      </c>
      <c r="AU17" s="20">
        <f t="shared" si="1"/>
        <v>1.8619999999999999</v>
      </c>
      <c r="AV17" s="20">
        <f t="shared" si="1"/>
        <v>1.8908</v>
      </c>
      <c r="AW17" s="20">
        <f t="shared" si="1"/>
        <v>2.0111999999999997</v>
      </c>
      <c r="AX17" s="20">
        <f t="shared" si="1"/>
        <v>1.994</v>
      </c>
      <c r="AY17" s="20">
        <f t="shared" si="1"/>
        <v>1.744</v>
      </c>
      <c r="AZ17" s="20">
        <f t="shared" si="1"/>
        <v>1.6830422144399999</v>
      </c>
      <c r="BA17" s="12" t="s">
        <v>26</v>
      </c>
      <c r="BB17" s="32">
        <f t="shared" si="2"/>
        <v>0.19630379999999992</v>
      </c>
      <c r="BC17" s="32">
        <f t="shared" si="2"/>
        <v>0.11759999999999993</v>
      </c>
      <c r="BD17" s="32">
        <f t="shared" si="2"/>
        <v>0.27439999999999998</v>
      </c>
      <c r="BE17" s="32">
        <f t="shared" si="2"/>
        <v>0.3136000000000001</v>
      </c>
      <c r="BF17" s="32">
        <f t="shared" si="2"/>
        <v>0.19599999999999995</v>
      </c>
      <c r="BG17" s="32">
        <f t="shared" si="2"/>
        <v>0.47039999999999993</v>
      </c>
      <c r="BH17" s="32">
        <f t="shared" si="2"/>
        <v>0.19599999999999995</v>
      </c>
      <c r="BI17" s="32">
        <f t="shared" si="2"/>
        <v>7.8399999999999803E-2</v>
      </c>
      <c r="BJ17" s="32">
        <f t="shared" si="2"/>
        <v>0.11760000000000037</v>
      </c>
      <c r="BK17" s="32">
        <f t="shared" si="2"/>
        <v>0.39200000000000013</v>
      </c>
      <c r="BL17" s="32">
        <f t="shared" si="2"/>
        <v>0.39200000000000013</v>
      </c>
      <c r="BM17" s="32">
        <f t="shared" si="2"/>
        <v>0.51391557112000008</v>
      </c>
    </row>
    <row r="18" spans="1:65" x14ac:dyDescent="0.3">
      <c r="A18" s="12" t="s">
        <v>27</v>
      </c>
      <c r="B18" s="32">
        <v>1.58</v>
      </c>
      <c r="C18" s="32">
        <v>1.7</v>
      </c>
      <c r="D18" s="32">
        <v>1.92</v>
      </c>
      <c r="E18" s="32">
        <v>2.0299999999999998</v>
      </c>
      <c r="F18" s="32">
        <v>2.04</v>
      </c>
      <c r="G18" s="32">
        <v>1.96</v>
      </c>
      <c r="H18" s="32">
        <v>1.88</v>
      </c>
      <c r="I18" s="32">
        <v>1.86</v>
      </c>
      <c r="J18" s="32">
        <v>2</v>
      </c>
      <c r="K18" s="32">
        <v>2.15</v>
      </c>
      <c r="L18" s="32">
        <v>1.91</v>
      </c>
      <c r="M18" s="32">
        <v>1.8</v>
      </c>
      <c r="N18" s="12" t="s">
        <v>27</v>
      </c>
      <c r="O18" s="32">
        <v>4.7953000000000003E-2</v>
      </c>
      <c r="P18" s="32">
        <v>0.03</v>
      </c>
      <c r="Q18" s="32">
        <v>7.0000000000000007E-2</v>
      </c>
      <c r="R18" s="32">
        <v>0.08</v>
      </c>
      <c r="S18" s="32">
        <v>0.05</v>
      </c>
      <c r="T18" s="32">
        <v>0.12</v>
      </c>
      <c r="U18" s="32">
        <v>0.05</v>
      </c>
      <c r="V18" s="32">
        <v>0.02</v>
      </c>
      <c r="W18" s="32">
        <v>0.03</v>
      </c>
      <c r="X18" s="32">
        <v>0.1</v>
      </c>
      <c r="Y18" s="32">
        <v>0.1</v>
      </c>
      <c r="Z18" s="32">
        <v>0.12183627800000001</v>
      </c>
      <c r="AA18" s="12" t="s">
        <v>27</v>
      </c>
      <c r="AB18" s="20">
        <f t="shared" si="0"/>
        <v>1.6739878800000001</v>
      </c>
      <c r="AC18" s="20">
        <f t="shared" si="0"/>
        <v>1.7587999999999999</v>
      </c>
      <c r="AD18" s="20">
        <f t="shared" si="0"/>
        <v>2.0571999999999999</v>
      </c>
      <c r="AE18" s="20">
        <f t="shared" si="0"/>
        <v>2.1867999999999999</v>
      </c>
      <c r="AF18" s="20">
        <f t="shared" si="0"/>
        <v>2.1379999999999999</v>
      </c>
      <c r="AG18" s="20">
        <f t="shared" si="0"/>
        <v>2.1951999999999998</v>
      </c>
      <c r="AH18" s="20">
        <f t="shared" si="0"/>
        <v>1.978</v>
      </c>
      <c r="AI18" s="20">
        <f t="shared" si="0"/>
        <v>1.8992</v>
      </c>
      <c r="AJ18" s="20">
        <f t="shared" si="0"/>
        <v>2.0588000000000002</v>
      </c>
      <c r="AK18" s="20">
        <f t="shared" si="0"/>
        <v>2.3460000000000001</v>
      </c>
      <c r="AL18" s="20">
        <f t="shared" si="0"/>
        <v>2.1059999999999999</v>
      </c>
      <c r="AM18" s="20">
        <f t="shared" si="0"/>
        <v>2.0387991048799998</v>
      </c>
      <c r="AN18" s="12" t="s">
        <v>27</v>
      </c>
      <c r="AO18" s="20">
        <f t="shared" si="1"/>
        <v>1.48601212</v>
      </c>
      <c r="AP18" s="20">
        <f t="shared" si="1"/>
        <v>1.6412</v>
      </c>
      <c r="AQ18" s="20">
        <f t="shared" si="1"/>
        <v>1.7827999999999999</v>
      </c>
      <c r="AR18" s="20">
        <f t="shared" si="1"/>
        <v>1.8731999999999998</v>
      </c>
      <c r="AS18" s="20">
        <f t="shared" si="1"/>
        <v>1.9419999999999999</v>
      </c>
      <c r="AT18" s="20">
        <f t="shared" si="1"/>
        <v>1.7247999999999999</v>
      </c>
      <c r="AU18" s="20">
        <f t="shared" si="1"/>
        <v>1.7819999999999998</v>
      </c>
      <c r="AV18" s="20">
        <f t="shared" si="1"/>
        <v>1.8208000000000002</v>
      </c>
      <c r="AW18" s="20">
        <f t="shared" si="1"/>
        <v>1.9412</v>
      </c>
      <c r="AX18" s="20">
        <f t="shared" si="1"/>
        <v>1.954</v>
      </c>
      <c r="AY18" s="20">
        <f t="shared" si="1"/>
        <v>1.714</v>
      </c>
      <c r="AZ18" s="20">
        <f t="shared" si="1"/>
        <v>1.56120089512</v>
      </c>
      <c r="BA18" s="12" t="s">
        <v>27</v>
      </c>
      <c r="BB18" s="32">
        <f t="shared" si="2"/>
        <v>0.18797576000000005</v>
      </c>
      <c r="BC18" s="32">
        <f t="shared" si="2"/>
        <v>0.11759999999999993</v>
      </c>
      <c r="BD18" s="32">
        <f t="shared" si="2"/>
        <v>0.27439999999999998</v>
      </c>
      <c r="BE18" s="32">
        <f t="shared" si="2"/>
        <v>0.3136000000000001</v>
      </c>
      <c r="BF18" s="32">
        <f t="shared" si="2"/>
        <v>0.19599999999999995</v>
      </c>
      <c r="BG18" s="32">
        <f t="shared" si="2"/>
        <v>0.47039999999999993</v>
      </c>
      <c r="BH18" s="32">
        <f t="shared" si="2"/>
        <v>0.19600000000000017</v>
      </c>
      <c r="BI18" s="32">
        <f t="shared" si="2"/>
        <v>7.8399999999999803E-2</v>
      </c>
      <c r="BJ18" s="32">
        <f t="shared" si="2"/>
        <v>0.11760000000000015</v>
      </c>
      <c r="BK18" s="32">
        <f t="shared" si="2"/>
        <v>0.39200000000000013</v>
      </c>
      <c r="BL18" s="32">
        <f t="shared" si="2"/>
        <v>0.3919999999999999</v>
      </c>
      <c r="BM18" s="32">
        <f t="shared" si="2"/>
        <v>0.47759820975999978</v>
      </c>
    </row>
    <row r="19" spans="1:65" x14ac:dyDescent="0.3">
      <c r="A19" s="12" t="s">
        <v>28</v>
      </c>
      <c r="B19" s="32">
        <v>1.53</v>
      </c>
      <c r="C19" s="32">
        <v>1.65</v>
      </c>
      <c r="D19" s="32">
        <v>1.89</v>
      </c>
      <c r="E19" s="32">
        <v>1.99</v>
      </c>
      <c r="F19" s="32">
        <v>2.06</v>
      </c>
      <c r="G19" s="32">
        <v>1.91</v>
      </c>
      <c r="H19" s="32">
        <v>1.84</v>
      </c>
      <c r="I19" s="32">
        <v>1.82</v>
      </c>
      <c r="J19" s="32">
        <v>1.98</v>
      </c>
      <c r="K19" s="32">
        <v>2.16</v>
      </c>
      <c r="L19" s="32">
        <v>1.9</v>
      </c>
      <c r="M19" s="32">
        <v>1.75</v>
      </c>
      <c r="N19" s="12" t="s">
        <v>28</v>
      </c>
      <c r="O19" s="32">
        <v>4.6435499999999998E-2</v>
      </c>
      <c r="P19" s="32">
        <v>0.03</v>
      </c>
      <c r="Q19" s="32">
        <v>7.0000000000000007E-2</v>
      </c>
      <c r="R19" s="32">
        <v>0.08</v>
      </c>
      <c r="S19" s="32">
        <v>0.05</v>
      </c>
      <c r="T19" s="32">
        <v>0.12</v>
      </c>
      <c r="U19" s="32">
        <v>0.04</v>
      </c>
      <c r="V19" s="32">
        <v>0.02</v>
      </c>
      <c r="W19" s="32">
        <v>0.03</v>
      </c>
      <c r="X19" s="32">
        <v>0.1</v>
      </c>
      <c r="Y19" s="32">
        <v>0.1</v>
      </c>
      <c r="Z19" s="32">
        <v>0.118600002</v>
      </c>
      <c r="AA19" s="12" t="s">
        <v>28</v>
      </c>
      <c r="AB19" s="20">
        <f t="shared" si="0"/>
        <v>1.6210135800000001</v>
      </c>
      <c r="AC19" s="20">
        <f t="shared" si="0"/>
        <v>1.7087999999999999</v>
      </c>
      <c r="AD19" s="20">
        <f t="shared" si="0"/>
        <v>2.0272000000000001</v>
      </c>
      <c r="AE19" s="20">
        <f t="shared" si="0"/>
        <v>2.1467999999999998</v>
      </c>
      <c r="AF19" s="20">
        <f t="shared" si="0"/>
        <v>2.1579999999999999</v>
      </c>
      <c r="AG19" s="20">
        <f t="shared" si="0"/>
        <v>2.1452</v>
      </c>
      <c r="AH19" s="20">
        <f t="shared" si="0"/>
        <v>1.9184000000000001</v>
      </c>
      <c r="AI19" s="20">
        <f t="shared" si="0"/>
        <v>1.8592</v>
      </c>
      <c r="AJ19" s="20">
        <f t="shared" si="0"/>
        <v>2.0388000000000002</v>
      </c>
      <c r="AK19" s="20">
        <f t="shared" si="0"/>
        <v>2.3560000000000003</v>
      </c>
      <c r="AL19" s="20">
        <f t="shared" si="0"/>
        <v>2.0960000000000001</v>
      </c>
      <c r="AM19" s="20">
        <f t="shared" si="0"/>
        <v>1.9824560039199999</v>
      </c>
      <c r="AN19" s="12" t="s">
        <v>28</v>
      </c>
      <c r="AO19" s="20">
        <f t="shared" si="1"/>
        <v>1.43898642</v>
      </c>
      <c r="AP19" s="20">
        <f t="shared" si="1"/>
        <v>1.5911999999999999</v>
      </c>
      <c r="AQ19" s="20">
        <f t="shared" si="1"/>
        <v>1.7527999999999999</v>
      </c>
      <c r="AR19" s="20">
        <f t="shared" si="1"/>
        <v>1.8331999999999999</v>
      </c>
      <c r="AS19" s="20">
        <f t="shared" si="1"/>
        <v>1.962</v>
      </c>
      <c r="AT19" s="20">
        <f t="shared" si="1"/>
        <v>1.6747999999999998</v>
      </c>
      <c r="AU19" s="20">
        <f t="shared" si="1"/>
        <v>1.7616000000000001</v>
      </c>
      <c r="AV19" s="20">
        <f t="shared" si="1"/>
        <v>1.7808000000000002</v>
      </c>
      <c r="AW19" s="20">
        <f t="shared" si="1"/>
        <v>1.9212</v>
      </c>
      <c r="AX19" s="20">
        <f t="shared" si="1"/>
        <v>1.9640000000000002</v>
      </c>
      <c r="AY19" s="20">
        <f t="shared" si="1"/>
        <v>1.704</v>
      </c>
      <c r="AZ19" s="20">
        <f t="shared" si="1"/>
        <v>1.5175439960800001</v>
      </c>
      <c r="BA19" s="12" t="s">
        <v>28</v>
      </c>
      <c r="BB19" s="32">
        <f t="shared" si="2"/>
        <v>0.18202716000000008</v>
      </c>
      <c r="BC19" s="32">
        <f t="shared" si="2"/>
        <v>0.11759999999999993</v>
      </c>
      <c r="BD19" s="32">
        <f t="shared" si="2"/>
        <v>0.2744000000000002</v>
      </c>
      <c r="BE19" s="32">
        <f t="shared" si="2"/>
        <v>0.31359999999999988</v>
      </c>
      <c r="BF19" s="32">
        <f t="shared" si="2"/>
        <v>0.19599999999999995</v>
      </c>
      <c r="BG19" s="32">
        <f t="shared" si="2"/>
        <v>0.47040000000000015</v>
      </c>
      <c r="BH19" s="32">
        <f t="shared" si="2"/>
        <v>0.15680000000000005</v>
      </c>
      <c r="BI19" s="32">
        <f t="shared" si="2"/>
        <v>7.8399999999999803E-2</v>
      </c>
      <c r="BJ19" s="32">
        <f t="shared" si="2"/>
        <v>0.11760000000000015</v>
      </c>
      <c r="BK19" s="32">
        <f t="shared" si="2"/>
        <v>0.39200000000000013</v>
      </c>
      <c r="BL19" s="32">
        <f t="shared" si="2"/>
        <v>0.39200000000000013</v>
      </c>
      <c r="BM19" s="32">
        <f t="shared" si="2"/>
        <v>0.46491200783999975</v>
      </c>
    </row>
    <row r="20" spans="1:65" x14ac:dyDescent="0.3">
      <c r="A20" s="12" t="s">
        <v>29</v>
      </c>
      <c r="B20" s="32">
        <v>1.49</v>
      </c>
      <c r="C20" s="32">
        <v>1.6</v>
      </c>
      <c r="D20" s="32">
        <v>1.87</v>
      </c>
      <c r="E20" s="32">
        <v>1.92</v>
      </c>
      <c r="F20" s="32">
        <v>2.0699999999999998</v>
      </c>
      <c r="G20" s="32">
        <v>1.88</v>
      </c>
      <c r="H20" s="32">
        <v>1.81</v>
      </c>
      <c r="I20" s="32">
        <v>1.8</v>
      </c>
      <c r="J20" s="32">
        <v>1.93</v>
      </c>
      <c r="K20" s="32">
        <v>2.14</v>
      </c>
      <c r="L20" s="32">
        <v>1.87</v>
      </c>
      <c r="M20" s="32">
        <v>1.71</v>
      </c>
      <c r="N20" s="12" t="s">
        <v>29</v>
      </c>
      <c r="O20" s="32">
        <v>4.5221499999999998E-2</v>
      </c>
      <c r="P20" s="32">
        <v>0.02</v>
      </c>
      <c r="Q20" s="32">
        <v>7.0000000000000007E-2</v>
      </c>
      <c r="R20" s="32">
        <v>0.08</v>
      </c>
      <c r="S20" s="32">
        <v>0.05</v>
      </c>
      <c r="T20" s="32">
        <v>0.12</v>
      </c>
      <c r="U20" s="32">
        <v>0.04</v>
      </c>
      <c r="V20" s="32">
        <v>0.02</v>
      </c>
      <c r="W20" s="32">
        <v>0.03</v>
      </c>
      <c r="X20" s="32">
        <v>0.1</v>
      </c>
      <c r="Y20" s="32">
        <v>0.1</v>
      </c>
      <c r="Z20" s="32">
        <v>0.11580791999999999</v>
      </c>
      <c r="AA20" s="12" t="s">
        <v>29</v>
      </c>
      <c r="AB20" s="20">
        <f t="shared" si="0"/>
        <v>1.5786341399999999</v>
      </c>
      <c r="AC20" s="20">
        <f t="shared" si="0"/>
        <v>1.6392</v>
      </c>
      <c r="AD20" s="20">
        <f t="shared" si="0"/>
        <v>2.0072000000000001</v>
      </c>
      <c r="AE20" s="20">
        <f t="shared" si="0"/>
        <v>2.0768</v>
      </c>
      <c r="AF20" s="20">
        <f t="shared" si="0"/>
        <v>2.1679999999999997</v>
      </c>
      <c r="AG20" s="20">
        <f t="shared" si="0"/>
        <v>2.1151999999999997</v>
      </c>
      <c r="AH20" s="20">
        <f t="shared" si="0"/>
        <v>1.8884000000000001</v>
      </c>
      <c r="AI20" s="20">
        <f t="shared" si="0"/>
        <v>1.8391999999999999</v>
      </c>
      <c r="AJ20" s="20">
        <f t="shared" si="0"/>
        <v>1.9887999999999999</v>
      </c>
      <c r="AK20" s="20">
        <f t="shared" si="0"/>
        <v>2.3360000000000003</v>
      </c>
      <c r="AL20" s="20">
        <f t="shared" si="0"/>
        <v>2.0660000000000003</v>
      </c>
      <c r="AM20" s="20">
        <f t="shared" si="0"/>
        <v>1.9369835231999999</v>
      </c>
      <c r="AN20" s="12" t="s">
        <v>29</v>
      </c>
      <c r="AO20" s="20">
        <f t="shared" si="1"/>
        <v>1.4013658600000001</v>
      </c>
      <c r="AP20" s="20">
        <f t="shared" si="1"/>
        <v>1.5608000000000002</v>
      </c>
      <c r="AQ20" s="20">
        <f t="shared" si="1"/>
        <v>1.7328000000000001</v>
      </c>
      <c r="AR20" s="20">
        <f t="shared" si="1"/>
        <v>1.7631999999999999</v>
      </c>
      <c r="AS20" s="20">
        <f t="shared" si="1"/>
        <v>1.9719999999999998</v>
      </c>
      <c r="AT20" s="20">
        <f t="shared" si="1"/>
        <v>1.6447999999999998</v>
      </c>
      <c r="AU20" s="20">
        <f t="shared" si="1"/>
        <v>1.7316</v>
      </c>
      <c r="AV20" s="20">
        <f t="shared" si="1"/>
        <v>1.7608000000000001</v>
      </c>
      <c r="AW20" s="20">
        <f t="shared" si="1"/>
        <v>1.8712</v>
      </c>
      <c r="AX20" s="20">
        <f t="shared" si="1"/>
        <v>1.9440000000000002</v>
      </c>
      <c r="AY20" s="20">
        <f t="shared" si="1"/>
        <v>1.6740000000000002</v>
      </c>
      <c r="AZ20" s="20">
        <f t="shared" si="1"/>
        <v>1.4830164768</v>
      </c>
      <c r="BA20" s="12" t="s">
        <v>29</v>
      </c>
      <c r="BB20" s="32">
        <f t="shared" si="2"/>
        <v>0.17726827999999983</v>
      </c>
      <c r="BC20" s="32">
        <f t="shared" si="2"/>
        <v>7.8399999999999803E-2</v>
      </c>
      <c r="BD20" s="32">
        <f t="shared" si="2"/>
        <v>0.27439999999999998</v>
      </c>
      <c r="BE20" s="32">
        <f t="shared" si="2"/>
        <v>0.3136000000000001</v>
      </c>
      <c r="BF20" s="32">
        <f t="shared" si="2"/>
        <v>0.19599999999999995</v>
      </c>
      <c r="BG20" s="32">
        <f t="shared" si="2"/>
        <v>0.47039999999999993</v>
      </c>
      <c r="BH20" s="32">
        <f t="shared" si="2"/>
        <v>0.15680000000000005</v>
      </c>
      <c r="BI20" s="32">
        <f t="shared" si="2"/>
        <v>7.8399999999999803E-2</v>
      </c>
      <c r="BJ20" s="32">
        <f t="shared" si="2"/>
        <v>0.11759999999999993</v>
      </c>
      <c r="BK20" s="32">
        <f t="shared" si="2"/>
        <v>0.39200000000000013</v>
      </c>
      <c r="BL20" s="32">
        <f t="shared" si="2"/>
        <v>0.39200000000000013</v>
      </c>
      <c r="BM20" s="32">
        <f t="shared" si="2"/>
        <v>0.45396704639999985</v>
      </c>
    </row>
    <row r="21" spans="1:65" x14ac:dyDescent="0.3">
      <c r="A21" s="12" t="s">
        <v>30</v>
      </c>
      <c r="B21" s="32">
        <v>1.49</v>
      </c>
      <c r="C21" s="32">
        <v>1.59</v>
      </c>
      <c r="D21" s="32">
        <v>1.84</v>
      </c>
      <c r="E21" s="32">
        <v>1.9</v>
      </c>
      <c r="F21" s="32">
        <v>2.06</v>
      </c>
      <c r="G21" s="32">
        <v>1.86</v>
      </c>
      <c r="H21" s="32">
        <v>1.8</v>
      </c>
      <c r="I21" s="32">
        <v>1.78</v>
      </c>
      <c r="J21" s="32">
        <v>1.91</v>
      </c>
      <c r="K21" s="32">
        <v>2.12</v>
      </c>
      <c r="L21" s="32">
        <v>1.81</v>
      </c>
      <c r="M21" s="32">
        <v>1.71</v>
      </c>
      <c r="N21" s="12" t="s">
        <v>30</v>
      </c>
      <c r="O21" s="32">
        <v>4.5221499999999998E-2</v>
      </c>
      <c r="P21" s="32">
        <v>0.02</v>
      </c>
      <c r="Q21" s="32">
        <v>7.0000000000000007E-2</v>
      </c>
      <c r="R21" s="32">
        <v>0.08</v>
      </c>
      <c r="S21" s="32">
        <v>0.05</v>
      </c>
      <c r="T21" s="32">
        <v>0.11</v>
      </c>
      <c r="U21" s="32">
        <v>0.04</v>
      </c>
      <c r="V21" s="32">
        <v>0.02</v>
      </c>
      <c r="W21" s="32">
        <v>0.03</v>
      </c>
      <c r="X21" s="32">
        <v>0.1</v>
      </c>
      <c r="Y21" s="32">
        <v>0.09</v>
      </c>
      <c r="Z21" s="32">
        <v>0.115617551</v>
      </c>
      <c r="AA21" s="12" t="s">
        <v>30</v>
      </c>
      <c r="AB21" s="20">
        <f t="shared" si="0"/>
        <v>1.5786341399999999</v>
      </c>
      <c r="AC21" s="20">
        <f t="shared" si="0"/>
        <v>1.6292</v>
      </c>
      <c r="AD21" s="20">
        <f t="shared" si="0"/>
        <v>1.9772000000000001</v>
      </c>
      <c r="AE21" s="20">
        <f t="shared" si="0"/>
        <v>2.0568</v>
      </c>
      <c r="AF21" s="20">
        <f t="shared" si="0"/>
        <v>2.1579999999999999</v>
      </c>
      <c r="AG21" s="20">
        <f t="shared" si="0"/>
        <v>2.0756000000000001</v>
      </c>
      <c r="AH21" s="20">
        <f t="shared" si="0"/>
        <v>1.8784000000000001</v>
      </c>
      <c r="AI21" s="20">
        <f t="shared" si="0"/>
        <v>1.8191999999999999</v>
      </c>
      <c r="AJ21" s="20">
        <f t="shared" si="0"/>
        <v>1.9687999999999999</v>
      </c>
      <c r="AK21" s="20">
        <f t="shared" si="0"/>
        <v>2.3160000000000003</v>
      </c>
      <c r="AL21" s="20">
        <f t="shared" si="0"/>
        <v>1.9864000000000002</v>
      </c>
      <c r="AM21" s="20">
        <f t="shared" si="0"/>
        <v>1.93661039996</v>
      </c>
      <c r="AN21" s="12" t="s">
        <v>30</v>
      </c>
      <c r="AO21" s="20">
        <f t="shared" si="1"/>
        <v>1.4013658600000001</v>
      </c>
      <c r="AP21" s="20">
        <f t="shared" si="1"/>
        <v>1.5508000000000002</v>
      </c>
      <c r="AQ21" s="20">
        <f t="shared" si="1"/>
        <v>1.7028000000000001</v>
      </c>
      <c r="AR21" s="20">
        <f t="shared" si="1"/>
        <v>1.7431999999999999</v>
      </c>
      <c r="AS21" s="20">
        <f t="shared" si="1"/>
        <v>1.962</v>
      </c>
      <c r="AT21" s="20">
        <f t="shared" si="1"/>
        <v>1.6444000000000001</v>
      </c>
      <c r="AU21" s="20">
        <f t="shared" si="1"/>
        <v>1.7216</v>
      </c>
      <c r="AV21" s="20">
        <f t="shared" si="1"/>
        <v>1.7408000000000001</v>
      </c>
      <c r="AW21" s="20">
        <f t="shared" si="1"/>
        <v>1.8512</v>
      </c>
      <c r="AX21" s="20">
        <f t="shared" si="1"/>
        <v>1.9240000000000002</v>
      </c>
      <c r="AY21" s="20">
        <f t="shared" si="1"/>
        <v>1.6335999999999999</v>
      </c>
      <c r="AZ21" s="20">
        <f t="shared" si="1"/>
        <v>1.48338960004</v>
      </c>
      <c r="BA21" s="12" t="s">
        <v>30</v>
      </c>
      <c r="BB21" s="32">
        <f t="shared" si="2"/>
        <v>0.17726827999999983</v>
      </c>
      <c r="BC21" s="32">
        <f t="shared" si="2"/>
        <v>7.8399999999999803E-2</v>
      </c>
      <c r="BD21" s="32">
        <f t="shared" si="2"/>
        <v>0.27439999999999998</v>
      </c>
      <c r="BE21" s="32">
        <f t="shared" si="2"/>
        <v>0.3136000000000001</v>
      </c>
      <c r="BF21" s="32">
        <f t="shared" si="2"/>
        <v>0.19599999999999995</v>
      </c>
      <c r="BG21" s="32">
        <f t="shared" si="2"/>
        <v>0.43120000000000003</v>
      </c>
      <c r="BH21" s="32">
        <f t="shared" si="2"/>
        <v>0.15680000000000005</v>
      </c>
      <c r="BI21" s="32">
        <f t="shared" si="2"/>
        <v>7.8399999999999803E-2</v>
      </c>
      <c r="BJ21" s="32">
        <f t="shared" si="2"/>
        <v>0.11759999999999993</v>
      </c>
      <c r="BK21" s="32">
        <f t="shared" si="2"/>
        <v>0.39200000000000013</v>
      </c>
      <c r="BL21" s="32">
        <f t="shared" si="2"/>
        <v>0.35280000000000022</v>
      </c>
      <c r="BM21" s="32">
        <f t="shared" si="2"/>
        <v>0.45322079991999997</v>
      </c>
    </row>
    <row r="22" spans="1:65" x14ac:dyDescent="0.3">
      <c r="A22" s="12" t="s">
        <v>31</v>
      </c>
      <c r="B22" s="32">
        <v>1.53</v>
      </c>
      <c r="C22" s="32">
        <v>1.59</v>
      </c>
      <c r="D22" s="32">
        <v>1.81</v>
      </c>
      <c r="E22" s="32">
        <v>1.91</v>
      </c>
      <c r="F22" s="32">
        <v>2.0299999999999998</v>
      </c>
      <c r="G22" s="32">
        <v>1.87</v>
      </c>
      <c r="H22" s="32">
        <v>1.8</v>
      </c>
      <c r="I22" s="32">
        <v>1.78</v>
      </c>
      <c r="J22" s="32">
        <v>1.9</v>
      </c>
      <c r="K22" s="32">
        <v>2.09</v>
      </c>
      <c r="L22" s="32">
        <v>1.8</v>
      </c>
      <c r="M22" s="32">
        <v>1.74</v>
      </c>
      <c r="N22" s="12" t="s">
        <v>31</v>
      </c>
      <c r="O22" s="32">
        <v>4.6435499999999998E-2</v>
      </c>
      <c r="P22" s="32">
        <v>0.02</v>
      </c>
      <c r="Q22" s="32">
        <v>7.0000000000000007E-2</v>
      </c>
      <c r="R22" s="32">
        <v>0.08</v>
      </c>
      <c r="S22" s="32">
        <v>0.05</v>
      </c>
      <c r="T22" s="32">
        <v>0.12</v>
      </c>
      <c r="U22" s="32">
        <v>0.04</v>
      </c>
      <c r="V22" s="32">
        <v>0.02</v>
      </c>
      <c r="W22" s="32">
        <v>0.03</v>
      </c>
      <c r="X22" s="32">
        <v>0.09</v>
      </c>
      <c r="Y22" s="32">
        <v>0.09</v>
      </c>
      <c r="Z22" s="32">
        <v>0.117901981</v>
      </c>
      <c r="AA22" s="12" t="s">
        <v>31</v>
      </c>
      <c r="AB22" s="20">
        <f t="shared" si="0"/>
        <v>1.6210135800000001</v>
      </c>
      <c r="AC22" s="20">
        <f t="shared" si="0"/>
        <v>1.6292</v>
      </c>
      <c r="AD22" s="20">
        <f t="shared" si="0"/>
        <v>1.9472</v>
      </c>
      <c r="AE22" s="20">
        <f t="shared" si="0"/>
        <v>2.0667999999999997</v>
      </c>
      <c r="AF22" s="20">
        <f t="shared" si="0"/>
        <v>2.1279999999999997</v>
      </c>
      <c r="AG22" s="20">
        <f t="shared" si="0"/>
        <v>2.1052</v>
      </c>
      <c r="AH22" s="20">
        <f t="shared" si="0"/>
        <v>1.8784000000000001</v>
      </c>
      <c r="AI22" s="20">
        <f t="shared" si="0"/>
        <v>1.8191999999999999</v>
      </c>
      <c r="AJ22" s="20">
        <f t="shared" si="0"/>
        <v>1.9587999999999999</v>
      </c>
      <c r="AK22" s="20">
        <f t="shared" si="0"/>
        <v>2.2664</v>
      </c>
      <c r="AL22" s="20">
        <f t="shared" si="0"/>
        <v>1.9763999999999999</v>
      </c>
      <c r="AM22" s="20">
        <f t="shared" si="0"/>
        <v>1.97108788276</v>
      </c>
      <c r="AN22" s="12" t="s">
        <v>31</v>
      </c>
      <c r="AO22" s="20">
        <f t="shared" si="1"/>
        <v>1.43898642</v>
      </c>
      <c r="AP22" s="20">
        <f t="shared" si="1"/>
        <v>1.5508000000000002</v>
      </c>
      <c r="AQ22" s="20">
        <f t="shared" si="1"/>
        <v>1.6728000000000001</v>
      </c>
      <c r="AR22" s="20">
        <f t="shared" si="1"/>
        <v>1.7531999999999999</v>
      </c>
      <c r="AS22" s="20">
        <f t="shared" si="1"/>
        <v>1.9319999999999997</v>
      </c>
      <c r="AT22" s="20">
        <f t="shared" si="1"/>
        <v>1.6348</v>
      </c>
      <c r="AU22" s="20">
        <f t="shared" si="1"/>
        <v>1.7216</v>
      </c>
      <c r="AV22" s="20">
        <f t="shared" si="1"/>
        <v>1.7408000000000001</v>
      </c>
      <c r="AW22" s="20">
        <f t="shared" si="1"/>
        <v>1.8411999999999999</v>
      </c>
      <c r="AX22" s="20">
        <f t="shared" si="1"/>
        <v>1.9135999999999997</v>
      </c>
      <c r="AY22" s="20">
        <f t="shared" si="1"/>
        <v>1.6236000000000002</v>
      </c>
      <c r="AZ22" s="20">
        <f t="shared" si="1"/>
        <v>1.50891211724</v>
      </c>
      <c r="BA22" s="12" t="s">
        <v>31</v>
      </c>
      <c r="BB22" s="32">
        <f t="shared" si="2"/>
        <v>0.18202716000000008</v>
      </c>
      <c r="BC22" s="32">
        <f t="shared" si="2"/>
        <v>7.8399999999999803E-2</v>
      </c>
      <c r="BD22" s="32">
        <f t="shared" si="2"/>
        <v>0.27439999999999998</v>
      </c>
      <c r="BE22" s="32">
        <f t="shared" si="2"/>
        <v>0.31359999999999988</v>
      </c>
      <c r="BF22" s="32">
        <f t="shared" si="2"/>
        <v>0.19599999999999995</v>
      </c>
      <c r="BG22" s="32">
        <f t="shared" si="2"/>
        <v>0.47039999999999993</v>
      </c>
      <c r="BH22" s="32">
        <f t="shared" si="2"/>
        <v>0.15680000000000005</v>
      </c>
      <c r="BI22" s="32">
        <f t="shared" si="2"/>
        <v>7.8399999999999803E-2</v>
      </c>
      <c r="BJ22" s="32">
        <f t="shared" si="2"/>
        <v>0.11759999999999993</v>
      </c>
      <c r="BK22" s="32">
        <f t="shared" si="2"/>
        <v>0.35280000000000022</v>
      </c>
      <c r="BL22" s="32">
        <f t="shared" si="2"/>
        <v>0.35279999999999978</v>
      </c>
      <c r="BM22" s="32">
        <f t="shared" si="2"/>
        <v>0.46217576552000006</v>
      </c>
    </row>
    <row r="23" spans="1:65" x14ac:dyDescent="0.3">
      <c r="A23" s="12" t="s">
        <v>32</v>
      </c>
      <c r="B23" s="32">
        <v>1.71</v>
      </c>
      <c r="C23" s="32">
        <v>1.74</v>
      </c>
      <c r="D23" s="32">
        <v>1.87</v>
      </c>
      <c r="E23" s="32">
        <v>1.94</v>
      </c>
      <c r="F23" s="32">
        <v>1.94</v>
      </c>
      <c r="G23" s="32">
        <v>1.92</v>
      </c>
      <c r="H23" s="32">
        <v>1.83</v>
      </c>
      <c r="I23" s="32">
        <v>1.82</v>
      </c>
      <c r="J23" s="32">
        <v>1.99</v>
      </c>
      <c r="K23" s="32">
        <v>2.23</v>
      </c>
      <c r="L23" s="32">
        <v>1.96</v>
      </c>
      <c r="M23" s="32">
        <v>1.94</v>
      </c>
      <c r="N23" s="12" t="s">
        <v>32</v>
      </c>
      <c r="O23" s="32">
        <v>5.18985E-2</v>
      </c>
      <c r="P23" s="32">
        <v>0.03</v>
      </c>
      <c r="Q23" s="32">
        <v>7.0000000000000007E-2</v>
      </c>
      <c r="R23" s="32">
        <v>0.08</v>
      </c>
      <c r="S23" s="32">
        <v>0.04</v>
      </c>
      <c r="T23" s="32">
        <v>0.12</v>
      </c>
      <c r="U23" s="32">
        <v>0.04</v>
      </c>
      <c r="V23" s="32">
        <v>0.02</v>
      </c>
      <c r="W23" s="32">
        <v>0.03</v>
      </c>
      <c r="X23" s="32">
        <v>0.1</v>
      </c>
      <c r="Y23" s="32">
        <v>0.1</v>
      </c>
      <c r="Z23" s="32">
        <v>0.13141819299999999</v>
      </c>
      <c r="AA23" s="12" t="s">
        <v>32</v>
      </c>
      <c r="AB23" s="20">
        <f t="shared" si="0"/>
        <v>1.81172106</v>
      </c>
      <c r="AC23" s="20">
        <f t="shared" si="0"/>
        <v>1.7988</v>
      </c>
      <c r="AD23" s="20">
        <f t="shared" si="0"/>
        <v>2.0072000000000001</v>
      </c>
      <c r="AE23" s="20">
        <f t="shared" si="0"/>
        <v>2.0968</v>
      </c>
      <c r="AF23" s="20">
        <f t="shared" si="0"/>
        <v>2.0183999999999997</v>
      </c>
      <c r="AG23" s="20">
        <f t="shared" si="0"/>
        <v>2.1551999999999998</v>
      </c>
      <c r="AH23" s="20">
        <f t="shared" si="0"/>
        <v>1.9084000000000001</v>
      </c>
      <c r="AI23" s="20">
        <f t="shared" si="0"/>
        <v>1.8592</v>
      </c>
      <c r="AJ23" s="20">
        <f t="shared" si="0"/>
        <v>2.0488</v>
      </c>
      <c r="AK23" s="20">
        <f t="shared" si="0"/>
        <v>2.4260000000000002</v>
      </c>
      <c r="AL23" s="20">
        <f t="shared" si="0"/>
        <v>2.1560000000000001</v>
      </c>
      <c r="AM23" s="20">
        <f t="shared" si="0"/>
        <v>2.19757965828</v>
      </c>
      <c r="AN23" s="12" t="s">
        <v>32</v>
      </c>
      <c r="AO23" s="20">
        <f t="shared" si="1"/>
        <v>1.6082789399999999</v>
      </c>
      <c r="AP23" s="20">
        <f t="shared" si="1"/>
        <v>1.6812</v>
      </c>
      <c r="AQ23" s="20">
        <f t="shared" si="1"/>
        <v>1.7328000000000001</v>
      </c>
      <c r="AR23" s="20">
        <f t="shared" si="1"/>
        <v>1.7831999999999999</v>
      </c>
      <c r="AS23" s="20">
        <f t="shared" si="1"/>
        <v>1.8615999999999999</v>
      </c>
      <c r="AT23" s="20">
        <f t="shared" si="1"/>
        <v>1.6847999999999999</v>
      </c>
      <c r="AU23" s="20">
        <f t="shared" si="1"/>
        <v>1.7516</v>
      </c>
      <c r="AV23" s="20">
        <f t="shared" si="1"/>
        <v>1.7808000000000002</v>
      </c>
      <c r="AW23" s="20">
        <f t="shared" si="1"/>
        <v>1.9312</v>
      </c>
      <c r="AX23" s="20">
        <f t="shared" si="1"/>
        <v>2.0339999999999998</v>
      </c>
      <c r="AY23" s="20">
        <f t="shared" si="1"/>
        <v>1.764</v>
      </c>
      <c r="AZ23" s="20">
        <f t="shared" si="1"/>
        <v>1.6824203417199999</v>
      </c>
      <c r="BA23" s="12" t="s">
        <v>32</v>
      </c>
      <c r="BB23" s="32">
        <f t="shared" si="2"/>
        <v>0.20344212000000006</v>
      </c>
      <c r="BC23" s="32">
        <f t="shared" si="2"/>
        <v>0.11759999999999993</v>
      </c>
      <c r="BD23" s="32">
        <f t="shared" si="2"/>
        <v>0.27439999999999998</v>
      </c>
      <c r="BE23" s="32">
        <f t="shared" si="2"/>
        <v>0.3136000000000001</v>
      </c>
      <c r="BF23" s="32">
        <f t="shared" si="2"/>
        <v>0.15679999999999983</v>
      </c>
      <c r="BG23" s="32">
        <f t="shared" si="2"/>
        <v>0.47039999999999993</v>
      </c>
      <c r="BH23" s="32">
        <f t="shared" si="2"/>
        <v>0.15680000000000005</v>
      </c>
      <c r="BI23" s="32">
        <f t="shared" si="2"/>
        <v>7.8399999999999803E-2</v>
      </c>
      <c r="BJ23" s="32">
        <f t="shared" si="2"/>
        <v>0.11759999999999993</v>
      </c>
      <c r="BK23" s="32">
        <f t="shared" si="2"/>
        <v>0.39200000000000035</v>
      </c>
      <c r="BL23" s="32">
        <f t="shared" si="2"/>
        <v>0.39200000000000013</v>
      </c>
      <c r="BM23" s="32">
        <f t="shared" si="2"/>
        <v>0.51515931656000014</v>
      </c>
    </row>
    <row r="24" spans="1:65" x14ac:dyDescent="0.3">
      <c r="A24" s="12" t="s">
        <v>33</v>
      </c>
      <c r="B24" s="32">
        <v>1.83</v>
      </c>
      <c r="C24" s="32">
        <v>1.84</v>
      </c>
      <c r="D24" s="32">
        <v>2.06</v>
      </c>
      <c r="E24" s="32">
        <v>2.13</v>
      </c>
      <c r="F24" s="32">
        <v>2.09</v>
      </c>
      <c r="G24" s="32">
        <v>2.0299999999999998</v>
      </c>
      <c r="H24" s="32">
        <v>2.02</v>
      </c>
      <c r="I24" s="32">
        <v>2.02</v>
      </c>
      <c r="J24" s="32">
        <v>2.12</v>
      </c>
      <c r="K24" s="32">
        <v>2.33</v>
      </c>
      <c r="L24" s="32">
        <v>2.0299999999999998</v>
      </c>
      <c r="M24" s="32">
        <v>2</v>
      </c>
      <c r="N24" s="12" t="s">
        <v>33</v>
      </c>
      <c r="O24" s="32">
        <v>5.55405E-2</v>
      </c>
      <c r="P24" s="32">
        <v>0.03</v>
      </c>
      <c r="Q24" s="32">
        <v>0.08</v>
      </c>
      <c r="R24" s="32">
        <v>0.09</v>
      </c>
      <c r="S24" s="32">
        <v>0.05</v>
      </c>
      <c r="T24" s="32">
        <v>0.13</v>
      </c>
      <c r="U24" s="32">
        <v>0.05</v>
      </c>
      <c r="V24" s="32">
        <v>0.02</v>
      </c>
      <c r="W24" s="32">
        <v>0.03</v>
      </c>
      <c r="X24" s="32">
        <v>0.11</v>
      </c>
      <c r="Y24" s="32">
        <v>0.1</v>
      </c>
      <c r="Z24" s="32">
        <v>0.13509866400000001</v>
      </c>
      <c r="AA24" s="12" t="s">
        <v>33</v>
      </c>
      <c r="AB24" s="20">
        <f t="shared" si="0"/>
        <v>1.93885938</v>
      </c>
      <c r="AC24" s="20">
        <f t="shared" si="0"/>
        <v>1.8988</v>
      </c>
      <c r="AD24" s="20">
        <f t="shared" si="0"/>
        <v>2.2168000000000001</v>
      </c>
      <c r="AE24" s="20">
        <f t="shared" si="0"/>
        <v>2.3064</v>
      </c>
      <c r="AF24" s="20">
        <f t="shared" si="0"/>
        <v>2.1879999999999997</v>
      </c>
      <c r="AG24" s="20">
        <f t="shared" si="0"/>
        <v>2.2847999999999997</v>
      </c>
      <c r="AH24" s="20">
        <f t="shared" si="0"/>
        <v>2.1179999999999999</v>
      </c>
      <c r="AI24" s="20">
        <f t="shared" si="0"/>
        <v>2.0592000000000001</v>
      </c>
      <c r="AJ24" s="20">
        <f t="shared" si="0"/>
        <v>2.1788000000000003</v>
      </c>
      <c r="AK24" s="20">
        <f t="shared" si="0"/>
        <v>2.5455999999999999</v>
      </c>
      <c r="AL24" s="20">
        <f t="shared" si="0"/>
        <v>2.226</v>
      </c>
      <c r="AM24" s="20">
        <f t="shared" si="0"/>
        <v>2.2647933814400001</v>
      </c>
      <c r="AN24" s="12" t="s">
        <v>33</v>
      </c>
      <c r="AO24" s="20">
        <f t="shared" si="1"/>
        <v>1.7211406200000001</v>
      </c>
      <c r="AP24" s="20">
        <f t="shared" si="1"/>
        <v>1.7812000000000001</v>
      </c>
      <c r="AQ24" s="20">
        <f t="shared" si="1"/>
        <v>1.9032</v>
      </c>
      <c r="AR24" s="20">
        <f t="shared" si="1"/>
        <v>1.9535999999999998</v>
      </c>
      <c r="AS24" s="20">
        <f t="shared" si="1"/>
        <v>1.9919999999999998</v>
      </c>
      <c r="AT24" s="20">
        <f t="shared" si="1"/>
        <v>1.7751999999999999</v>
      </c>
      <c r="AU24" s="20">
        <f t="shared" si="1"/>
        <v>1.9219999999999999</v>
      </c>
      <c r="AV24" s="20">
        <f t="shared" si="1"/>
        <v>1.9808000000000001</v>
      </c>
      <c r="AW24" s="20">
        <f t="shared" si="1"/>
        <v>2.0611999999999999</v>
      </c>
      <c r="AX24" s="20">
        <f t="shared" si="1"/>
        <v>2.1144000000000003</v>
      </c>
      <c r="AY24" s="20">
        <f t="shared" si="1"/>
        <v>1.8339999999999999</v>
      </c>
      <c r="AZ24" s="20">
        <f t="shared" si="1"/>
        <v>1.7352066185599999</v>
      </c>
      <c r="BA24" s="12" t="s">
        <v>33</v>
      </c>
      <c r="BB24" s="32">
        <f t="shared" si="2"/>
        <v>0.2177187599999999</v>
      </c>
      <c r="BC24" s="32">
        <f t="shared" si="2"/>
        <v>0.11759999999999993</v>
      </c>
      <c r="BD24" s="32">
        <f t="shared" si="2"/>
        <v>0.3136000000000001</v>
      </c>
      <c r="BE24" s="32">
        <f t="shared" si="2"/>
        <v>0.35280000000000022</v>
      </c>
      <c r="BF24" s="32">
        <f t="shared" si="2"/>
        <v>0.19599999999999995</v>
      </c>
      <c r="BG24" s="32">
        <f t="shared" si="2"/>
        <v>0.50959999999999983</v>
      </c>
      <c r="BH24" s="32">
        <f t="shared" si="2"/>
        <v>0.19599999999999995</v>
      </c>
      <c r="BI24" s="32">
        <f t="shared" si="2"/>
        <v>7.8400000000000025E-2</v>
      </c>
      <c r="BJ24" s="32">
        <f t="shared" si="2"/>
        <v>0.11760000000000037</v>
      </c>
      <c r="BK24" s="32">
        <f t="shared" si="2"/>
        <v>0.43119999999999958</v>
      </c>
      <c r="BL24" s="32">
        <f t="shared" si="2"/>
        <v>0.39200000000000013</v>
      </c>
      <c r="BM24" s="32">
        <f t="shared" si="2"/>
        <v>0.52958676288000017</v>
      </c>
    </row>
    <row r="25" spans="1:65" x14ac:dyDescent="0.3">
      <c r="A25" s="12" t="s">
        <v>34</v>
      </c>
      <c r="B25" s="32">
        <v>1.83</v>
      </c>
      <c r="C25" s="32">
        <v>1.83</v>
      </c>
      <c r="D25" s="32">
        <v>2.06</v>
      </c>
      <c r="E25" s="32">
        <v>2.17</v>
      </c>
      <c r="F25" s="32">
        <v>2.2000000000000002</v>
      </c>
      <c r="G25" s="32">
        <v>2.11</v>
      </c>
      <c r="H25" s="32">
        <v>2.0499999999999998</v>
      </c>
      <c r="I25" s="32">
        <v>2.0299999999999998</v>
      </c>
      <c r="J25" s="32">
        <v>2.12</v>
      </c>
      <c r="K25" s="32">
        <v>2.3199999999999998</v>
      </c>
      <c r="L25" s="32">
        <v>2.04</v>
      </c>
      <c r="M25" s="32">
        <v>1.99</v>
      </c>
      <c r="N25" s="12" t="s">
        <v>34</v>
      </c>
      <c r="O25" s="32">
        <v>5.55405E-2</v>
      </c>
      <c r="P25" s="32">
        <v>0.03</v>
      </c>
      <c r="Q25" s="32">
        <v>0.08</v>
      </c>
      <c r="R25" s="32">
        <v>0.09</v>
      </c>
      <c r="S25" s="32">
        <v>0.05</v>
      </c>
      <c r="T25" s="32">
        <v>0.13</v>
      </c>
      <c r="U25" s="32">
        <v>0.05</v>
      </c>
      <c r="V25" s="32">
        <v>0.02</v>
      </c>
      <c r="W25" s="32">
        <v>0.03</v>
      </c>
      <c r="X25" s="32">
        <v>0.11</v>
      </c>
      <c r="Y25" s="32">
        <v>0.1</v>
      </c>
      <c r="Z25" s="32">
        <v>0.13465447</v>
      </c>
      <c r="AA25" s="12" t="s">
        <v>34</v>
      </c>
      <c r="AB25" s="20">
        <f t="shared" si="0"/>
        <v>1.93885938</v>
      </c>
      <c r="AC25" s="20">
        <f t="shared" si="0"/>
        <v>1.8888</v>
      </c>
      <c r="AD25" s="20">
        <f t="shared" si="0"/>
        <v>2.2168000000000001</v>
      </c>
      <c r="AE25" s="20">
        <f t="shared" si="0"/>
        <v>2.3464</v>
      </c>
      <c r="AF25" s="20">
        <f t="shared" si="0"/>
        <v>2.298</v>
      </c>
      <c r="AG25" s="20">
        <f t="shared" si="0"/>
        <v>2.3647999999999998</v>
      </c>
      <c r="AH25" s="20">
        <f t="shared" si="0"/>
        <v>2.1479999999999997</v>
      </c>
      <c r="AI25" s="20">
        <f t="shared" si="0"/>
        <v>2.0691999999999999</v>
      </c>
      <c r="AJ25" s="20">
        <f t="shared" si="0"/>
        <v>2.1788000000000003</v>
      </c>
      <c r="AK25" s="20">
        <f t="shared" si="0"/>
        <v>2.5355999999999996</v>
      </c>
      <c r="AL25" s="20">
        <f t="shared" si="0"/>
        <v>2.2360000000000002</v>
      </c>
      <c r="AM25" s="20">
        <f t="shared" si="0"/>
        <v>2.2539227612000001</v>
      </c>
      <c r="AN25" s="12" t="s">
        <v>34</v>
      </c>
      <c r="AO25" s="20">
        <f t="shared" si="1"/>
        <v>1.7211406200000001</v>
      </c>
      <c r="AP25" s="20">
        <f t="shared" si="1"/>
        <v>1.7712000000000001</v>
      </c>
      <c r="AQ25" s="20">
        <f t="shared" si="1"/>
        <v>1.9032</v>
      </c>
      <c r="AR25" s="20">
        <f t="shared" si="1"/>
        <v>1.9935999999999998</v>
      </c>
      <c r="AS25" s="20">
        <f t="shared" si="1"/>
        <v>2.1020000000000003</v>
      </c>
      <c r="AT25" s="20">
        <f t="shared" si="1"/>
        <v>1.8552</v>
      </c>
      <c r="AU25" s="20">
        <f t="shared" si="1"/>
        <v>1.9519999999999997</v>
      </c>
      <c r="AV25" s="20">
        <f t="shared" si="1"/>
        <v>1.9907999999999999</v>
      </c>
      <c r="AW25" s="20">
        <f t="shared" si="1"/>
        <v>2.0611999999999999</v>
      </c>
      <c r="AX25" s="20">
        <f t="shared" si="1"/>
        <v>2.1044</v>
      </c>
      <c r="AY25" s="20">
        <f t="shared" si="1"/>
        <v>1.8440000000000001</v>
      </c>
      <c r="AZ25" s="20">
        <f t="shared" si="1"/>
        <v>1.7260772388000001</v>
      </c>
      <c r="BA25" s="12" t="s">
        <v>34</v>
      </c>
      <c r="BB25" s="32">
        <f t="shared" si="2"/>
        <v>0.2177187599999999</v>
      </c>
      <c r="BC25" s="32">
        <f t="shared" si="2"/>
        <v>0.11759999999999993</v>
      </c>
      <c r="BD25" s="32">
        <f t="shared" si="2"/>
        <v>0.3136000000000001</v>
      </c>
      <c r="BE25" s="32">
        <f t="shared" si="2"/>
        <v>0.35280000000000022</v>
      </c>
      <c r="BF25" s="32">
        <f t="shared" si="2"/>
        <v>0.19599999999999973</v>
      </c>
      <c r="BG25" s="32">
        <f t="shared" si="2"/>
        <v>0.50959999999999983</v>
      </c>
      <c r="BH25" s="32">
        <f t="shared" si="2"/>
        <v>0.19599999999999995</v>
      </c>
      <c r="BI25" s="32">
        <f t="shared" si="2"/>
        <v>7.8400000000000025E-2</v>
      </c>
      <c r="BJ25" s="32">
        <f t="shared" si="2"/>
        <v>0.11760000000000037</v>
      </c>
      <c r="BK25" s="32">
        <f t="shared" si="2"/>
        <v>0.43119999999999958</v>
      </c>
      <c r="BL25" s="32">
        <f t="shared" si="2"/>
        <v>0.39200000000000013</v>
      </c>
      <c r="BM25" s="32">
        <f t="shared" si="2"/>
        <v>0.52784552240000004</v>
      </c>
    </row>
    <row r="26" spans="1:65" x14ac:dyDescent="0.3">
      <c r="A26" s="12" t="s">
        <v>35</v>
      </c>
      <c r="B26" s="32">
        <v>1.77</v>
      </c>
      <c r="C26" s="32">
        <v>1.79</v>
      </c>
      <c r="D26" s="32">
        <v>2.06</v>
      </c>
      <c r="E26" s="32">
        <v>2.17</v>
      </c>
      <c r="F26" s="32">
        <v>2.2200000000000002</v>
      </c>
      <c r="G26" s="32">
        <v>2.11</v>
      </c>
      <c r="H26" s="32">
        <v>2.0499999999999998</v>
      </c>
      <c r="I26" s="32">
        <v>2.04</v>
      </c>
      <c r="J26" s="32">
        <v>2.11</v>
      </c>
      <c r="K26" s="32">
        <v>2.2999999999999998</v>
      </c>
      <c r="L26" s="32">
        <v>2.0299999999999998</v>
      </c>
      <c r="M26" s="32">
        <v>1.94</v>
      </c>
      <c r="N26" s="12" t="s">
        <v>35</v>
      </c>
      <c r="O26" s="32">
        <v>5.3719500000000003E-2</v>
      </c>
      <c r="P26" s="32">
        <v>0.03</v>
      </c>
      <c r="Q26" s="32">
        <v>0.08</v>
      </c>
      <c r="R26" s="32">
        <v>0.09</v>
      </c>
      <c r="S26" s="32">
        <v>0.05</v>
      </c>
      <c r="T26" s="32">
        <v>0.13</v>
      </c>
      <c r="U26" s="32">
        <v>0.05</v>
      </c>
      <c r="V26" s="32">
        <v>0.02</v>
      </c>
      <c r="W26" s="32">
        <v>0.03</v>
      </c>
      <c r="X26" s="32">
        <v>0.1</v>
      </c>
      <c r="Y26" s="32">
        <v>0.1</v>
      </c>
      <c r="Z26" s="32">
        <v>0.13091054199999999</v>
      </c>
      <c r="AA26" s="12" t="s">
        <v>35</v>
      </c>
      <c r="AB26" s="20">
        <f t="shared" si="0"/>
        <v>1.8752902200000001</v>
      </c>
      <c r="AC26" s="20">
        <f t="shared" si="0"/>
        <v>1.8488</v>
      </c>
      <c r="AD26" s="20">
        <f t="shared" si="0"/>
        <v>2.2168000000000001</v>
      </c>
      <c r="AE26" s="20">
        <f t="shared" ref="AE26:AM28" si="3">E26+1.96*R26</f>
        <v>2.3464</v>
      </c>
      <c r="AF26" s="20">
        <f t="shared" si="3"/>
        <v>2.3180000000000001</v>
      </c>
      <c r="AG26" s="20">
        <f t="shared" si="3"/>
        <v>2.3647999999999998</v>
      </c>
      <c r="AH26" s="20">
        <f t="shared" si="3"/>
        <v>2.1479999999999997</v>
      </c>
      <c r="AI26" s="20">
        <f t="shared" si="3"/>
        <v>2.0792000000000002</v>
      </c>
      <c r="AJ26" s="20">
        <f t="shared" si="3"/>
        <v>2.1688000000000001</v>
      </c>
      <c r="AK26" s="20">
        <f t="shared" si="3"/>
        <v>2.496</v>
      </c>
      <c r="AL26" s="20">
        <f t="shared" si="3"/>
        <v>2.226</v>
      </c>
      <c r="AM26" s="20">
        <f t="shared" si="3"/>
        <v>2.1965846623199998</v>
      </c>
      <c r="AN26" s="12" t="s">
        <v>35</v>
      </c>
      <c r="AO26" s="20">
        <f t="shared" si="1"/>
        <v>1.6647097799999999</v>
      </c>
      <c r="AP26" s="20">
        <f t="shared" si="1"/>
        <v>1.7312000000000001</v>
      </c>
      <c r="AQ26" s="20">
        <f t="shared" si="1"/>
        <v>1.9032</v>
      </c>
      <c r="AR26" s="20">
        <f t="shared" ref="AR26:AZ28" si="4">E26-1.96*R26</f>
        <v>1.9935999999999998</v>
      </c>
      <c r="AS26" s="20">
        <f t="shared" si="4"/>
        <v>2.1220000000000003</v>
      </c>
      <c r="AT26" s="20">
        <f t="shared" si="4"/>
        <v>1.8552</v>
      </c>
      <c r="AU26" s="20">
        <f t="shared" si="4"/>
        <v>1.9519999999999997</v>
      </c>
      <c r="AV26" s="20">
        <f t="shared" si="4"/>
        <v>2.0007999999999999</v>
      </c>
      <c r="AW26" s="20">
        <f t="shared" si="4"/>
        <v>2.0511999999999997</v>
      </c>
      <c r="AX26" s="20">
        <f t="shared" si="4"/>
        <v>2.1039999999999996</v>
      </c>
      <c r="AY26" s="20">
        <f t="shared" si="4"/>
        <v>1.8339999999999999</v>
      </c>
      <c r="AZ26" s="20">
        <f t="shared" si="4"/>
        <v>1.6834153376800001</v>
      </c>
      <c r="BA26" s="12" t="s">
        <v>35</v>
      </c>
      <c r="BB26" s="32">
        <f t="shared" si="2"/>
        <v>0.2105804400000002</v>
      </c>
      <c r="BC26" s="32">
        <f t="shared" si="2"/>
        <v>0.11759999999999993</v>
      </c>
      <c r="BD26" s="32">
        <f t="shared" si="2"/>
        <v>0.3136000000000001</v>
      </c>
      <c r="BE26" s="32">
        <f t="shared" ref="BE26:BM28" si="5">(AE26-AR26)</f>
        <v>0.35280000000000022</v>
      </c>
      <c r="BF26" s="32">
        <f t="shared" si="5"/>
        <v>0.19599999999999973</v>
      </c>
      <c r="BG26" s="32">
        <f t="shared" si="5"/>
        <v>0.50959999999999983</v>
      </c>
      <c r="BH26" s="32">
        <f t="shared" si="5"/>
        <v>0.19599999999999995</v>
      </c>
      <c r="BI26" s="32">
        <f t="shared" si="5"/>
        <v>7.8400000000000247E-2</v>
      </c>
      <c r="BJ26" s="32">
        <f t="shared" si="5"/>
        <v>0.11760000000000037</v>
      </c>
      <c r="BK26" s="32">
        <f t="shared" si="5"/>
        <v>0.39200000000000035</v>
      </c>
      <c r="BL26" s="32">
        <f t="shared" si="5"/>
        <v>0.39200000000000013</v>
      </c>
      <c r="BM26" s="32">
        <f t="shared" si="5"/>
        <v>0.51316932463999976</v>
      </c>
    </row>
    <row r="27" spans="1:65" x14ac:dyDescent="0.3">
      <c r="A27" s="12" t="s">
        <v>36</v>
      </c>
      <c r="B27" s="32">
        <v>1.57</v>
      </c>
      <c r="C27" s="32">
        <v>1.73</v>
      </c>
      <c r="D27" s="32">
        <v>2.0099999999999998</v>
      </c>
      <c r="E27" s="32">
        <v>2.16</v>
      </c>
      <c r="F27" s="32">
        <v>2.25</v>
      </c>
      <c r="G27" s="32">
        <v>2.1</v>
      </c>
      <c r="H27" s="32">
        <v>2.02</v>
      </c>
      <c r="I27" s="32">
        <v>1.92</v>
      </c>
      <c r="J27" s="32">
        <v>2.08</v>
      </c>
      <c r="K27" s="32">
        <v>2.2999999999999998</v>
      </c>
      <c r="L27" s="32">
        <v>2.0099999999999998</v>
      </c>
      <c r="M27" s="32">
        <v>1.82</v>
      </c>
      <c r="N27" s="12" t="s">
        <v>36</v>
      </c>
      <c r="O27" s="32">
        <v>4.7649499999999997E-2</v>
      </c>
      <c r="P27" s="32">
        <v>0.03</v>
      </c>
      <c r="Q27" s="32">
        <v>7.0000000000000007E-2</v>
      </c>
      <c r="R27" s="32">
        <v>0.09</v>
      </c>
      <c r="S27" s="32">
        <v>0.05</v>
      </c>
      <c r="T27" s="32">
        <v>0.13</v>
      </c>
      <c r="U27" s="32">
        <v>0.05</v>
      </c>
      <c r="V27" s="32">
        <v>0.02</v>
      </c>
      <c r="W27" s="32">
        <v>0.03</v>
      </c>
      <c r="X27" s="32">
        <v>0.1</v>
      </c>
      <c r="Y27" s="32">
        <v>0.1</v>
      </c>
      <c r="Z27" s="32">
        <v>0.123295775</v>
      </c>
      <c r="AA27" s="12" t="s">
        <v>36</v>
      </c>
      <c r="AB27" s="20">
        <f t="shared" ref="AB27:AD28" si="6">B27+1.96*O27</f>
        <v>1.66339302</v>
      </c>
      <c r="AC27" s="20">
        <f t="shared" si="6"/>
        <v>1.7887999999999999</v>
      </c>
      <c r="AD27" s="20">
        <f t="shared" si="6"/>
        <v>2.1471999999999998</v>
      </c>
      <c r="AE27" s="20">
        <f t="shared" si="3"/>
        <v>2.3364000000000003</v>
      </c>
      <c r="AF27" s="20">
        <f t="shared" si="3"/>
        <v>2.3479999999999999</v>
      </c>
      <c r="AG27" s="20">
        <f t="shared" si="3"/>
        <v>2.3548</v>
      </c>
      <c r="AH27" s="20">
        <f t="shared" si="3"/>
        <v>2.1179999999999999</v>
      </c>
      <c r="AI27" s="20">
        <f t="shared" si="3"/>
        <v>1.9591999999999998</v>
      </c>
      <c r="AJ27" s="20">
        <f t="shared" si="3"/>
        <v>2.1388000000000003</v>
      </c>
      <c r="AK27" s="20">
        <f t="shared" si="3"/>
        <v>2.496</v>
      </c>
      <c r="AL27" s="20">
        <f t="shared" si="3"/>
        <v>2.206</v>
      </c>
      <c r="AM27" s="20">
        <f t="shared" si="3"/>
        <v>2.0616597190000001</v>
      </c>
      <c r="AN27" s="12" t="s">
        <v>36</v>
      </c>
      <c r="AO27" s="20">
        <f t="shared" ref="AO27:AQ28" si="7">B27-1.96*O27</f>
        <v>1.4766069800000001</v>
      </c>
      <c r="AP27" s="20">
        <f t="shared" si="7"/>
        <v>1.6712</v>
      </c>
      <c r="AQ27" s="20">
        <f t="shared" si="7"/>
        <v>1.8727999999999998</v>
      </c>
      <c r="AR27" s="20">
        <f t="shared" si="4"/>
        <v>1.9836</v>
      </c>
      <c r="AS27" s="20">
        <f t="shared" si="4"/>
        <v>2.1520000000000001</v>
      </c>
      <c r="AT27" s="20">
        <f t="shared" si="4"/>
        <v>1.8452000000000002</v>
      </c>
      <c r="AU27" s="20">
        <f t="shared" si="4"/>
        <v>1.9219999999999999</v>
      </c>
      <c r="AV27" s="20">
        <f t="shared" si="4"/>
        <v>1.8808</v>
      </c>
      <c r="AW27" s="20">
        <f t="shared" si="4"/>
        <v>2.0211999999999999</v>
      </c>
      <c r="AX27" s="20">
        <f t="shared" si="4"/>
        <v>2.1039999999999996</v>
      </c>
      <c r="AY27" s="20">
        <f t="shared" si="4"/>
        <v>1.8139999999999998</v>
      </c>
      <c r="AZ27" s="20">
        <f t="shared" si="4"/>
        <v>1.578340281</v>
      </c>
      <c r="BA27" s="12" t="s">
        <v>36</v>
      </c>
      <c r="BB27" s="32">
        <f t="shared" ref="BB27:BD28" si="8">(AB27-AO27)</f>
        <v>0.18678603999999988</v>
      </c>
      <c r="BC27" s="32">
        <f t="shared" si="8"/>
        <v>0.11759999999999993</v>
      </c>
      <c r="BD27" s="32">
        <f t="shared" si="8"/>
        <v>0.27439999999999998</v>
      </c>
      <c r="BE27" s="32">
        <f t="shared" si="5"/>
        <v>0.35280000000000022</v>
      </c>
      <c r="BF27" s="32">
        <f t="shared" si="5"/>
        <v>0.19599999999999973</v>
      </c>
      <c r="BG27" s="32">
        <f t="shared" si="5"/>
        <v>0.50959999999999983</v>
      </c>
      <c r="BH27" s="32">
        <f t="shared" si="5"/>
        <v>0.19599999999999995</v>
      </c>
      <c r="BI27" s="32">
        <f t="shared" si="5"/>
        <v>7.8399999999999803E-2</v>
      </c>
      <c r="BJ27" s="32">
        <f t="shared" si="5"/>
        <v>0.11760000000000037</v>
      </c>
      <c r="BK27" s="32">
        <f t="shared" si="5"/>
        <v>0.39200000000000035</v>
      </c>
      <c r="BL27" s="32">
        <f t="shared" si="5"/>
        <v>0.39200000000000013</v>
      </c>
      <c r="BM27" s="32">
        <f t="shared" si="5"/>
        <v>0.4833194380000001</v>
      </c>
    </row>
    <row r="28" spans="1:65" x14ac:dyDescent="0.3">
      <c r="A28" s="12" t="s">
        <v>37</v>
      </c>
      <c r="B28" s="32">
        <v>1.36</v>
      </c>
      <c r="C28" s="32">
        <v>1.65</v>
      </c>
      <c r="D28" s="32">
        <v>1.94</v>
      </c>
      <c r="E28" s="32">
        <v>2.14</v>
      </c>
      <c r="F28" s="32">
        <v>2.27</v>
      </c>
      <c r="G28" s="32">
        <v>2.1</v>
      </c>
      <c r="H28" s="32">
        <v>1.96</v>
      </c>
      <c r="I28" s="32">
        <v>1.81</v>
      </c>
      <c r="J28" s="32">
        <v>2.02</v>
      </c>
      <c r="K28" s="32">
        <v>2.23</v>
      </c>
      <c r="L28" s="32">
        <v>1.96</v>
      </c>
      <c r="M28" s="32">
        <v>1.72</v>
      </c>
      <c r="N28" s="12" t="s">
        <v>37</v>
      </c>
      <c r="O28" s="32">
        <v>4.1276E-2</v>
      </c>
      <c r="P28" s="32">
        <v>0.03</v>
      </c>
      <c r="Q28" s="32">
        <v>7.0000000000000007E-2</v>
      </c>
      <c r="R28" s="32">
        <v>0.09</v>
      </c>
      <c r="S28" s="32">
        <v>0.05</v>
      </c>
      <c r="T28" s="32">
        <v>0.13</v>
      </c>
      <c r="U28" s="32">
        <v>0.05</v>
      </c>
      <c r="V28" s="32">
        <v>0.02</v>
      </c>
      <c r="W28" s="32">
        <v>0.03</v>
      </c>
      <c r="X28" s="32">
        <v>0.1</v>
      </c>
      <c r="Y28" s="32">
        <v>0.1</v>
      </c>
      <c r="Z28" s="32">
        <v>0.116442484</v>
      </c>
      <c r="AA28" s="12" t="s">
        <v>37</v>
      </c>
      <c r="AB28" s="20">
        <f t="shared" si="6"/>
        <v>1.44090096</v>
      </c>
      <c r="AC28" s="20">
        <f t="shared" si="6"/>
        <v>1.7087999999999999</v>
      </c>
      <c r="AD28" s="20">
        <f t="shared" si="6"/>
        <v>2.0771999999999999</v>
      </c>
      <c r="AE28" s="20">
        <f t="shared" si="3"/>
        <v>2.3164000000000002</v>
      </c>
      <c r="AF28" s="20">
        <f t="shared" si="3"/>
        <v>2.3679999999999999</v>
      </c>
      <c r="AG28" s="20">
        <f t="shared" si="3"/>
        <v>2.3548</v>
      </c>
      <c r="AH28" s="20">
        <f t="shared" si="3"/>
        <v>2.0579999999999998</v>
      </c>
      <c r="AI28" s="20">
        <f t="shared" si="3"/>
        <v>1.8492</v>
      </c>
      <c r="AJ28" s="20">
        <f t="shared" si="3"/>
        <v>2.0788000000000002</v>
      </c>
      <c r="AK28" s="20">
        <f t="shared" si="3"/>
        <v>2.4260000000000002</v>
      </c>
      <c r="AL28" s="20">
        <f t="shared" si="3"/>
        <v>2.1560000000000001</v>
      </c>
      <c r="AM28" s="20">
        <f t="shared" si="3"/>
        <v>1.94822726864</v>
      </c>
      <c r="AN28" s="12" t="s">
        <v>37</v>
      </c>
      <c r="AO28" s="20">
        <f t="shared" si="7"/>
        <v>1.2790990400000002</v>
      </c>
      <c r="AP28" s="20">
        <f t="shared" si="7"/>
        <v>1.5911999999999999</v>
      </c>
      <c r="AQ28" s="20">
        <f t="shared" si="7"/>
        <v>1.8028</v>
      </c>
      <c r="AR28" s="20">
        <f t="shared" si="4"/>
        <v>1.9636</v>
      </c>
      <c r="AS28" s="20">
        <f t="shared" si="4"/>
        <v>2.1720000000000002</v>
      </c>
      <c r="AT28" s="20">
        <f t="shared" si="4"/>
        <v>1.8452000000000002</v>
      </c>
      <c r="AU28" s="20">
        <f t="shared" si="4"/>
        <v>1.8619999999999999</v>
      </c>
      <c r="AV28" s="20">
        <f t="shared" si="4"/>
        <v>1.7708000000000002</v>
      </c>
      <c r="AW28" s="20">
        <f t="shared" si="4"/>
        <v>1.9612000000000001</v>
      </c>
      <c r="AX28" s="20">
        <f t="shared" si="4"/>
        <v>2.0339999999999998</v>
      </c>
      <c r="AY28" s="20">
        <f t="shared" si="4"/>
        <v>1.764</v>
      </c>
      <c r="AZ28" s="20">
        <f t="shared" si="4"/>
        <v>1.49177273136</v>
      </c>
      <c r="BA28" s="12" t="s">
        <v>37</v>
      </c>
      <c r="BB28" s="32">
        <f t="shared" si="8"/>
        <v>0.16180191999999982</v>
      </c>
      <c r="BC28" s="32">
        <f t="shared" si="8"/>
        <v>0.11759999999999993</v>
      </c>
      <c r="BD28" s="32">
        <f t="shared" si="8"/>
        <v>0.27439999999999998</v>
      </c>
      <c r="BE28" s="32">
        <f t="shared" si="5"/>
        <v>0.35280000000000022</v>
      </c>
      <c r="BF28" s="32">
        <f t="shared" si="5"/>
        <v>0.19599999999999973</v>
      </c>
      <c r="BG28" s="32">
        <f t="shared" si="5"/>
        <v>0.50959999999999983</v>
      </c>
      <c r="BH28" s="32">
        <f t="shared" si="5"/>
        <v>0.19599999999999995</v>
      </c>
      <c r="BI28" s="32">
        <f t="shared" si="5"/>
        <v>7.8399999999999803E-2</v>
      </c>
      <c r="BJ28" s="32">
        <f t="shared" si="5"/>
        <v>0.11760000000000015</v>
      </c>
      <c r="BK28" s="32">
        <f t="shared" si="5"/>
        <v>0.39200000000000035</v>
      </c>
      <c r="BL28" s="32">
        <f t="shared" si="5"/>
        <v>0.39200000000000013</v>
      </c>
      <c r="BM28" s="32">
        <f t="shared" si="5"/>
        <v>0.45645453727999996</v>
      </c>
    </row>
    <row r="29" spans="1:65" x14ac:dyDescent="0.3">
      <c r="A29" s="9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Solar Monthly</vt:lpstr>
      <vt:lpstr>Rainfall Monthly</vt:lpstr>
      <vt:lpstr>Solar Daily</vt:lpstr>
      <vt:lpstr>Demand Daily Regular</vt:lpstr>
      <vt:lpstr>Demand Daily Holiday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Harikesh Verma</dc:creator>
  <cp:lastModifiedBy>Harikesh Verma</cp:lastModifiedBy>
  <dcterms:created xsi:type="dcterms:W3CDTF">2020-06-12T19:22:17Z</dcterms:created>
  <dcterms:modified xsi:type="dcterms:W3CDTF">2020-06-21T23:40:51Z</dcterms:modified>
</cp:coreProperties>
</file>