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esktop\Zerodha\"/>
    </mc:Choice>
  </mc:AlternateContent>
  <xr:revisionPtr revIDLastSave="0" documentId="13_ncr:1_{1095D8DD-A2F6-44A3-88DB-806A432DE7A3}" xr6:coauthVersionLast="36" xr6:coauthVersionMax="43" xr10:uidLastSave="{00000000-0000-0000-0000-000000000000}"/>
  <bookViews>
    <workbookView xWindow="0" yWindow="0" windowWidth="23040" windowHeight="9060" xr2:uid="{00000000-000D-0000-FFFF-FFFF00000000}"/>
  </bookViews>
  <sheets>
    <sheet name="Daily Tracking Sheet" sheetId="3" r:id="rId1"/>
    <sheet name="Strategy Report" sheetId="6" r:id="rId2"/>
    <sheet name="Monthly Goal Tracker" sheetId="2" r:id="rId3"/>
    <sheet name="Yearly Goal and Target" sheetId="1" r:id="rId4"/>
    <sheet name="Profit Loss Report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3" l="1"/>
  <c r="G35" i="3"/>
  <c r="G36" i="3"/>
  <c r="G37" i="3"/>
  <c r="G38" i="3"/>
  <c r="G39" i="3"/>
  <c r="G33" i="3"/>
  <c r="E32" i="3" l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63" i="3"/>
  <c r="E64" i="3"/>
  <c r="E67" i="3"/>
  <c r="E70" i="3"/>
  <c r="E71" i="3"/>
  <c r="E72" i="3"/>
  <c r="E73" i="3"/>
  <c r="E75" i="3"/>
  <c r="E77" i="3"/>
  <c r="E78" i="3"/>
  <c r="E82" i="3"/>
  <c r="E84" i="3"/>
  <c r="E85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1" i="3"/>
  <c r="H33" i="3" l="1"/>
  <c r="E5" i="3" l="1"/>
  <c r="E10" i="3"/>
  <c r="E11" i="3"/>
  <c r="E12" i="3"/>
  <c r="E18" i="3"/>
  <c r="E19" i="3"/>
  <c r="E24" i="3"/>
  <c r="E25" i="3"/>
  <c r="E26" i="3"/>
  <c r="E4" i="3"/>
  <c r="E6" i="3"/>
  <c r="E7" i="3"/>
  <c r="E8" i="3"/>
  <c r="E9" i="3"/>
  <c r="E13" i="3"/>
  <c r="E14" i="3"/>
  <c r="E15" i="3"/>
  <c r="E16" i="3"/>
  <c r="E17" i="3"/>
  <c r="E20" i="3"/>
  <c r="E21" i="3"/>
  <c r="E22" i="3"/>
  <c r="E23" i="3"/>
  <c r="E27" i="3"/>
  <c r="E28" i="3"/>
  <c r="E29" i="3"/>
  <c r="E30" i="3"/>
  <c r="F34" i="3"/>
  <c r="E2" i="3"/>
  <c r="E3" i="3"/>
  <c r="H7" i="2"/>
  <c r="H3" i="2"/>
  <c r="K3" i="2" s="1"/>
  <c r="I3" i="2"/>
  <c r="H4" i="2"/>
  <c r="I4" i="2"/>
  <c r="H5" i="2"/>
  <c r="I5" i="2"/>
  <c r="H6" i="2"/>
  <c r="I6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B2" i="2"/>
  <c r="N2" i="2"/>
  <c r="B3" i="2"/>
  <c r="E3" i="2"/>
  <c r="F3" i="2"/>
  <c r="F4" i="1"/>
  <c r="O2" i="2"/>
  <c r="B12" i="1"/>
  <c r="B3" i="1"/>
  <c r="B4" i="1"/>
  <c r="L2" i="2"/>
  <c r="K2" i="2"/>
  <c r="M2" i="2"/>
  <c r="C16" i="2"/>
  <c r="G3" i="2"/>
  <c r="J10" i="2" l="1"/>
  <c r="N10" i="2" s="1"/>
  <c r="O10" i="2" s="1"/>
  <c r="J13" i="2"/>
  <c r="N13" i="2" s="1"/>
  <c r="O13" i="2" s="1"/>
  <c r="J8" i="2"/>
  <c r="N8" i="2" s="1"/>
  <c r="O8" i="2" s="1"/>
  <c r="J6" i="2"/>
  <c r="N6" i="2" s="1"/>
  <c r="O6" i="2" s="1"/>
  <c r="J5" i="2"/>
  <c r="N5" i="2" s="1"/>
  <c r="O5" i="2" s="1"/>
  <c r="J7" i="2"/>
  <c r="N7" i="2" s="1"/>
  <c r="O7" i="2" s="1"/>
  <c r="J14" i="2"/>
  <c r="N14" i="2" s="1"/>
  <c r="O14" i="2" s="1"/>
  <c r="J12" i="2"/>
  <c r="N12" i="2" s="1"/>
  <c r="O12" i="2" s="1"/>
  <c r="J11" i="2"/>
  <c r="N11" i="2" s="1"/>
  <c r="O11" i="2" s="1"/>
  <c r="F35" i="3"/>
  <c r="H34" i="3"/>
  <c r="J9" i="2"/>
  <c r="N9" i="2" s="1"/>
  <c r="O9" i="2" s="1"/>
  <c r="H16" i="2"/>
  <c r="J3" i="2"/>
  <c r="N3" i="2" s="1"/>
  <c r="O3" i="2" s="1"/>
  <c r="L3" i="2"/>
  <c r="J4" i="2"/>
  <c r="I16" i="2"/>
  <c r="B4" i="2" l="1"/>
  <c r="D4" i="2" s="1"/>
  <c r="F36" i="3"/>
  <c r="H35" i="3"/>
  <c r="J16" i="2"/>
  <c r="B5" i="1" s="1"/>
  <c r="M3" i="2"/>
  <c r="D3" i="2"/>
  <c r="N4" i="2" l="1"/>
  <c r="O4" i="2" s="1"/>
  <c r="E4" i="2"/>
  <c r="K4" i="2" s="1"/>
  <c r="B5" i="2"/>
  <c r="E5" i="2" s="1"/>
  <c r="K5" i="2" s="1"/>
  <c r="F4" i="2"/>
  <c r="L4" i="2" s="1"/>
  <c r="H36" i="3"/>
  <c r="F37" i="3"/>
  <c r="B6" i="1"/>
  <c r="B9" i="1"/>
  <c r="B13" i="1" s="1"/>
  <c r="D5" i="2" l="1"/>
  <c r="F5" i="2"/>
  <c r="L5" i="2" s="1"/>
  <c r="B6" i="2"/>
  <c r="E6" i="2" s="1"/>
  <c r="G4" i="2"/>
  <c r="M4" i="2" s="1"/>
  <c r="H37" i="3"/>
  <c r="F38" i="3"/>
  <c r="D6" i="2" l="1"/>
  <c r="F6" i="2"/>
  <c r="L6" i="2" s="1"/>
  <c r="B7" i="2"/>
  <c r="D7" i="2" s="1"/>
  <c r="G5" i="2"/>
  <c r="M5" i="2" s="1"/>
  <c r="H38" i="3"/>
  <c r="F39" i="3"/>
  <c r="K6" i="2"/>
  <c r="F7" i="2" l="1"/>
  <c r="L7" i="2" s="1"/>
  <c r="B8" i="2"/>
  <c r="F8" i="2" s="1"/>
  <c r="E7" i="2"/>
  <c r="K7" i="2" s="1"/>
  <c r="G6" i="2"/>
  <c r="M6" i="2" s="1"/>
  <c r="H39" i="3"/>
  <c r="F40" i="3"/>
  <c r="G40" i="3" s="1"/>
  <c r="G7" i="2" l="1"/>
  <c r="M7" i="2" s="1"/>
  <c r="E8" i="2"/>
  <c r="K8" i="2" s="1"/>
  <c r="B9" i="2"/>
  <c r="F9" i="2" s="1"/>
  <c r="D8" i="2"/>
  <c r="H40" i="3"/>
  <c r="F41" i="3"/>
  <c r="G41" i="3" s="1"/>
  <c r="L8" i="2"/>
  <c r="G8" i="2" l="1"/>
  <c r="M8" i="2" s="1"/>
  <c r="D9" i="2"/>
  <c r="B10" i="2"/>
  <c r="F10" i="2" s="1"/>
  <c r="E9" i="2"/>
  <c r="K9" i="2" s="1"/>
  <c r="H41" i="3"/>
  <c r="F42" i="3"/>
  <c r="G42" i="3" s="1"/>
  <c r="L9" i="2"/>
  <c r="G9" i="2" l="1"/>
  <c r="M9" i="2" s="1"/>
  <c r="D10" i="2"/>
  <c r="B11" i="2"/>
  <c r="E11" i="2" s="1"/>
  <c r="K11" i="2" s="1"/>
  <c r="E10" i="2"/>
  <c r="K10" i="2" s="1"/>
  <c r="H42" i="3"/>
  <c r="F43" i="3"/>
  <c r="G43" i="3" s="1"/>
  <c r="L10" i="2"/>
  <c r="G10" i="2" l="1"/>
  <c r="M10" i="2" s="1"/>
  <c r="F11" i="2"/>
  <c r="L11" i="2" s="1"/>
  <c r="B12" i="2"/>
  <c r="B13" i="2" s="1"/>
  <c r="D11" i="2"/>
  <c r="H43" i="3"/>
  <c r="F44" i="3"/>
  <c r="G44" i="3" s="1"/>
  <c r="F12" i="2" l="1"/>
  <c r="D12" i="2"/>
  <c r="E12" i="2"/>
  <c r="K12" i="2" s="1"/>
  <c r="G11" i="2"/>
  <c r="M11" i="2" s="1"/>
  <c r="H44" i="3"/>
  <c r="F45" i="3"/>
  <c r="G45" i="3" s="1"/>
  <c r="D13" i="2"/>
  <c r="F13" i="2"/>
  <c r="B14" i="2"/>
  <c r="E13" i="2"/>
  <c r="K13" i="2" s="1"/>
  <c r="G12" i="2" l="1"/>
  <c r="M12" i="2" s="1"/>
  <c r="L12" i="2"/>
  <c r="H45" i="3"/>
  <c r="F46" i="3"/>
  <c r="G46" i="3" s="1"/>
  <c r="D14" i="2"/>
  <c r="D16" i="2" s="1"/>
  <c r="F14" i="2"/>
  <c r="E14" i="2"/>
  <c r="L13" i="2"/>
  <c r="G13" i="2"/>
  <c r="M13" i="2" s="1"/>
  <c r="H46" i="3" l="1"/>
  <c r="F47" i="3"/>
  <c r="G47" i="3" s="1"/>
  <c r="K14" i="2"/>
  <c r="E16" i="2"/>
  <c r="K16" i="2" s="1"/>
  <c r="G14" i="2"/>
  <c r="L14" i="2"/>
  <c r="F16" i="2"/>
  <c r="L16" i="2" s="1"/>
  <c r="H47" i="3" l="1"/>
  <c r="F48" i="3"/>
  <c r="G48" i="3" s="1"/>
  <c r="M14" i="2"/>
  <c r="G16" i="2"/>
  <c r="M16" i="2" s="1"/>
  <c r="H48" i="3" l="1"/>
  <c r="F49" i="3"/>
  <c r="G49" i="3" s="1"/>
  <c r="H49" i="3" l="1"/>
  <c r="F50" i="3"/>
  <c r="G50" i="3" s="1"/>
  <c r="H50" i="3" l="1"/>
  <c r="F51" i="3"/>
  <c r="G51" i="3" s="1"/>
  <c r="H51" i="3" l="1"/>
  <c r="F52" i="3"/>
  <c r="G52" i="3" s="1"/>
  <c r="H52" i="3" l="1"/>
  <c r="F53" i="3"/>
  <c r="G53" i="3" s="1"/>
  <c r="H53" i="3" l="1"/>
  <c r="F54" i="3"/>
  <c r="G54" i="3" s="1"/>
  <c r="H54" i="3" l="1"/>
  <c r="F55" i="3"/>
  <c r="G55" i="3" s="1"/>
  <c r="H55" i="3" l="1"/>
  <c r="F56" i="3"/>
  <c r="G56" i="3" s="1"/>
  <c r="H56" i="3" l="1"/>
  <c r="F57" i="3"/>
  <c r="G57" i="3" s="1"/>
  <c r="H57" i="3" l="1"/>
  <c r="F58" i="3"/>
  <c r="G58" i="3" s="1"/>
  <c r="H58" i="3" l="1"/>
  <c r="F59" i="3"/>
  <c r="G59" i="3" s="1"/>
  <c r="H59" i="3" l="1"/>
  <c r="F60" i="3"/>
  <c r="G60" i="3" s="1"/>
  <c r="H60" i="3" l="1"/>
  <c r="F61" i="3"/>
  <c r="G61" i="3" s="1"/>
  <c r="H61" i="3" l="1"/>
  <c r="F62" i="3"/>
  <c r="G62" i="3" s="1"/>
  <c r="H62" i="3" l="1"/>
  <c r="F63" i="3"/>
  <c r="G63" i="3" s="1"/>
  <c r="H63" i="3" l="1"/>
  <c r="F64" i="3"/>
  <c r="G64" i="3" s="1"/>
  <c r="H64" i="3" l="1"/>
  <c r="F65" i="3"/>
  <c r="G65" i="3" s="1"/>
  <c r="H65" i="3" l="1"/>
  <c r="F66" i="3"/>
  <c r="G66" i="3" s="1"/>
  <c r="H66" i="3" l="1"/>
  <c r="F67" i="3"/>
  <c r="G67" i="3" s="1"/>
  <c r="H67" i="3" l="1"/>
  <c r="F68" i="3"/>
  <c r="G68" i="3" s="1"/>
  <c r="H68" i="3" l="1"/>
  <c r="F69" i="3"/>
  <c r="G69" i="3" s="1"/>
  <c r="H69" i="3" l="1"/>
  <c r="F70" i="3"/>
  <c r="G70" i="3" s="1"/>
  <c r="H70" i="3" l="1"/>
  <c r="F71" i="3"/>
  <c r="G71" i="3" s="1"/>
  <c r="H71" i="3" l="1"/>
  <c r="F72" i="3"/>
  <c r="G72" i="3" s="1"/>
  <c r="H72" i="3" l="1"/>
  <c r="F73" i="3"/>
  <c r="G73" i="3" s="1"/>
  <c r="H73" i="3" l="1"/>
  <c r="F74" i="3"/>
  <c r="G74" i="3" s="1"/>
  <c r="H74" i="3" l="1"/>
  <c r="F75" i="3"/>
  <c r="G75" i="3" s="1"/>
  <c r="H75" i="3" l="1"/>
  <c r="F76" i="3"/>
  <c r="G76" i="3" s="1"/>
  <c r="H76" i="3" l="1"/>
  <c r="F77" i="3"/>
  <c r="G77" i="3" s="1"/>
  <c r="H77" i="3" l="1"/>
  <c r="F78" i="3"/>
  <c r="G78" i="3" s="1"/>
  <c r="H78" i="3" l="1"/>
  <c r="F79" i="3"/>
  <c r="G79" i="3" s="1"/>
  <c r="H79" i="3" l="1"/>
  <c r="F80" i="3"/>
  <c r="G80" i="3" s="1"/>
  <c r="H80" i="3" l="1"/>
  <c r="F81" i="3"/>
  <c r="G81" i="3" s="1"/>
  <c r="H81" i="3" l="1"/>
  <c r="F82" i="3"/>
  <c r="G82" i="3" s="1"/>
  <c r="H82" i="3" l="1"/>
  <c r="F83" i="3"/>
  <c r="G83" i="3" s="1"/>
  <c r="H83" i="3" l="1"/>
  <c r="F84" i="3"/>
  <c r="G84" i="3" s="1"/>
  <c r="H84" i="3" l="1"/>
  <c r="F85" i="3"/>
  <c r="G85" i="3" s="1"/>
  <c r="H85" i="3" l="1"/>
  <c r="F86" i="3"/>
  <c r="G86" i="3" s="1"/>
  <c r="H86" i="3" l="1"/>
  <c r="F87" i="3"/>
  <c r="G87" i="3" s="1"/>
  <c r="H87" i="3" l="1"/>
  <c r="F88" i="3"/>
  <c r="G88" i="3" s="1"/>
  <c r="H88" i="3" l="1"/>
  <c r="F89" i="3"/>
  <c r="G89" i="3" s="1"/>
  <c r="H89" i="3" l="1"/>
  <c r="F90" i="3"/>
  <c r="G90" i="3" s="1"/>
  <c r="H90" i="3" l="1"/>
  <c r="F91" i="3"/>
  <c r="G91" i="3" s="1"/>
  <c r="H91" i="3" l="1"/>
  <c r="F92" i="3"/>
  <c r="G92" i="3" s="1"/>
  <c r="H92" i="3" l="1"/>
  <c r="F93" i="3"/>
  <c r="G93" i="3" s="1"/>
  <c r="H93" i="3" l="1"/>
  <c r="F94" i="3"/>
  <c r="G94" i="3" s="1"/>
  <c r="H94" i="3" l="1"/>
  <c r="F95" i="3"/>
  <c r="G95" i="3" s="1"/>
  <c r="H95" i="3" l="1"/>
  <c r="F96" i="3"/>
  <c r="G96" i="3" s="1"/>
  <c r="H96" i="3" l="1"/>
  <c r="F97" i="3"/>
  <c r="G97" i="3" s="1"/>
  <c r="H97" i="3" l="1"/>
  <c r="F98" i="3"/>
  <c r="G98" i="3" s="1"/>
  <c r="H98" i="3" l="1"/>
  <c r="F99" i="3"/>
  <c r="G99" i="3" s="1"/>
  <c r="H99" i="3" l="1"/>
  <c r="F100" i="3"/>
  <c r="G100" i="3" s="1"/>
  <c r="H100" i="3" l="1"/>
  <c r="F101" i="3"/>
  <c r="G101" i="3" s="1"/>
  <c r="H101" i="3" l="1"/>
  <c r="F102" i="3"/>
  <c r="G102" i="3" s="1"/>
  <c r="H102" i="3" l="1"/>
  <c r="F103" i="3"/>
  <c r="G103" i="3" s="1"/>
  <c r="H103" i="3" l="1"/>
  <c r="F104" i="3"/>
  <c r="G104" i="3" s="1"/>
  <c r="H104" i="3" l="1"/>
  <c r="F105" i="3"/>
  <c r="G105" i="3" s="1"/>
  <c r="H105" i="3" l="1"/>
  <c r="F106" i="3"/>
  <c r="G106" i="3" s="1"/>
  <c r="H106" i="3" l="1"/>
  <c r="F107" i="3"/>
  <c r="G107" i="3" s="1"/>
  <c r="H107" i="3" l="1"/>
  <c r="F108" i="3"/>
  <c r="G108" i="3" s="1"/>
  <c r="H108" i="3" l="1"/>
  <c r="F109" i="3"/>
  <c r="G109" i="3" s="1"/>
  <c r="H109" i="3" l="1"/>
  <c r="F110" i="3"/>
  <c r="G110" i="3" s="1"/>
  <c r="H110" i="3" l="1"/>
  <c r="F111" i="3"/>
  <c r="G111" i="3" s="1"/>
  <c r="H111" i="3" l="1"/>
  <c r="F112" i="3"/>
  <c r="G112" i="3" s="1"/>
  <c r="H112" i="3" l="1"/>
  <c r="F113" i="3"/>
  <c r="G113" i="3" s="1"/>
  <c r="H113" i="3" l="1"/>
  <c r="F114" i="3"/>
  <c r="G114" i="3" s="1"/>
  <c r="H114" i="3" l="1"/>
  <c r="F115" i="3"/>
  <c r="G115" i="3" s="1"/>
  <c r="H115" i="3" l="1"/>
  <c r="F116" i="3"/>
  <c r="G116" i="3" s="1"/>
  <c r="H116" i="3" l="1"/>
  <c r="F117" i="3"/>
  <c r="G117" i="3" s="1"/>
  <c r="H117" i="3" l="1"/>
  <c r="F118" i="3"/>
  <c r="G118" i="3" s="1"/>
  <c r="H118" i="3" l="1"/>
  <c r="F119" i="3"/>
  <c r="G119" i="3" s="1"/>
  <c r="H119" i="3" l="1"/>
  <c r="F120" i="3"/>
  <c r="G120" i="3" s="1"/>
  <c r="H120" i="3" l="1"/>
  <c r="F121" i="3"/>
  <c r="G121" i="3" s="1"/>
  <c r="H121" i="3" l="1"/>
  <c r="F122" i="3"/>
  <c r="G122" i="3" s="1"/>
  <c r="H122" i="3" l="1"/>
  <c r="F123" i="3"/>
  <c r="G123" i="3" s="1"/>
  <c r="H123" i="3" l="1"/>
  <c r="F124" i="3"/>
  <c r="G124" i="3" s="1"/>
  <c r="H124" i="3" l="1"/>
  <c r="F125" i="3"/>
  <c r="G125" i="3" s="1"/>
  <c r="H125" i="3" l="1"/>
  <c r="F126" i="3"/>
  <c r="G126" i="3" s="1"/>
  <c r="H126" i="3" l="1"/>
  <c r="F127" i="3"/>
  <c r="G127" i="3" s="1"/>
  <c r="H127" i="3" l="1"/>
  <c r="F128" i="3"/>
  <c r="G128" i="3" s="1"/>
  <c r="H128" i="3" l="1"/>
  <c r="F129" i="3"/>
  <c r="G129" i="3" s="1"/>
  <c r="H129" i="3" l="1"/>
  <c r="F130" i="3"/>
  <c r="G130" i="3" s="1"/>
  <c r="H130" i="3" l="1"/>
  <c r="F131" i="3"/>
  <c r="G131" i="3" s="1"/>
  <c r="H131" i="3" l="1"/>
  <c r="F132" i="3"/>
  <c r="G132" i="3" s="1"/>
  <c r="H132" i="3" l="1"/>
  <c r="F133" i="3"/>
  <c r="G133" i="3" s="1"/>
  <c r="H133" i="3" l="1"/>
  <c r="F134" i="3"/>
  <c r="G134" i="3" s="1"/>
  <c r="H134" i="3" l="1"/>
  <c r="F135" i="3"/>
  <c r="G135" i="3" s="1"/>
  <c r="H135" i="3" l="1"/>
  <c r="F136" i="3"/>
  <c r="G136" i="3" s="1"/>
  <c r="H136" i="3" l="1"/>
  <c r="F137" i="3"/>
  <c r="G137" i="3" s="1"/>
  <c r="H137" i="3" l="1"/>
  <c r="F138" i="3"/>
  <c r="G138" i="3" s="1"/>
  <c r="H138" i="3" l="1"/>
  <c r="F139" i="3"/>
  <c r="G139" i="3" s="1"/>
  <c r="H139" i="3" l="1"/>
  <c r="F140" i="3"/>
  <c r="G140" i="3" s="1"/>
  <c r="H140" i="3" l="1"/>
  <c r="F141" i="3"/>
  <c r="G141" i="3" s="1"/>
  <c r="H141" i="3" l="1"/>
  <c r="F142" i="3"/>
  <c r="G142" i="3" s="1"/>
  <c r="H142" i="3" l="1"/>
  <c r="F143" i="3"/>
  <c r="G143" i="3" s="1"/>
  <c r="H143" i="3" l="1"/>
  <c r="F144" i="3"/>
  <c r="G144" i="3" s="1"/>
  <c r="H144" i="3" l="1"/>
  <c r="F145" i="3"/>
  <c r="G145" i="3" s="1"/>
  <c r="H145" i="3" l="1"/>
  <c r="F146" i="3"/>
  <c r="G146" i="3" s="1"/>
  <c r="H146" i="3" l="1"/>
  <c r="F147" i="3"/>
  <c r="G147" i="3" s="1"/>
  <c r="H147" i="3" l="1"/>
  <c r="F148" i="3"/>
  <c r="G148" i="3" s="1"/>
  <c r="H148" i="3" l="1"/>
  <c r="F149" i="3"/>
  <c r="G149" i="3" s="1"/>
  <c r="H149" i="3" l="1"/>
  <c r="F150" i="3"/>
  <c r="G150" i="3" s="1"/>
  <c r="H150" i="3" l="1"/>
  <c r="F151" i="3"/>
  <c r="G151" i="3" s="1"/>
  <c r="H151" i="3" l="1"/>
  <c r="F152" i="3"/>
  <c r="G152" i="3" s="1"/>
  <c r="H152" i="3" l="1"/>
  <c r="F153" i="3"/>
  <c r="G153" i="3" s="1"/>
  <c r="H153" i="3" l="1"/>
  <c r="F154" i="3"/>
  <c r="G154" i="3" s="1"/>
  <c r="H154" i="3" l="1"/>
  <c r="F155" i="3"/>
  <c r="G155" i="3" s="1"/>
  <c r="H155" i="3" l="1"/>
  <c r="F156" i="3"/>
  <c r="G156" i="3" s="1"/>
  <c r="H156" i="3" l="1"/>
  <c r="F157" i="3"/>
  <c r="G157" i="3" s="1"/>
  <c r="H157" i="3" l="1"/>
  <c r="F158" i="3"/>
  <c r="G158" i="3" s="1"/>
  <c r="H158" i="3" l="1"/>
  <c r="F159" i="3"/>
  <c r="G159" i="3" s="1"/>
  <c r="H159" i="3" l="1"/>
  <c r="F160" i="3"/>
  <c r="G160" i="3" s="1"/>
  <c r="H160" i="3" l="1"/>
  <c r="F161" i="3"/>
  <c r="G161" i="3" s="1"/>
  <c r="H161" i="3" l="1"/>
  <c r="F162" i="3"/>
  <c r="G162" i="3" s="1"/>
  <c r="H162" i="3" l="1"/>
  <c r="F163" i="3"/>
  <c r="G163" i="3" s="1"/>
  <c r="H163" i="3" l="1"/>
  <c r="F164" i="3"/>
  <c r="G164" i="3" s="1"/>
  <c r="H164" i="3" l="1"/>
  <c r="F165" i="3"/>
  <c r="G165" i="3" s="1"/>
  <c r="H165" i="3" l="1"/>
  <c r="F166" i="3"/>
  <c r="G166" i="3" s="1"/>
  <c r="H166" i="3" l="1"/>
  <c r="F167" i="3"/>
  <c r="G167" i="3" s="1"/>
  <c r="H167" i="3" l="1"/>
  <c r="F168" i="3"/>
  <c r="G168" i="3" s="1"/>
  <c r="H168" i="3" l="1"/>
  <c r="F169" i="3"/>
  <c r="G169" i="3" s="1"/>
  <c r="H169" i="3" l="1"/>
  <c r="F170" i="3"/>
  <c r="G170" i="3" s="1"/>
  <c r="H170" i="3" l="1"/>
  <c r="F171" i="3"/>
  <c r="G171" i="3" s="1"/>
  <c r="H171" i="3" l="1"/>
  <c r="F172" i="3"/>
  <c r="G172" i="3" s="1"/>
  <c r="H172" i="3" l="1"/>
  <c r="F173" i="3"/>
  <c r="G173" i="3" s="1"/>
  <c r="H173" i="3" l="1"/>
  <c r="F174" i="3"/>
  <c r="G174" i="3" s="1"/>
  <c r="H174" i="3" l="1"/>
  <c r="F175" i="3"/>
  <c r="G175" i="3" s="1"/>
  <c r="H175" i="3" l="1"/>
  <c r="F176" i="3"/>
  <c r="G176" i="3" s="1"/>
  <c r="H176" i="3" l="1"/>
  <c r="F177" i="3"/>
  <c r="G177" i="3" s="1"/>
  <c r="H177" i="3" l="1"/>
  <c r="F178" i="3"/>
  <c r="G178" i="3" s="1"/>
  <c r="H178" i="3" l="1"/>
  <c r="F179" i="3"/>
  <c r="G179" i="3" s="1"/>
  <c r="H179" i="3" l="1"/>
  <c r="F180" i="3"/>
  <c r="G180" i="3" s="1"/>
  <c r="H180" i="3" l="1"/>
  <c r="F181" i="3"/>
  <c r="G181" i="3" s="1"/>
  <c r="H181" i="3" l="1"/>
  <c r="F182" i="3"/>
  <c r="G182" i="3" s="1"/>
  <c r="H182" i="3" l="1"/>
  <c r="F183" i="3"/>
  <c r="G183" i="3" s="1"/>
  <c r="H183" i="3" l="1"/>
  <c r="F184" i="3"/>
  <c r="G184" i="3" s="1"/>
  <c r="H184" i="3" l="1"/>
  <c r="F185" i="3"/>
  <c r="G185" i="3" s="1"/>
  <c r="H185" i="3" l="1"/>
  <c r="F186" i="3"/>
  <c r="G186" i="3" s="1"/>
  <c r="H186" i="3" l="1"/>
  <c r="F187" i="3"/>
  <c r="G187" i="3" s="1"/>
  <c r="H187" i="3" l="1"/>
  <c r="F188" i="3"/>
  <c r="G188" i="3" s="1"/>
  <c r="H188" i="3" l="1"/>
  <c r="F189" i="3"/>
  <c r="G189" i="3" s="1"/>
  <c r="H189" i="3" l="1"/>
  <c r="F190" i="3"/>
  <c r="G190" i="3" s="1"/>
  <c r="H190" i="3" l="1"/>
  <c r="F191" i="3"/>
  <c r="G191" i="3" s="1"/>
  <c r="H191" i="3" l="1"/>
  <c r="F192" i="3"/>
  <c r="G192" i="3" s="1"/>
  <c r="H192" i="3" l="1"/>
  <c r="F193" i="3"/>
  <c r="G193" i="3" s="1"/>
  <c r="H193" i="3" l="1"/>
  <c r="F194" i="3"/>
  <c r="G194" i="3" s="1"/>
  <c r="H194" i="3" l="1"/>
  <c r="F195" i="3"/>
  <c r="G195" i="3" s="1"/>
  <c r="H195" i="3" l="1"/>
  <c r="F196" i="3"/>
  <c r="G196" i="3" s="1"/>
  <c r="H196" i="3" l="1"/>
  <c r="F197" i="3"/>
  <c r="G197" i="3" s="1"/>
  <c r="H197" i="3" l="1"/>
  <c r="F198" i="3"/>
  <c r="G198" i="3" s="1"/>
  <c r="H198" i="3" l="1"/>
  <c r="F199" i="3"/>
  <c r="G199" i="3" s="1"/>
  <c r="H199" i="3" l="1"/>
  <c r="F200" i="3"/>
  <c r="G200" i="3" s="1"/>
  <c r="H200" i="3" l="1"/>
  <c r="F201" i="3"/>
  <c r="G201" i="3" s="1"/>
  <c r="H201" i="3" l="1"/>
  <c r="F202" i="3"/>
  <c r="G202" i="3" s="1"/>
  <c r="H202" i="3" l="1"/>
  <c r="F203" i="3"/>
  <c r="G203" i="3" s="1"/>
  <c r="H203" i="3" l="1"/>
  <c r="F204" i="3"/>
  <c r="G204" i="3" s="1"/>
  <c r="H204" i="3" l="1"/>
  <c r="F205" i="3"/>
  <c r="G205" i="3" s="1"/>
  <c r="H205" i="3" l="1"/>
  <c r="F206" i="3"/>
  <c r="G206" i="3" s="1"/>
  <c r="H206" i="3" l="1"/>
  <c r="F207" i="3"/>
  <c r="G207" i="3" s="1"/>
  <c r="H207" i="3" l="1"/>
  <c r="F208" i="3"/>
  <c r="G208" i="3" s="1"/>
  <c r="H208" i="3" l="1"/>
  <c r="F209" i="3"/>
  <c r="G209" i="3" s="1"/>
  <c r="H209" i="3" l="1"/>
  <c r="F210" i="3"/>
  <c r="G210" i="3" s="1"/>
  <c r="H210" i="3" l="1"/>
  <c r="F211" i="3"/>
  <c r="G211" i="3" s="1"/>
  <c r="H211" i="3" l="1"/>
  <c r="F212" i="3"/>
  <c r="G212" i="3" s="1"/>
  <c r="H212" i="3" l="1"/>
  <c r="F213" i="3"/>
  <c r="G213" i="3" s="1"/>
  <c r="H213" i="3" l="1"/>
  <c r="F214" i="3"/>
  <c r="G214" i="3" s="1"/>
  <c r="H214" i="3" l="1"/>
  <c r="F215" i="3"/>
  <c r="G215" i="3" s="1"/>
  <c r="H215" i="3" l="1"/>
  <c r="F216" i="3"/>
  <c r="G216" i="3" s="1"/>
  <c r="H216" i="3" l="1"/>
  <c r="F217" i="3"/>
  <c r="G217" i="3" s="1"/>
  <c r="H217" i="3" l="1"/>
  <c r="F218" i="3"/>
  <c r="G218" i="3" s="1"/>
  <c r="H218" i="3" l="1"/>
  <c r="F219" i="3"/>
  <c r="G219" i="3" s="1"/>
  <c r="H219" i="3" l="1"/>
  <c r="F220" i="3"/>
  <c r="G220" i="3" s="1"/>
  <c r="H220" i="3" l="1"/>
  <c r="F221" i="3"/>
  <c r="G221" i="3" s="1"/>
  <c r="H221" i="3" l="1"/>
  <c r="F222" i="3"/>
  <c r="G222" i="3" s="1"/>
  <c r="H222" i="3" l="1"/>
  <c r="F223" i="3"/>
  <c r="G223" i="3" s="1"/>
  <c r="H223" i="3" l="1"/>
  <c r="F224" i="3"/>
  <c r="G224" i="3" s="1"/>
  <c r="H224" i="3" l="1"/>
  <c r="F225" i="3"/>
  <c r="G225" i="3" s="1"/>
  <c r="H225" i="3" l="1"/>
  <c r="F226" i="3"/>
  <c r="G226" i="3" s="1"/>
  <c r="H226" i="3" l="1"/>
  <c r="F227" i="3"/>
  <c r="G227" i="3" s="1"/>
  <c r="H227" i="3" l="1"/>
  <c r="F228" i="3"/>
  <c r="G228" i="3" s="1"/>
  <c r="H228" i="3" l="1"/>
  <c r="F229" i="3"/>
  <c r="G229" i="3" s="1"/>
  <c r="H229" i="3" l="1"/>
  <c r="F230" i="3"/>
  <c r="G230" i="3" s="1"/>
  <c r="H230" i="3" l="1"/>
  <c r="F231" i="3"/>
  <c r="G231" i="3" s="1"/>
  <c r="H231" i="3" l="1"/>
  <c r="F232" i="3"/>
  <c r="G232" i="3" s="1"/>
  <c r="H232" i="3" l="1"/>
  <c r="F233" i="3"/>
  <c r="G233" i="3" s="1"/>
  <c r="H233" i="3" l="1"/>
  <c r="F234" i="3"/>
  <c r="G234" i="3" s="1"/>
  <c r="H234" i="3" l="1"/>
  <c r="F235" i="3"/>
  <c r="G235" i="3" s="1"/>
  <c r="H235" i="3" l="1"/>
  <c r="F236" i="3"/>
  <c r="G236" i="3" s="1"/>
  <c r="H236" i="3" l="1"/>
  <c r="F237" i="3"/>
  <c r="G237" i="3" s="1"/>
  <c r="H237" i="3" l="1"/>
  <c r="F238" i="3"/>
  <c r="G238" i="3" s="1"/>
  <c r="H238" i="3" l="1"/>
  <c r="F239" i="3"/>
  <c r="G239" i="3" s="1"/>
  <c r="H239" i="3" l="1"/>
  <c r="F240" i="3"/>
  <c r="G240" i="3" s="1"/>
  <c r="H240" i="3" l="1"/>
  <c r="F241" i="3"/>
  <c r="G241" i="3" s="1"/>
  <c r="H241" i="3" l="1"/>
  <c r="F242" i="3"/>
  <c r="G242" i="3" s="1"/>
  <c r="H242" i="3" l="1"/>
  <c r="F243" i="3"/>
  <c r="G243" i="3" s="1"/>
  <c r="H243" i="3" l="1"/>
  <c r="F244" i="3"/>
  <c r="G244" i="3" s="1"/>
  <c r="H244" i="3" l="1"/>
  <c r="F245" i="3"/>
  <c r="G245" i="3" s="1"/>
  <c r="H245" i="3" l="1"/>
  <c r="F246" i="3"/>
  <c r="G246" i="3" s="1"/>
  <c r="H246" i="3" l="1"/>
  <c r="F247" i="3"/>
  <c r="G247" i="3" s="1"/>
  <c r="H247" i="3" l="1"/>
  <c r="F248" i="3"/>
  <c r="G248" i="3" s="1"/>
  <c r="H248" i="3" l="1"/>
  <c r="F249" i="3"/>
  <c r="G249" i="3" s="1"/>
  <c r="H249" i="3" l="1"/>
  <c r="F250" i="3"/>
  <c r="G250" i="3" s="1"/>
  <c r="H250" i="3" l="1"/>
  <c r="F251" i="3"/>
  <c r="G251" i="3" s="1"/>
  <c r="H251" i="3" l="1"/>
  <c r="F252" i="3"/>
  <c r="G252" i="3" s="1"/>
  <c r="H252" i="3" l="1"/>
  <c r="F253" i="3"/>
  <c r="G253" i="3" s="1"/>
  <c r="H253" i="3" l="1"/>
  <c r="F254" i="3"/>
  <c r="G254" i="3" s="1"/>
  <c r="H254" i="3" l="1"/>
  <c r="F255" i="3"/>
  <c r="G255" i="3" s="1"/>
  <c r="H255" i="3" l="1"/>
  <c r="F256" i="3"/>
  <c r="G256" i="3" s="1"/>
  <c r="H256" i="3" l="1"/>
  <c r="F257" i="3"/>
  <c r="G257" i="3" s="1"/>
  <c r="H257" i="3" l="1"/>
  <c r="F258" i="3"/>
  <c r="G258" i="3" s="1"/>
  <c r="H258" i="3" l="1"/>
  <c r="F259" i="3"/>
  <c r="G259" i="3" s="1"/>
  <c r="H259" i="3" l="1"/>
  <c r="F260" i="3"/>
  <c r="G260" i="3" s="1"/>
  <c r="H260" i="3" l="1"/>
  <c r="F261" i="3"/>
  <c r="G261" i="3" s="1"/>
  <c r="H261" i="3" l="1"/>
  <c r="F262" i="3"/>
  <c r="G262" i="3" s="1"/>
  <c r="H262" i="3" l="1"/>
  <c r="F263" i="3"/>
  <c r="G263" i="3" s="1"/>
  <c r="H263" i="3" l="1"/>
  <c r="F264" i="3"/>
  <c r="G264" i="3" s="1"/>
  <c r="H264" i="3" l="1"/>
  <c r="F265" i="3"/>
  <c r="G265" i="3" s="1"/>
  <c r="H265" i="3" l="1"/>
  <c r="F266" i="3"/>
  <c r="G266" i="3" s="1"/>
  <c r="H266" i="3" l="1"/>
  <c r="F267" i="3"/>
  <c r="G267" i="3" s="1"/>
  <c r="H267" i="3" l="1"/>
  <c r="F268" i="3"/>
  <c r="G268" i="3" s="1"/>
  <c r="H268" i="3" l="1"/>
  <c r="F269" i="3"/>
  <c r="G269" i="3" s="1"/>
  <c r="H269" i="3" l="1"/>
  <c r="F270" i="3"/>
  <c r="G270" i="3" s="1"/>
  <c r="H270" i="3" l="1"/>
  <c r="F271" i="3"/>
  <c r="G271" i="3" s="1"/>
  <c r="H271" i="3" l="1"/>
  <c r="F272" i="3"/>
  <c r="G272" i="3" s="1"/>
  <c r="H272" i="3" l="1"/>
  <c r="F273" i="3"/>
  <c r="G273" i="3" s="1"/>
  <c r="H273" i="3" l="1"/>
  <c r="F274" i="3"/>
  <c r="G274" i="3" s="1"/>
  <c r="H274" i="3" l="1"/>
  <c r="F275" i="3"/>
  <c r="G275" i="3" s="1"/>
  <c r="H275" i="3" l="1"/>
  <c r="F276" i="3"/>
  <c r="G276" i="3" s="1"/>
  <c r="H276" i="3" l="1"/>
  <c r="F277" i="3"/>
  <c r="G277" i="3" s="1"/>
  <c r="H277" i="3" l="1"/>
  <c r="F278" i="3"/>
  <c r="G278" i="3" s="1"/>
  <c r="H278" i="3" l="1"/>
  <c r="F279" i="3"/>
  <c r="G279" i="3" s="1"/>
  <c r="H279" i="3" l="1"/>
  <c r="F280" i="3"/>
  <c r="G280" i="3" s="1"/>
  <c r="H280" i="3" l="1"/>
  <c r="F281" i="3"/>
  <c r="G281" i="3" s="1"/>
  <c r="H281" i="3" l="1"/>
  <c r="F282" i="3"/>
  <c r="G282" i="3" s="1"/>
  <c r="H282" i="3" l="1"/>
  <c r="F283" i="3"/>
  <c r="G283" i="3" s="1"/>
  <c r="H283" i="3" l="1"/>
  <c r="F284" i="3"/>
  <c r="G284" i="3" s="1"/>
  <c r="H284" i="3" l="1"/>
  <c r="F285" i="3"/>
  <c r="G285" i="3" s="1"/>
  <c r="H285" i="3" l="1"/>
  <c r="F286" i="3"/>
  <c r="G286" i="3" s="1"/>
  <c r="H286" i="3" l="1"/>
  <c r="F287" i="3"/>
  <c r="G287" i="3" s="1"/>
  <c r="H287" i="3" l="1"/>
  <c r="F288" i="3"/>
  <c r="G288" i="3" s="1"/>
  <c r="H288" i="3" l="1"/>
  <c r="F289" i="3"/>
  <c r="G289" i="3" s="1"/>
  <c r="H289" i="3" l="1"/>
  <c r="F290" i="3"/>
  <c r="G290" i="3" s="1"/>
  <c r="H290" i="3" l="1"/>
  <c r="F291" i="3"/>
  <c r="G291" i="3" s="1"/>
  <c r="H291" i="3" l="1"/>
  <c r="F292" i="3"/>
  <c r="G292" i="3" s="1"/>
  <c r="H292" i="3" l="1"/>
  <c r="F293" i="3"/>
  <c r="G293" i="3" s="1"/>
  <c r="H293" i="3" l="1"/>
  <c r="F294" i="3"/>
  <c r="G294" i="3" s="1"/>
  <c r="H294" i="3" l="1"/>
  <c r="F295" i="3"/>
  <c r="G295" i="3" s="1"/>
  <c r="H295" i="3" l="1"/>
  <c r="F296" i="3"/>
  <c r="G296" i="3" s="1"/>
  <c r="H296" i="3" l="1"/>
  <c r="F297" i="3"/>
  <c r="G297" i="3" s="1"/>
  <c r="H297" i="3" l="1"/>
  <c r="F298" i="3"/>
  <c r="G298" i="3" s="1"/>
  <c r="H298" i="3" l="1"/>
  <c r="F299" i="3"/>
  <c r="G299" i="3" s="1"/>
  <c r="H299" i="3" l="1"/>
  <c r="F300" i="3"/>
  <c r="G300" i="3" s="1"/>
  <c r="H300" i="3" l="1"/>
  <c r="F301" i="3"/>
  <c r="G301" i="3" s="1"/>
  <c r="H301" i="3" l="1"/>
  <c r="F302" i="3"/>
  <c r="G302" i="3" s="1"/>
  <c r="H302" i="3" l="1"/>
  <c r="F303" i="3"/>
  <c r="G303" i="3" s="1"/>
  <c r="H303" i="3" l="1"/>
  <c r="F304" i="3"/>
  <c r="G304" i="3" s="1"/>
  <c r="H304" i="3" l="1"/>
  <c r="F305" i="3"/>
  <c r="G305" i="3" s="1"/>
  <c r="H305" i="3" l="1"/>
  <c r="F306" i="3"/>
  <c r="G306" i="3" s="1"/>
  <c r="H306" i="3" l="1"/>
  <c r="F307" i="3"/>
  <c r="G307" i="3" s="1"/>
  <c r="H307" i="3" l="1"/>
  <c r="F308" i="3"/>
  <c r="G308" i="3" s="1"/>
  <c r="H308" i="3" l="1"/>
  <c r="F309" i="3"/>
  <c r="G309" i="3" s="1"/>
  <c r="H309" i="3" l="1"/>
  <c r="F310" i="3"/>
  <c r="G310" i="3" s="1"/>
  <c r="H310" i="3" l="1"/>
  <c r="F311" i="3"/>
  <c r="G311" i="3" s="1"/>
  <c r="H311" i="3" l="1"/>
  <c r="F312" i="3"/>
  <c r="G312" i="3" s="1"/>
  <c r="H312" i="3" l="1"/>
  <c r="F313" i="3"/>
  <c r="G313" i="3" s="1"/>
  <c r="H313" i="3" l="1"/>
  <c r="F314" i="3"/>
  <c r="G314" i="3" s="1"/>
  <c r="H314" i="3" l="1"/>
  <c r="F315" i="3"/>
  <c r="G315" i="3" s="1"/>
  <c r="H315" i="3" l="1"/>
  <c r="F316" i="3"/>
  <c r="G316" i="3" s="1"/>
  <c r="H316" i="3" l="1"/>
  <c r="F317" i="3"/>
  <c r="G317" i="3" s="1"/>
  <c r="H317" i="3" l="1"/>
  <c r="F318" i="3"/>
  <c r="G318" i="3" s="1"/>
  <c r="H318" i="3" l="1"/>
  <c r="F319" i="3"/>
  <c r="G319" i="3" s="1"/>
  <c r="H319" i="3" l="1"/>
  <c r="F320" i="3"/>
  <c r="G320" i="3" s="1"/>
  <c r="H320" i="3" l="1"/>
  <c r="F321" i="3"/>
  <c r="G321" i="3" s="1"/>
  <c r="H321" i="3" l="1"/>
  <c r="F322" i="3"/>
  <c r="G322" i="3" s="1"/>
  <c r="H322" i="3" l="1"/>
  <c r="F323" i="3"/>
  <c r="G323" i="3" s="1"/>
  <c r="H323" i="3" l="1"/>
  <c r="F324" i="3"/>
  <c r="G324" i="3" s="1"/>
  <c r="H324" i="3" l="1"/>
  <c r="F325" i="3"/>
  <c r="G325" i="3" s="1"/>
  <c r="H325" i="3" l="1"/>
  <c r="F326" i="3"/>
  <c r="G326" i="3" s="1"/>
  <c r="H326" i="3" l="1"/>
  <c r="F327" i="3"/>
  <c r="G327" i="3" s="1"/>
  <c r="H327" i="3" l="1"/>
  <c r="F328" i="3"/>
  <c r="G328" i="3" s="1"/>
  <c r="H328" i="3" l="1"/>
  <c r="F329" i="3"/>
  <c r="G329" i="3" s="1"/>
  <c r="H329" i="3" l="1"/>
  <c r="F330" i="3"/>
  <c r="G330" i="3" s="1"/>
  <c r="H330" i="3" l="1"/>
  <c r="F331" i="3"/>
  <c r="G331" i="3" s="1"/>
  <c r="H331" i="3" l="1"/>
  <c r="F332" i="3"/>
  <c r="G332" i="3" s="1"/>
  <c r="H332" i="3" l="1"/>
  <c r="F333" i="3"/>
  <c r="G333" i="3" s="1"/>
  <c r="H333" i="3" l="1"/>
  <c r="F334" i="3"/>
  <c r="G334" i="3" s="1"/>
  <c r="H334" i="3" l="1"/>
  <c r="F335" i="3"/>
  <c r="G335" i="3" s="1"/>
  <c r="H335" i="3" l="1"/>
  <c r="F336" i="3"/>
  <c r="G336" i="3" s="1"/>
  <c r="H336" i="3" l="1"/>
  <c r="F337" i="3"/>
  <c r="G337" i="3" s="1"/>
  <c r="H337" i="3" l="1"/>
  <c r="F338" i="3"/>
  <c r="G338" i="3" s="1"/>
  <c r="H338" i="3" l="1"/>
  <c r="F339" i="3"/>
  <c r="G339" i="3" s="1"/>
  <c r="H339" i="3" l="1"/>
  <c r="F340" i="3"/>
  <c r="G340" i="3" s="1"/>
  <c r="H340" i="3" l="1"/>
  <c r="F341" i="3"/>
  <c r="G341" i="3" s="1"/>
  <c r="H341" i="3" l="1"/>
  <c r="F342" i="3"/>
  <c r="G342" i="3" s="1"/>
  <c r="H342" i="3" l="1"/>
  <c r="F343" i="3"/>
  <c r="G343" i="3" s="1"/>
  <c r="H343" i="3" l="1"/>
  <c r="F344" i="3"/>
  <c r="G344" i="3" s="1"/>
  <c r="H344" i="3" l="1"/>
  <c r="F345" i="3"/>
  <c r="G345" i="3" s="1"/>
  <c r="H345" i="3" l="1"/>
  <c r="F346" i="3"/>
  <c r="G346" i="3" s="1"/>
  <c r="H346" i="3" l="1"/>
  <c r="F347" i="3"/>
  <c r="G347" i="3" s="1"/>
  <c r="H347" i="3" l="1"/>
  <c r="F348" i="3"/>
  <c r="G348" i="3" s="1"/>
  <c r="H348" i="3" l="1"/>
  <c r="F349" i="3"/>
  <c r="G349" i="3" s="1"/>
  <c r="H349" i="3" l="1"/>
  <c r="F350" i="3"/>
  <c r="G350" i="3" s="1"/>
  <c r="H350" i="3" l="1"/>
  <c r="F351" i="3"/>
  <c r="G351" i="3" s="1"/>
  <c r="H351" i="3" l="1"/>
  <c r="F352" i="3"/>
  <c r="G352" i="3" s="1"/>
  <c r="H352" i="3" l="1"/>
  <c r="F353" i="3"/>
  <c r="G353" i="3" s="1"/>
  <c r="H353" i="3" l="1"/>
  <c r="F354" i="3"/>
  <c r="G354" i="3" s="1"/>
  <c r="H354" i="3" l="1"/>
  <c r="F355" i="3"/>
  <c r="G355" i="3" s="1"/>
  <c r="H355" i="3" l="1"/>
  <c r="F356" i="3"/>
  <c r="G356" i="3" s="1"/>
  <c r="H356" i="3" l="1"/>
  <c r="F357" i="3"/>
  <c r="G357" i="3" s="1"/>
  <c r="H357" i="3" l="1"/>
  <c r="F358" i="3"/>
  <c r="G358" i="3" s="1"/>
  <c r="H358" i="3" l="1"/>
  <c r="F359" i="3"/>
  <c r="G359" i="3" s="1"/>
  <c r="H359" i="3" l="1"/>
  <c r="F360" i="3"/>
  <c r="G360" i="3" s="1"/>
  <c r="H360" i="3" l="1"/>
  <c r="F361" i="3"/>
  <c r="G361" i="3" s="1"/>
  <c r="H361" i="3" l="1"/>
  <c r="F362" i="3"/>
  <c r="G362" i="3" s="1"/>
  <c r="H362" i="3" l="1"/>
  <c r="F363" i="3"/>
  <c r="G363" i="3" s="1"/>
  <c r="H363" i="3" l="1"/>
  <c r="F364" i="3"/>
  <c r="G364" i="3" s="1"/>
  <c r="H364" i="3" l="1"/>
  <c r="F365" i="3"/>
  <c r="G365" i="3" s="1"/>
  <c r="H365" i="3" l="1"/>
  <c r="F366" i="3"/>
  <c r="H366" i="3" l="1"/>
  <c r="G366" i="3"/>
</calcChain>
</file>

<file path=xl/sharedStrings.xml><?xml version="1.0" encoding="utf-8"?>
<sst xmlns="http://schemas.openxmlformats.org/spreadsheetml/2006/main" count="797" uniqueCount="57">
  <si>
    <t>Months</t>
  </si>
  <si>
    <t xml:space="preserve">Captial </t>
  </si>
  <si>
    <t>Targeted Profit  (4%)</t>
  </si>
  <si>
    <t>Acutal Profit (%)</t>
  </si>
  <si>
    <t>Targeted  Positional Profit (4%)</t>
  </si>
  <si>
    <t>Targeted Expiry profit (2%)</t>
  </si>
  <si>
    <t>Total Targeted Profit</t>
  </si>
  <si>
    <t>Positional Profit</t>
  </si>
  <si>
    <t>Expiry Profit</t>
  </si>
  <si>
    <t>Actual Profit (Rs)</t>
  </si>
  <si>
    <t>Positional Goal Status</t>
  </si>
  <si>
    <t>Expiry Goal Status</t>
  </si>
  <si>
    <t>Overall Goal Status</t>
  </si>
  <si>
    <t xml:space="preserve"> Capital</t>
  </si>
  <si>
    <t xml:space="preserve"> Month</t>
  </si>
  <si>
    <t>Total</t>
  </si>
  <si>
    <t>Total MTM</t>
  </si>
  <si>
    <t>Current Capital</t>
  </si>
  <si>
    <t>NAV Value</t>
  </si>
  <si>
    <t>Total Captial</t>
  </si>
  <si>
    <t>Return Per Year</t>
  </si>
  <si>
    <t>Monthly Positional Profit Target</t>
  </si>
  <si>
    <t>Returns Expected</t>
  </si>
  <si>
    <t>Monthly Expiry Profit Target</t>
  </si>
  <si>
    <t>Targetted Capital in April 2020</t>
  </si>
  <si>
    <t>Monthly Target</t>
  </si>
  <si>
    <t>Achieved Return</t>
  </si>
  <si>
    <t>Yearly Target</t>
  </si>
  <si>
    <t>Achieved Return (%)</t>
  </si>
  <si>
    <t>Return expected from liquid Fund</t>
  </si>
  <si>
    <t>Additional Return</t>
  </si>
  <si>
    <t>NA</t>
  </si>
  <si>
    <t>Additional Return (%)</t>
  </si>
  <si>
    <t>Total Capital Value</t>
  </si>
  <si>
    <t>Starting NAV Value</t>
  </si>
  <si>
    <t>Targetted NAV Value</t>
  </si>
  <si>
    <t>Total NAV Value</t>
  </si>
  <si>
    <t>Date</t>
  </si>
  <si>
    <t>Day</t>
  </si>
  <si>
    <t>Wednesday</t>
  </si>
  <si>
    <t>Thursday</t>
  </si>
  <si>
    <t>Friday</t>
  </si>
  <si>
    <t>Saturday</t>
  </si>
  <si>
    <t>Sunday</t>
  </si>
  <si>
    <t>Monday</t>
  </si>
  <si>
    <t>Tuesday</t>
  </si>
  <si>
    <t>3min VWAP-20MA</t>
  </si>
  <si>
    <t>3min Stochastic reversal</t>
  </si>
  <si>
    <t xml:space="preserve">3min 2 Bullish Candles </t>
  </si>
  <si>
    <t>3min VWAP-Volume</t>
  </si>
  <si>
    <t>1hr Fractals</t>
  </si>
  <si>
    <t>% P/L</t>
  </si>
  <si>
    <t>Selling Options</t>
  </si>
  <si>
    <t>Buying</t>
  </si>
  <si>
    <t>Buy</t>
  </si>
  <si>
    <t>Sell</t>
  </si>
  <si>
    <t>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</si>
</sst>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4" fillId="3" borderId="2" applyNumberFormat="0" applyFon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0" fontId="2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3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/>
    </xf>
    <xf numFmtId="15" fontId="1" fillId="0" borderId="0" xfId="0" applyNumberFormat="1" applyFont="1" applyAlignment="1">
      <alignment horizontal="left"/>
    </xf>
    <xf numFmtId="15" fontId="0" fillId="0" borderId="0" xfId="0" applyNumberFormat="1" applyAlignment="1">
      <alignment horizontal="left"/>
    </xf>
    <xf numFmtId="17" fontId="1" fillId="0" borderId="0" xfId="0" applyNumberFormat="1" applyFont="1" applyAlignment="1">
      <alignment horizontal="left" wrapText="1"/>
    </xf>
    <xf numFmtId="17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 wrapText="1"/>
    </xf>
    <xf numFmtId="3" fontId="0" fillId="0" borderId="0" xfId="0" applyNumberFormat="1" applyAlignment="1">
      <alignment horizontal="left" wrapText="1"/>
    </xf>
    <xf numFmtId="3" fontId="3" fillId="0" borderId="0" xfId="0" applyNumberFormat="1" applyFont="1" applyAlignment="1">
      <alignment horizontal="left" wrapText="1"/>
    </xf>
    <xf numFmtId="10" fontId="3" fillId="0" borderId="0" xfId="0" applyNumberFormat="1" applyFont="1" applyAlignment="1">
      <alignment horizontal="left" wrapText="1"/>
    </xf>
    <xf numFmtId="15" fontId="4" fillId="2" borderId="0" xfId="1" applyNumberFormat="1" applyAlignment="1">
      <alignment horizontal="left"/>
    </xf>
    <xf numFmtId="0" fontId="1" fillId="3" borderId="2" xfId="2" applyFont="1" applyAlignment="1">
      <alignment horizontal="left"/>
    </xf>
    <xf numFmtId="3" fontId="4" fillId="6" borderId="0" xfId="5" applyNumberFormat="1" applyAlignment="1">
      <alignment horizontal="left"/>
    </xf>
    <xf numFmtId="3" fontId="4" fillId="8" borderId="1" xfId="7" applyNumberFormat="1" applyBorder="1" applyAlignment="1">
      <alignment horizontal="left"/>
    </xf>
    <xf numFmtId="0" fontId="4" fillId="8" borderId="1" xfId="7" applyBorder="1" applyAlignment="1">
      <alignment horizontal="left"/>
    </xf>
    <xf numFmtId="0" fontId="1" fillId="3" borderId="3" xfId="2" applyFont="1" applyBorder="1" applyAlignment="1">
      <alignment horizontal="left"/>
    </xf>
    <xf numFmtId="4" fontId="0" fillId="8" borderId="1" xfId="7" applyNumberFormat="1" applyFont="1" applyBorder="1" applyAlignment="1">
      <alignment horizontal="left"/>
    </xf>
    <xf numFmtId="4" fontId="0" fillId="0" borderId="0" xfId="0" applyNumberFormat="1" applyAlignment="1">
      <alignment horizontal="left"/>
    </xf>
    <xf numFmtId="10" fontId="0" fillId="0" borderId="0" xfId="8" applyNumberFormat="1" applyFont="1" applyAlignment="1">
      <alignment horizontal="left"/>
    </xf>
    <xf numFmtId="3" fontId="0" fillId="5" borderId="0" xfId="4" applyNumberFormat="1" applyFont="1" applyAlignment="1">
      <alignment horizontal="left"/>
    </xf>
    <xf numFmtId="3" fontId="0" fillId="4" borderId="0" xfId="3" applyNumberFormat="1" applyFont="1" applyAlignment="1">
      <alignment horizontal="left"/>
    </xf>
    <xf numFmtId="0" fontId="1" fillId="3" borderId="5" xfId="2" applyFont="1" applyBorder="1" applyAlignment="1">
      <alignment horizontal="left"/>
    </xf>
    <xf numFmtId="3" fontId="0" fillId="3" borderId="3" xfId="2" applyNumberFormat="1" applyFont="1" applyBorder="1" applyAlignment="1">
      <alignment horizontal="left"/>
    </xf>
    <xf numFmtId="3" fontId="0" fillId="3" borderId="6" xfId="2" applyNumberFormat="1" applyFont="1" applyBorder="1" applyAlignment="1">
      <alignment horizontal="left"/>
    </xf>
    <xf numFmtId="3" fontId="0" fillId="0" borderId="4" xfId="0" applyNumberFormat="1" applyBorder="1" applyAlignment="1">
      <alignment horizontal="left"/>
    </xf>
    <xf numFmtId="0" fontId="0" fillId="0" borderId="4" xfId="0" applyBorder="1"/>
    <xf numFmtId="3" fontId="0" fillId="7" borderId="3" xfId="6" applyNumberFormat="1" applyFont="1" applyBorder="1" applyAlignment="1">
      <alignment horizontal="center"/>
    </xf>
    <xf numFmtId="3" fontId="0" fillId="4" borderId="3" xfId="3" applyNumberFormat="1" applyFont="1" applyBorder="1" applyAlignment="1">
      <alignment horizontal="center"/>
    </xf>
  </cellXfs>
  <cellStyles count="9">
    <cellStyle name="20% - Accent1" xfId="1" builtinId="30"/>
    <cellStyle name="40% - Accent1" xfId="3" builtinId="31"/>
    <cellStyle name="40% - Accent2" xfId="4" builtinId="35"/>
    <cellStyle name="40% - Accent3" xfId="5" builtinId="39"/>
    <cellStyle name="40% - Accent5" xfId="6" builtinId="47"/>
    <cellStyle name="40% - Accent6" xfId="7" builtinId="51"/>
    <cellStyle name="Normal" xfId="0" builtinId="0"/>
    <cellStyle name="Note" xfId="2" builtinId="10"/>
    <cellStyle name="Percent" xfId="8" builtinId="5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Capital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3="http://schemas.microsoft.com/office/drawing/2017/03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Goal Tracker'!$A$2:$A$14</c:f>
              <c:numCache>
                <c:formatCode>mmm\-yy</c:formatCode>
                <c:ptCount val="13"/>
                <c:pt idx="0">
                  <c:v>43541</c:v>
                </c:pt>
                <c:pt idx="1">
                  <c:v>43572</c:v>
                </c:pt>
                <c:pt idx="2">
                  <c:v>43602</c:v>
                </c:pt>
                <c:pt idx="3">
                  <c:v>43633</c:v>
                </c:pt>
                <c:pt idx="4">
                  <c:v>43663</c:v>
                </c:pt>
                <c:pt idx="5">
                  <c:v>43694</c:v>
                </c:pt>
                <c:pt idx="6">
                  <c:v>43725</c:v>
                </c:pt>
                <c:pt idx="7">
                  <c:v>43755</c:v>
                </c:pt>
                <c:pt idx="8">
                  <c:v>43786</c:v>
                </c:pt>
                <c:pt idx="9">
                  <c:v>43816</c:v>
                </c:pt>
                <c:pt idx="10">
                  <c:v>43847</c:v>
                </c:pt>
                <c:pt idx="11">
                  <c:v>43878</c:v>
                </c:pt>
                <c:pt idx="12">
                  <c:v>43907</c:v>
                </c:pt>
              </c:numCache>
            </c:numRef>
          </c:cat>
          <c:val>
            <c:numRef>
              <c:f>'Monthly Goal Tracker'!$N$2:$N$14</c:f>
              <c:numCache>
                <c:formatCode>General</c:formatCode>
                <c:ptCount val="13"/>
                <c:pt idx="0">
                  <c:v>1.0000001000000001</c:v>
                </c:pt>
                <c:pt idx="1">
                  <c:v>1.0001108999889099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 xmlns:c16r3="http://schemas.microsoft.com/office/drawing/2017/03/chart">
            <c:ext xmlns:c16="http://schemas.microsoft.com/office/drawing/2014/chart" uri="{C3380CC4-5D6E-409C-BE32-E72D297353CC}">
              <c16:uniqueId val="{00000000-38E4-4DE5-813B-F02D404F7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81312"/>
        <c:axId val="152281704"/>
      </c:lineChart>
      <c:dateAx>
        <c:axId val="1522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1704"/>
        <c:crosses val="autoZero"/>
        <c:auto val="1"/>
        <c:lblOffset val="100"/>
        <c:baseTimeUnit val="days"/>
      </c:dateAx>
      <c:valAx>
        <c:axId val="1522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Daily</a:t>
            </a:r>
            <a:r>
              <a:rPr lang="en-US" sz="1600" b="1" baseline="0"/>
              <a:t> Profit/Loss Report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Profit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rgbClr val="00B05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'Daily Tracking Sheet'!$A$2:$A$363</c:f>
              <c:numCache>
                <c:formatCode>d\-mmm\-yy</c:formatCode>
                <c:ptCount val="362"/>
                <c:pt idx="0">
                  <c:v>43556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  <c:pt idx="19">
                  <c:v>43575</c:v>
                </c:pt>
                <c:pt idx="20">
                  <c:v>43576</c:v>
                </c:pt>
                <c:pt idx="21">
                  <c:v>43577</c:v>
                </c:pt>
                <c:pt idx="22">
                  <c:v>43578</c:v>
                </c:pt>
                <c:pt idx="23">
                  <c:v>43579</c:v>
                </c:pt>
                <c:pt idx="24">
                  <c:v>43580</c:v>
                </c:pt>
                <c:pt idx="25">
                  <c:v>43581</c:v>
                </c:pt>
                <c:pt idx="26">
                  <c:v>43582</c:v>
                </c:pt>
                <c:pt idx="27">
                  <c:v>43583</c:v>
                </c:pt>
                <c:pt idx="28">
                  <c:v>43584</c:v>
                </c:pt>
                <c:pt idx="29">
                  <c:v>43585</c:v>
                </c:pt>
                <c:pt idx="30">
                  <c:v>43586</c:v>
                </c:pt>
                <c:pt idx="31">
                  <c:v>43587</c:v>
                </c:pt>
                <c:pt idx="32">
                  <c:v>43588</c:v>
                </c:pt>
                <c:pt idx="33">
                  <c:v>43589</c:v>
                </c:pt>
                <c:pt idx="34">
                  <c:v>43590</c:v>
                </c:pt>
                <c:pt idx="35">
                  <c:v>43591</c:v>
                </c:pt>
                <c:pt idx="36">
                  <c:v>43592</c:v>
                </c:pt>
                <c:pt idx="37">
                  <c:v>43593</c:v>
                </c:pt>
                <c:pt idx="38">
                  <c:v>43594</c:v>
                </c:pt>
                <c:pt idx="39">
                  <c:v>43595</c:v>
                </c:pt>
                <c:pt idx="40">
                  <c:v>43596</c:v>
                </c:pt>
                <c:pt idx="41">
                  <c:v>43597</c:v>
                </c:pt>
                <c:pt idx="42">
                  <c:v>43598</c:v>
                </c:pt>
                <c:pt idx="43">
                  <c:v>43599</c:v>
                </c:pt>
                <c:pt idx="44">
                  <c:v>43600</c:v>
                </c:pt>
                <c:pt idx="45">
                  <c:v>43601</c:v>
                </c:pt>
                <c:pt idx="46">
                  <c:v>43602</c:v>
                </c:pt>
                <c:pt idx="47">
                  <c:v>43603</c:v>
                </c:pt>
                <c:pt idx="48">
                  <c:v>43604</c:v>
                </c:pt>
                <c:pt idx="49">
                  <c:v>43605</c:v>
                </c:pt>
                <c:pt idx="50">
                  <c:v>43606</c:v>
                </c:pt>
                <c:pt idx="51">
                  <c:v>43607</c:v>
                </c:pt>
                <c:pt idx="52">
                  <c:v>43608</c:v>
                </c:pt>
                <c:pt idx="53">
                  <c:v>43609</c:v>
                </c:pt>
                <c:pt idx="54">
                  <c:v>43610</c:v>
                </c:pt>
                <c:pt idx="55">
                  <c:v>43611</c:v>
                </c:pt>
                <c:pt idx="56">
                  <c:v>43612</c:v>
                </c:pt>
                <c:pt idx="57">
                  <c:v>43613</c:v>
                </c:pt>
                <c:pt idx="58">
                  <c:v>43614</c:v>
                </c:pt>
                <c:pt idx="59">
                  <c:v>43615</c:v>
                </c:pt>
                <c:pt idx="60">
                  <c:v>43616</c:v>
                </c:pt>
                <c:pt idx="61">
                  <c:v>43617</c:v>
                </c:pt>
                <c:pt idx="62">
                  <c:v>43618</c:v>
                </c:pt>
                <c:pt idx="63">
                  <c:v>43619</c:v>
                </c:pt>
                <c:pt idx="64">
                  <c:v>43620</c:v>
                </c:pt>
                <c:pt idx="65">
                  <c:v>43621</c:v>
                </c:pt>
                <c:pt idx="66">
                  <c:v>43622</c:v>
                </c:pt>
                <c:pt idx="67">
                  <c:v>43623</c:v>
                </c:pt>
                <c:pt idx="68">
                  <c:v>43624</c:v>
                </c:pt>
                <c:pt idx="69">
                  <c:v>43625</c:v>
                </c:pt>
                <c:pt idx="70">
                  <c:v>43626</c:v>
                </c:pt>
                <c:pt idx="71">
                  <c:v>43627</c:v>
                </c:pt>
                <c:pt idx="72">
                  <c:v>43628</c:v>
                </c:pt>
                <c:pt idx="73">
                  <c:v>43629</c:v>
                </c:pt>
                <c:pt idx="74">
                  <c:v>43630</c:v>
                </c:pt>
                <c:pt idx="75">
                  <c:v>43631</c:v>
                </c:pt>
                <c:pt idx="76">
                  <c:v>43632</c:v>
                </c:pt>
                <c:pt idx="77">
                  <c:v>43633</c:v>
                </c:pt>
                <c:pt idx="78">
                  <c:v>43634</c:v>
                </c:pt>
                <c:pt idx="79">
                  <c:v>43635</c:v>
                </c:pt>
                <c:pt idx="80">
                  <c:v>43636</c:v>
                </c:pt>
                <c:pt idx="81">
                  <c:v>43637</c:v>
                </c:pt>
                <c:pt idx="82">
                  <c:v>43638</c:v>
                </c:pt>
                <c:pt idx="83">
                  <c:v>43639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43645</c:v>
                </c:pt>
                <c:pt idx="90">
                  <c:v>43646</c:v>
                </c:pt>
                <c:pt idx="91">
                  <c:v>43647</c:v>
                </c:pt>
                <c:pt idx="92">
                  <c:v>43648</c:v>
                </c:pt>
                <c:pt idx="93">
                  <c:v>43649</c:v>
                </c:pt>
                <c:pt idx="94">
                  <c:v>43650</c:v>
                </c:pt>
                <c:pt idx="95">
                  <c:v>43651</c:v>
                </c:pt>
                <c:pt idx="96">
                  <c:v>43652</c:v>
                </c:pt>
                <c:pt idx="97">
                  <c:v>43653</c:v>
                </c:pt>
                <c:pt idx="98">
                  <c:v>43654</c:v>
                </c:pt>
                <c:pt idx="99">
                  <c:v>43655</c:v>
                </c:pt>
                <c:pt idx="100">
                  <c:v>43656</c:v>
                </c:pt>
                <c:pt idx="101">
                  <c:v>43657</c:v>
                </c:pt>
                <c:pt idx="102">
                  <c:v>43658</c:v>
                </c:pt>
                <c:pt idx="103">
                  <c:v>43659</c:v>
                </c:pt>
                <c:pt idx="104">
                  <c:v>43660</c:v>
                </c:pt>
                <c:pt idx="105">
                  <c:v>43661</c:v>
                </c:pt>
                <c:pt idx="106">
                  <c:v>43662</c:v>
                </c:pt>
                <c:pt idx="107">
                  <c:v>43663</c:v>
                </c:pt>
                <c:pt idx="108">
                  <c:v>43664</c:v>
                </c:pt>
                <c:pt idx="109">
                  <c:v>43665</c:v>
                </c:pt>
                <c:pt idx="110">
                  <c:v>43666</c:v>
                </c:pt>
                <c:pt idx="111">
                  <c:v>43667</c:v>
                </c:pt>
                <c:pt idx="112">
                  <c:v>43668</c:v>
                </c:pt>
                <c:pt idx="113">
                  <c:v>43669</c:v>
                </c:pt>
                <c:pt idx="114">
                  <c:v>43670</c:v>
                </c:pt>
                <c:pt idx="115">
                  <c:v>43671</c:v>
                </c:pt>
                <c:pt idx="116">
                  <c:v>43672</c:v>
                </c:pt>
                <c:pt idx="117">
                  <c:v>43673</c:v>
                </c:pt>
                <c:pt idx="118">
                  <c:v>43674</c:v>
                </c:pt>
                <c:pt idx="119">
                  <c:v>43675</c:v>
                </c:pt>
                <c:pt idx="120">
                  <c:v>43676</c:v>
                </c:pt>
                <c:pt idx="121">
                  <c:v>43677</c:v>
                </c:pt>
                <c:pt idx="122">
                  <c:v>43678</c:v>
                </c:pt>
                <c:pt idx="123">
                  <c:v>43679</c:v>
                </c:pt>
                <c:pt idx="124">
                  <c:v>43680</c:v>
                </c:pt>
                <c:pt idx="125">
                  <c:v>43681</c:v>
                </c:pt>
                <c:pt idx="126">
                  <c:v>43682</c:v>
                </c:pt>
                <c:pt idx="127">
                  <c:v>43683</c:v>
                </c:pt>
                <c:pt idx="128">
                  <c:v>43684</c:v>
                </c:pt>
                <c:pt idx="129">
                  <c:v>43685</c:v>
                </c:pt>
                <c:pt idx="130">
                  <c:v>43686</c:v>
                </c:pt>
                <c:pt idx="131">
                  <c:v>43687</c:v>
                </c:pt>
                <c:pt idx="132">
                  <c:v>43688</c:v>
                </c:pt>
                <c:pt idx="133">
                  <c:v>43689</c:v>
                </c:pt>
                <c:pt idx="134">
                  <c:v>43690</c:v>
                </c:pt>
                <c:pt idx="135">
                  <c:v>43691</c:v>
                </c:pt>
                <c:pt idx="136">
                  <c:v>43692</c:v>
                </c:pt>
                <c:pt idx="137">
                  <c:v>43693</c:v>
                </c:pt>
                <c:pt idx="138">
                  <c:v>43694</c:v>
                </c:pt>
                <c:pt idx="139">
                  <c:v>43695</c:v>
                </c:pt>
                <c:pt idx="140">
                  <c:v>43696</c:v>
                </c:pt>
                <c:pt idx="141">
                  <c:v>43697</c:v>
                </c:pt>
                <c:pt idx="142">
                  <c:v>43698</c:v>
                </c:pt>
                <c:pt idx="143">
                  <c:v>43699</c:v>
                </c:pt>
                <c:pt idx="144">
                  <c:v>43700</c:v>
                </c:pt>
                <c:pt idx="145">
                  <c:v>43701</c:v>
                </c:pt>
                <c:pt idx="146">
                  <c:v>43702</c:v>
                </c:pt>
                <c:pt idx="147">
                  <c:v>43703</c:v>
                </c:pt>
                <c:pt idx="148">
                  <c:v>43704</c:v>
                </c:pt>
                <c:pt idx="149">
                  <c:v>43705</c:v>
                </c:pt>
                <c:pt idx="150">
                  <c:v>43706</c:v>
                </c:pt>
                <c:pt idx="151">
                  <c:v>43707</c:v>
                </c:pt>
                <c:pt idx="152">
                  <c:v>43708</c:v>
                </c:pt>
                <c:pt idx="153">
                  <c:v>43709</c:v>
                </c:pt>
                <c:pt idx="154">
                  <c:v>43710</c:v>
                </c:pt>
                <c:pt idx="155">
                  <c:v>43711</c:v>
                </c:pt>
                <c:pt idx="156">
                  <c:v>43712</c:v>
                </c:pt>
                <c:pt idx="157">
                  <c:v>43713</c:v>
                </c:pt>
                <c:pt idx="158">
                  <c:v>43714</c:v>
                </c:pt>
                <c:pt idx="159">
                  <c:v>43715</c:v>
                </c:pt>
                <c:pt idx="160">
                  <c:v>43716</c:v>
                </c:pt>
                <c:pt idx="161">
                  <c:v>43717</c:v>
                </c:pt>
                <c:pt idx="162">
                  <c:v>43718</c:v>
                </c:pt>
                <c:pt idx="163">
                  <c:v>43719</c:v>
                </c:pt>
                <c:pt idx="164">
                  <c:v>43720</c:v>
                </c:pt>
                <c:pt idx="165">
                  <c:v>43721</c:v>
                </c:pt>
                <c:pt idx="166">
                  <c:v>43722</c:v>
                </c:pt>
                <c:pt idx="167">
                  <c:v>43723</c:v>
                </c:pt>
                <c:pt idx="168">
                  <c:v>43724</c:v>
                </c:pt>
                <c:pt idx="169">
                  <c:v>43725</c:v>
                </c:pt>
                <c:pt idx="170">
                  <c:v>43726</c:v>
                </c:pt>
                <c:pt idx="171">
                  <c:v>43727</c:v>
                </c:pt>
                <c:pt idx="172">
                  <c:v>43728</c:v>
                </c:pt>
                <c:pt idx="173">
                  <c:v>43729</c:v>
                </c:pt>
                <c:pt idx="174">
                  <c:v>43730</c:v>
                </c:pt>
                <c:pt idx="175">
                  <c:v>43731</c:v>
                </c:pt>
                <c:pt idx="176">
                  <c:v>43732</c:v>
                </c:pt>
                <c:pt idx="177">
                  <c:v>43733</c:v>
                </c:pt>
                <c:pt idx="178">
                  <c:v>43734</c:v>
                </c:pt>
                <c:pt idx="179">
                  <c:v>43735</c:v>
                </c:pt>
                <c:pt idx="180">
                  <c:v>43736</c:v>
                </c:pt>
                <c:pt idx="181">
                  <c:v>43737</c:v>
                </c:pt>
                <c:pt idx="182">
                  <c:v>43738</c:v>
                </c:pt>
                <c:pt idx="183">
                  <c:v>43739</c:v>
                </c:pt>
                <c:pt idx="184">
                  <c:v>43740</c:v>
                </c:pt>
                <c:pt idx="185">
                  <c:v>43741</c:v>
                </c:pt>
                <c:pt idx="186">
                  <c:v>43742</c:v>
                </c:pt>
                <c:pt idx="187">
                  <c:v>43743</c:v>
                </c:pt>
                <c:pt idx="188">
                  <c:v>43744</c:v>
                </c:pt>
                <c:pt idx="189">
                  <c:v>43745</c:v>
                </c:pt>
                <c:pt idx="190">
                  <c:v>43746</c:v>
                </c:pt>
                <c:pt idx="191">
                  <c:v>43747</c:v>
                </c:pt>
                <c:pt idx="192">
                  <c:v>43748</c:v>
                </c:pt>
                <c:pt idx="193">
                  <c:v>43749</c:v>
                </c:pt>
                <c:pt idx="194">
                  <c:v>43750</c:v>
                </c:pt>
                <c:pt idx="195">
                  <c:v>43751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43757</c:v>
                </c:pt>
                <c:pt idx="202">
                  <c:v>43758</c:v>
                </c:pt>
                <c:pt idx="203">
                  <c:v>43759</c:v>
                </c:pt>
                <c:pt idx="204">
                  <c:v>43760</c:v>
                </c:pt>
                <c:pt idx="205">
                  <c:v>43761</c:v>
                </c:pt>
                <c:pt idx="206">
                  <c:v>43762</c:v>
                </c:pt>
                <c:pt idx="207">
                  <c:v>43763</c:v>
                </c:pt>
                <c:pt idx="208">
                  <c:v>43764</c:v>
                </c:pt>
                <c:pt idx="209">
                  <c:v>43765</c:v>
                </c:pt>
                <c:pt idx="210">
                  <c:v>43766</c:v>
                </c:pt>
                <c:pt idx="211">
                  <c:v>43767</c:v>
                </c:pt>
                <c:pt idx="212">
                  <c:v>43768</c:v>
                </c:pt>
                <c:pt idx="213">
                  <c:v>43769</c:v>
                </c:pt>
                <c:pt idx="214">
                  <c:v>43770</c:v>
                </c:pt>
                <c:pt idx="215">
                  <c:v>43771</c:v>
                </c:pt>
                <c:pt idx="216">
                  <c:v>43772</c:v>
                </c:pt>
                <c:pt idx="217">
                  <c:v>43773</c:v>
                </c:pt>
                <c:pt idx="218">
                  <c:v>43774</c:v>
                </c:pt>
                <c:pt idx="219">
                  <c:v>43775</c:v>
                </c:pt>
                <c:pt idx="220">
                  <c:v>43776</c:v>
                </c:pt>
                <c:pt idx="221">
                  <c:v>43777</c:v>
                </c:pt>
                <c:pt idx="222">
                  <c:v>43778</c:v>
                </c:pt>
                <c:pt idx="223">
                  <c:v>43779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43785</c:v>
                </c:pt>
                <c:pt idx="230">
                  <c:v>43786</c:v>
                </c:pt>
                <c:pt idx="231">
                  <c:v>43787</c:v>
                </c:pt>
                <c:pt idx="232">
                  <c:v>43788</c:v>
                </c:pt>
                <c:pt idx="233">
                  <c:v>43789</c:v>
                </c:pt>
                <c:pt idx="234">
                  <c:v>43790</c:v>
                </c:pt>
                <c:pt idx="235">
                  <c:v>43791</c:v>
                </c:pt>
                <c:pt idx="236">
                  <c:v>43792</c:v>
                </c:pt>
                <c:pt idx="237">
                  <c:v>43793</c:v>
                </c:pt>
                <c:pt idx="238">
                  <c:v>43794</c:v>
                </c:pt>
                <c:pt idx="239">
                  <c:v>43795</c:v>
                </c:pt>
                <c:pt idx="240">
                  <c:v>43796</c:v>
                </c:pt>
                <c:pt idx="241">
                  <c:v>43797</c:v>
                </c:pt>
                <c:pt idx="242">
                  <c:v>43798</c:v>
                </c:pt>
                <c:pt idx="243">
                  <c:v>43799</c:v>
                </c:pt>
                <c:pt idx="244">
                  <c:v>43800</c:v>
                </c:pt>
                <c:pt idx="245">
                  <c:v>43801</c:v>
                </c:pt>
                <c:pt idx="246">
                  <c:v>43802</c:v>
                </c:pt>
                <c:pt idx="247">
                  <c:v>43803</c:v>
                </c:pt>
                <c:pt idx="248">
                  <c:v>43804</c:v>
                </c:pt>
                <c:pt idx="249">
                  <c:v>43805</c:v>
                </c:pt>
                <c:pt idx="250">
                  <c:v>43806</c:v>
                </c:pt>
                <c:pt idx="251">
                  <c:v>43807</c:v>
                </c:pt>
                <c:pt idx="252">
                  <c:v>43808</c:v>
                </c:pt>
                <c:pt idx="253">
                  <c:v>43809</c:v>
                </c:pt>
                <c:pt idx="254">
                  <c:v>43810</c:v>
                </c:pt>
                <c:pt idx="255">
                  <c:v>43811</c:v>
                </c:pt>
                <c:pt idx="256">
                  <c:v>43812</c:v>
                </c:pt>
                <c:pt idx="257">
                  <c:v>43813</c:v>
                </c:pt>
                <c:pt idx="258">
                  <c:v>43814</c:v>
                </c:pt>
                <c:pt idx="259">
                  <c:v>43815</c:v>
                </c:pt>
                <c:pt idx="260">
                  <c:v>43816</c:v>
                </c:pt>
                <c:pt idx="261">
                  <c:v>43817</c:v>
                </c:pt>
                <c:pt idx="262">
                  <c:v>43818</c:v>
                </c:pt>
                <c:pt idx="263">
                  <c:v>43819</c:v>
                </c:pt>
                <c:pt idx="264">
                  <c:v>43820</c:v>
                </c:pt>
                <c:pt idx="265">
                  <c:v>43821</c:v>
                </c:pt>
                <c:pt idx="266">
                  <c:v>43822</c:v>
                </c:pt>
                <c:pt idx="267">
                  <c:v>43823</c:v>
                </c:pt>
                <c:pt idx="268">
                  <c:v>43824</c:v>
                </c:pt>
                <c:pt idx="269">
                  <c:v>43825</c:v>
                </c:pt>
                <c:pt idx="270">
                  <c:v>43826</c:v>
                </c:pt>
                <c:pt idx="271">
                  <c:v>43827</c:v>
                </c:pt>
                <c:pt idx="272">
                  <c:v>43828</c:v>
                </c:pt>
                <c:pt idx="273">
                  <c:v>43829</c:v>
                </c:pt>
                <c:pt idx="274">
                  <c:v>43830</c:v>
                </c:pt>
                <c:pt idx="275">
                  <c:v>43831</c:v>
                </c:pt>
                <c:pt idx="276">
                  <c:v>43832</c:v>
                </c:pt>
                <c:pt idx="277">
                  <c:v>43833</c:v>
                </c:pt>
                <c:pt idx="278">
                  <c:v>43834</c:v>
                </c:pt>
                <c:pt idx="279">
                  <c:v>43835</c:v>
                </c:pt>
                <c:pt idx="280">
                  <c:v>43836</c:v>
                </c:pt>
                <c:pt idx="281">
                  <c:v>43837</c:v>
                </c:pt>
                <c:pt idx="282">
                  <c:v>43838</c:v>
                </c:pt>
                <c:pt idx="283">
                  <c:v>43839</c:v>
                </c:pt>
                <c:pt idx="284">
                  <c:v>43840</c:v>
                </c:pt>
                <c:pt idx="285">
                  <c:v>43841</c:v>
                </c:pt>
                <c:pt idx="286">
                  <c:v>43842</c:v>
                </c:pt>
                <c:pt idx="287">
                  <c:v>43843</c:v>
                </c:pt>
                <c:pt idx="288">
                  <c:v>43844</c:v>
                </c:pt>
                <c:pt idx="289">
                  <c:v>43845</c:v>
                </c:pt>
                <c:pt idx="290">
                  <c:v>43846</c:v>
                </c:pt>
                <c:pt idx="291">
                  <c:v>43847</c:v>
                </c:pt>
                <c:pt idx="292">
                  <c:v>43848</c:v>
                </c:pt>
                <c:pt idx="293">
                  <c:v>43849</c:v>
                </c:pt>
                <c:pt idx="294">
                  <c:v>43850</c:v>
                </c:pt>
                <c:pt idx="295">
                  <c:v>43851</c:v>
                </c:pt>
                <c:pt idx="296">
                  <c:v>43852</c:v>
                </c:pt>
                <c:pt idx="297">
                  <c:v>43853</c:v>
                </c:pt>
                <c:pt idx="298">
                  <c:v>43854</c:v>
                </c:pt>
                <c:pt idx="299">
                  <c:v>43855</c:v>
                </c:pt>
                <c:pt idx="300">
                  <c:v>43856</c:v>
                </c:pt>
                <c:pt idx="301">
                  <c:v>43857</c:v>
                </c:pt>
                <c:pt idx="302">
                  <c:v>43858</c:v>
                </c:pt>
                <c:pt idx="303">
                  <c:v>43859</c:v>
                </c:pt>
                <c:pt idx="304">
                  <c:v>43860</c:v>
                </c:pt>
                <c:pt idx="305">
                  <c:v>43861</c:v>
                </c:pt>
                <c:pt idx="306">
                  <c:v>43862</c:v>
                </c:pt>
                <c:pt idx="307">
                  <c:v>43863</c:v>
                </c:pt>
                <c:pt idx="308">
                  <c:v>43864</c:v>
                </c:pt>
                <c:pt idx="309">
                  <c:v>43865</c:v>
                </c:pt>
                <c:pt idx="310">
                  <c:v>43866</c:v>
                </c:pt>
                <c:pt idx="311">
                  <c:v>43867</c:v>
                </c:pt>
                <c:pt idx="312">
                  <c:v>43868</c:v>
                </c:pt>
                <c:pt idx="313">
                  <c:v>43869</c:v>
                </c:pt>
                <c:pt idx="314">
                  <c:v>43870</c:v>
                </c:pt>
                <c:pt idx="315">
                  <c:v>43871</c:v>
                </c:pt>
                <c:pt idx="316">
                  <c:v>43872</c:v>
                </c:pt>
                <c:pt idx="317">
                  <c:v>43873</c:v>
                </c:pt>
                <c:pt idx="318">
                  <c:v>43874</c:v>
                </c:pt>
                <c:pt idx="319">
                  <c:v>43875</c:v>
                </c:pt>
                <c:pt idx="320">
                  <c:v>43876</c:v>
                </c:pt>
                <c:pt idx="321">
                  <c:v>43877</c:v>
                </c:pt>
                <c:pt idx="322">
                  <c:v>43878</c:v>
                </c:pt>
                <c:pt idx="323">
                  <c:v>43879</c:v>
                </c:pt>
                <c:pt idx="324">
                  <c:v>43880</c:v>
                </c:pt>
                <c:pt idx="325">
                  <c:v>43881</c:v>
                </c:pt>
                <c:pt idx="326">
                  <c:v>43882</c:v>
                </c:pt>
                <c:pt idx="327">
                  <c:v>43883</c:v>
                </c:pt>
                <c:pt idx="328">
                  <c:v>43884</c:v>
                </c:pt>
                <c:pt idx="329">
                  <c:v>43885</c:v>
                </c:pt>
                <c:pt idx="330">
                  <c:v>43886</c:v>
                </c:pt>
                <c:pt idx="331">
                  <c:v>43887</c:v>
                </c:pt>
                <c:pt idx="332">
                  <c:v>43888</c:v>
                </c:pt>
                <c:pt idx="333">
                  <c:v>43889</c:v>
                </c:pt>
                <c:pt idx="334">
                  <c:v>43890</c:v>
                </c:pt>
                <c:pt idx="335">
                  <c:v>43891</c:v>
                </c:pt>
                <c:pt idx="336">
                  <c:v>43892</c:v>
                </c:pt>
                <c:pt idx="337">
                  <c:v>43893</c:v>
                </c:pt>
                <c:pt idx="338">
                  <c:v>43894</c:v>
                </c:pt>
                <c:pt idx="339">
                  <c:v>43895</c:v>
                </c:pt>
                <c:pt idx="340">
                  <c:v>43896</c:v>
                </c:pt>
                <c:pt idx="341">
                  <c:v>43897</c:v>
                </c:pt>
                <c:pt idx="342">
                  <c:v>43898</c:v>
                </c:pt>
                <c:pt idx="343">
                  <c:v>43899</c:v>
                </c:pt>
                <c:pt idx="344">
                  <c:v>43900</c:v>
                </c:pt>
                <c:pt idx="345">
                  <c:v>43901</c:v>
                </c:pt>
                <c:pt idx="346">
                  <c:v>43902</c:v>
                </c:pt>
                <c:pt idx="347">
                  <c:v>43903</c:v>
                </c:pt>
                <c:pt idx="348">
                  <c:v>43904</c:v>
                </c:pt>
                <c:pt idx="349">
                  <c:v>43905</c:v>
                </c:pt>
                <c:pt idx="350">
                  <c:v>43906</c:v>
                </c:pt>
                <c:pt idx="351">
                  <c:v>43907</c:v>
                </c:pt>
                <c:pt idx="352">
                  <c:v>43908</c:v>
                </c:pt>
                <c:pt idx="353">
                  <c:v>43909</c:v>
                </c:pt>
                <c:pt idx="354">
                  <c:v>43910</c:v>
                </c:pt>
                <c:pt idx="355">
                  <c:v>43911</c:v>
                </c:pt>
                <c:pt idx="356">
                  <c:v>43912</c:v>
                </c:pt>
                <c:pt idx="357">
                  <c:v>43913</c:v>
                </c:pt>
                <c:pt idx="358">
                  <c:v>43914</c:v>
                </c:pt>
                <c:pt idx="359">
                  <c:v>43915</c:v>
                </c:pt>
                <c:pt idx="360">
                  <c:v>43916</c:v>
                </c:pt>
                <c:pt idx="361">
                  <c:v>43917</c:v>
                </c:pt>
              </c:numCache>
            </c:numRef>
          </c:cat>
          <c:val>
            <c:numRef>
              <c:f>'Daily Tracking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3="http://schemas.microsoft.com/office/drawing/2017/03/chart">
            <c:ext xmlns:c16="http://schemas.microsoft.com/office/drawing/2014/chart" uri="{C3380CC4-5D6E-409C-BE32-E72D297353CC}">
              <c16:uniqueId val="{00000000-9902-48DA-879E-28DD7BF8F02F}"/>
            </c:ext>
          </c:extLst>
        </c:ser>
        <c:ser>
          <c:idx val="1"/>
          <c:order val="1"/>
          <c:tx>
            <c:v>Loss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'Daily Tracking Sheet'!#REF!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3="http://schemas.microsoft.com/office/drawing/2017/03/chart">
            <c:ext xmlns:c16="http://schemas.microsoft.com/office/drawing/2014/chart" uri="{C3380CC4-5D6E-409C-BE32-E72D297353CC}">
              <c16:uniqueId val="{00000001-9902-48DA-879E-28DD7BF8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7836872"/>
        <c:axId val="227837264"/>
      </c:barChart>
      <c:dateAx>
        <c:axId val="22783687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37264"/>
        <c:crosses val="autoZero"/>
        <c:auto val="1"/>
        <c:lblOffset val="100"/>
        <c:baseTimeUnit val="days"/>
      </c:dateAx>
      <c:valAx>
        <c:axId val="2278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Profit /LOSS</a:t>
                </a:r>
              </a:p>
            </c:rich>
          </c:tx>
          <c:layout>
            <c:manualLayout>
              <c:xMode val="edge"/>
              <c:yMode val="edge"/>
              <c:x val="9.9695246546344703E-3"/>
              <c:y val="0.524452632031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3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147637</xdr:rowOff>
    </xdr:from>
    <xdr:to>
      <xdr:col>8</xdr:col>
      <xdr:colOff>381000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-434</xdr:colOff>
      <xdr:row>3</xdr:row>
      <xdr:rowOff>116898</xdr:rowOff>
    </xdr:from>
    <xdr:to>
      <xdr:col>22</xdr:col>
      <xdr:colOff>86157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2"/>
  <sheetViews>
    <sheetView tabSelected="1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E87" sqref="E87"/>
    </sheetView>
  </sheetViews>
  <sheetFormatPr defaultColWidth="9.109375" defaultRowHeight="14.4" x14ac:dyDescent="0.3"/>
  <cols>
    <col min="1" max="1" width="10.109375" style="8" bestFit="1" customWidth="1"/>
    <col min="2" max="2" width="10.88671875" style="8" bestFit="1" customWidth="1"/>
    <col min="3" max="3" width="14.109375" style="16" customWidth="1"/>
    <col min="4" max="4" width="15.109375" style="16" customWidth="1"/>
    <col min="5" max="5" width="13.5546875" style="16" customWidth="1"/>
    <col min="6" max="6" width="17.33203125" style="16" customWidth="1"/>
    <col min="7" max="7" width="8.44140625" style="28" customWidth="1"/>
    <col min="8" max="8" width="16" style="7" customWidth="1"/>
    <col min="9" max="9" width="22.6640625" style="7" customWidth="1"/>
    <col min="10" max="10" width="15.109375" style="7" customWidth="1"/>
    <col min="11" max="11" width="12.44140625" style="7" customWidth="1"/>
    <col min="12" max="16384" width="9.109375" style="7"/>
  </cols>
  <sheetData>
    <row r="1" spans="1:10" s="8" customFormat="1" ht="15" thickBot="1" x14ac:dyDescent="0.35">
      <c r="A1" s="22" t="s">
        <v>37</v>
      </c>
      <c r="B1" s="22" t="s">
        <v>38</v>
      </c>
      <c r="C1" s="30" t="s">
        <v>52</v>
      </c>
      <c r="D1" s="31" t="s">
        <v>53</v>
      </c>
      <c r="E1" s="23" t="s">
        <v>16</v>
      </c>
      <c r="F1" s="24" t="s">
        <v>17</v>
      </c>
      <c r="G1" s="27" t="s">
        <v>51</v>
      </c>
      <c r="H1" s="25" t="s">
        <v>18</v>
      </c>
    </row>
    <row r="2" spans="1:10" ht="15" thickTop="1" x14ac:dyDescent="0.3">
      <c r="A2" s="12">
        <v>43556</v>
      </c>
      <c r="B2" s="12" t="s">
        <v>44</v>
      </c>
      <c r="E2" s="16">
        <f t="shared" ref="E2:E64" si="0">SUM(C2:D2)</f>
        <v>0</v>
      </c>
      <c r="H2" s="11"/>
      <c r="I2" s="13"/>
      <c r="J2" s="11"/>
    </row>
    <row r="3" spans="1:10" x14ac:dyDescent="0.3">
      <c r="A3" s="12">
        <v>43557</v>
      </c>
      <c r="B3" s="12" t="s">
        <v>45</v>
      </c>
      <c r="E3" s="16">
        <f t="shared" si="0"/>
        <v>0</v>
      </c>
      <c r="H3" s="11"/>
      <c r="I3" s="13"/>
      <c r="J3" s="11"/>
    </row>
    <row r="4" spans="1:10" x14ac:dyDescent="0.3">
      <c r="A4" s="12">
        <v>43558</v>
      </c>
      <c r="B4" s="12" t="s">
        <v>39</v>
      </c>
      <c r="E4" s="16">
        <f t="shared" si="0"/>
        <v>0</v>
      </c>
      <c r="H4" s="11"/>
      <c r="I4" s="13"/>
      <c r="J4" s="11"/>
    </row>
    <row r="5" spans="1:10" x14ac:dyDescent="0.3">
      <c r="A5" s="12">
        <v>43559</v>
      </c>
      <c r="B5" s="12" t="s">
        <v>40</v>
      </c>
      <c r="E5" s="16">
        <f t="shared" si="0"/>
        <v>0</v>
      </c>
      <c r="H5" s="11"/>
      <c r="I5" s="13"/>
      <c r="J5" s="11"/>
    </row>
    <row r="6" spans="1:10" x14ac:dyDescent="0.3">
      <c r="A6" s="12">
        <v>43560</v>
      </c>
      <c r="B6" s="12" t="s">
        <v>41</v>
      </c>
      <c r="E6" s="16">
        <f t="shared" si="0"/>
        <v>0</v>
      </c>
      <c r="H6" s="11"/>
      <c r="I6" s="13"/>
      <c r="J6" s="11"/>
    </row>
    <row r="7" spans="1:10" x14ac:dyDescent="0.3">
      <c r="A7" s="12">
        <v>43561</v>
      </c>
      <c r="B7" s="21" t="s">
        <v>42</v>
      </c>
      <c r="E7" s="16">
        <f t="shared" si="0"/>
        <v>0</v>
      </c>
      <c r="H7" s="11"/>
      <c r="I7" s="13"/>
      <c r="J7" s="11"/>
    </row>
    <row r="8" spans="1:10" x14ac:dyDescent="0.3">
      <c r="A8" s="12">
        <v>43562</v>
      </c>
      <c r="B8" s="21" t="s">
        <v>43</v>
      </c>
      <c r="E8" s="16">
        <f t="shared" si="0"/>
        <v>0</v>
      </c>
      <c r="H8" s="11"/>
      <c r="I8" s="13"/>
      <c r="J8" s="11"/>
    </row>
    <row r="9" spans="1:10" x14ac:dyDescent="0.3">
      <c r="A9" s="12">
        <v>43563</v>
      </c>
      <c r="B9" s="12" t="s">
        <v>44</v>
      </c>
      <c r="E9" s="16">
        <f t="shared" si="0"/>
        <v>0</v>
      </c>
      <c r="H9" s="11"/>
      <c r="I9" s="13"/>
      <c r="J9" s="11"/>
    </row>
    <row r="10" spans="1:10" x14ac:dyDescent="0.3">
      <c r="A10" s="12">
        <v>43564</v>
      </c>
      <c r="B10" s="12" t="s">
        <v>45</v>
      </c>
      <c r="E10" s="16">
        <f t="shared" si="0"/>
        <v>0</v>
      </c>
      <c r="H10" s="11"/>
      <c r="I10" s="13"/>
      <c r="J10" s="11"/>
    </row>
    <row r="11" spans="1:10" x14ac:dyDescent="0.3">
      <c r="A11" s="12">
        <v>43565</v>
      </c>
      <c r="B11" s="12" t="s">
        <v>39</v>
      </c>
      <c r="E11" s="16">
        <f t="shared" si="0"/>
        <v>0</v>
      </c>
      <c r="H11" s="11"/>
      <c r="I11" s="13"/>
      <c r="J11" s="11"/>
    </row>
    <row r="12" spans="1:10" x14ac:dyDescent="0.3">
      <c r="A12" s="12">
        <v>43566</v>
      </c>
      <c r="B12" s="12" t="s">
        <v>40</v>
      </c>
      <c r="E12" s="16">
        <f t="shared" si="0"/>
        <v>0</v>
      </c>
      <c r="H12" s="11"/>
      <c r="I12" s="13"/>
      <c r="J12" s="11"/>
    </row>
    <row r="13" spans="1:10" x14ac:dyDescent="0.3">
      <c r="A13" s="12">
        <v>43567</v>
      </c>
      <c r="B13" s="12" t="s">
        <v>41</v>
      </c>
      <c r="E13" s="16">
        <f t="shared" si="0"/>
        <v>0</v>
      </c>
      <c r="H13" s="11"/>
      <c r="I13" s="13"/>
      <c r="J13" s="11"/>
    </row>
    <row r="14" spans="1:10" x14ac:dyDescent="0.3">
      <c r="A14" s="12">
        <v>43568</v>
      </c>
      <c r="B14" s="21" t="s">
        <v>42</v>
      </c>
      <c r="E14" s="16">
        <f t="shared" si="0"/>
        <v>0</v>
      </c>
      <c r="H14" s="11"/>
      <c r="I14" s="13"/>
      <c r="J14" s="11"/>
    </row>
    <row r="15" spans="1:10" x14ac:dyDescent="0.3">
      <c r="A15" s="12">
        <v>43569</v>
      </c>
      <c r="B15" s="21" t="s">
        <v>43</v>
      </c>
      <c r="E15" s="16">
        <f t="shared" si="0"/>
        <v>0</v>
      </c>
      <c r="H15" s="11"/>
      <c r="I15" s="13"/>
      <c r="J15" s="11"/>
    </row>
    <row r="16" spans="1:10" x14ac:dyDescent="0.3">
      <c r="A16" s="12">
        <v>43570</v>
      </c>
      <c r="B16" s="12" t="s">
        <v>44</v>
      </c>
      <c r="E16" s="16">
        <f t="shared" si="0"/>
        <v>0</v>
      </c>
      <c r="H16" s="11"/>
      <c r="I16" s="13"/>
      <c r="J16" s="11"/>
    </row>
    <row r="17" spans="1:10" x14ac:dyDescent="0.3">
      <c r="A17" s="12">
        <v>43571</v>
      </c>
      <c r="B17" s="12" t="s">
        <v>45</v>
      </c>
      <c r="E17" s="16">
        <f t="shared" si="0"/>
        <v>0</v>
      </c>
      <c r="H17" s="11"/>
      <c r="I17" s="13"/>
      <c r="J17" s="11"/>
    </row>
    <row r="18" spans="1:10" x14ac:dyDescent="0.3">
      <c r="A18" s="12">
        <v>43572</v>
      </c>
      <c r="B18" s="12" t="s">
        <v>39</v>
      </c>
      <c r="E18" s="16">
        <f t="shared" si="0"/>
        <v>0</v>
      </c>
      <c r="H18" s="11"/>
      <c r="I18" s="13"/>
      <c r="J18" s="11"/>
    </row>
    <row r="19" spans="1:10" x14ac:dyDescent="0.3">
      <c r="A19" s="12">
        <v>43573</v>
      </c>
      <c r="B19" s="12" t="s">
        <v>40</v>
      </c>
      <c r="E19" s="16">
        <f t="shared" si="0"/>
        <v>0</v>
      </c>
      <c r="H19" s="11"/>
      <c r="I19" s="13"/>
      <c r="J19" s="11"/>
    </row>
    <row r="20" spans="1:10" x14ac:dyDescent="0.3">
      <c r="A20" s="12">
        <v>43574</v>
      </c>
      <c r="B20" s="12" t="s">
        <v>41</v>
      </c>
      <c r="E20" s="16">
        <f t="shared" si="0"/>
        <v>0</v>
      </c>
      <c r="H20" s="11"/>
      <c r="I20" s="13"/>
      <c r="J20" s="11"/>
    </row>
    <row r="21" spans="1:10" x14ac:dyDescent="0.3">
      <c r="A21" s="12">
        <v>43575</v>
      </c>
      <c r="B21" s="21" t="s">
        <v>42</v>
      </c>
      <c r="E21" s="16">
        <f t="shared" si="0"/>
        <v>0</v>
      </c>
      <c r="H21" s="11"/>
      <c r="I21" s="13"/>
      <c r="J21" s="11"/>
    </row>
    <row r="22" spans="1:10" x14ac:dyDescent="0.3">
      <c r="A22" s="12">
        <v>43576</v>
      </c>
      <c r="B22" s="21" t="s">
        <v>43</v>
      </c>
      <c r="E22" s="16">
        <f t="shared" si="0"/>
        <v>0</v>
      </c>
      <c r="H22" s="11"/>
      <c r="I22" s="13"/>
      <c r="J22" s="11"/>
    </row>
    <row r="23" spans="1:10" x14ac:dyDescent="0.3">
      <c r="A23" s="12">
        <v>43577</v>
      </c>
      <c r="B23" s="12" t="s">
        <v>44</v>
      </c>
      <c r="E23" s="16">
        <f t="shared" si="0"/>
        <v>0</v>
      </c>
      <c r="H23" s="11"/>
      <c r="I23" s="13"/>
      <c r="J23" s="11"/>
    </row>
    <row r="24" spans="1:10" x14ac:dyDescent="0.3">
      <c r="A24" s="12">
        <v>43578</v>
      </c>
      <c r="B24" s="12" t="s">
        <v>45</v>
      </c>
      <c r="E24" s="16">
        <f t="shared" si="0"/>
        <v>0</v>
      </c>
      <c r="H24" s="11"/>
      <c r="I24" s="13"/>
      <c r="J24" s="11"/>
    </row>
    <row r="25" spans="1:10" x14ac:dyDescent="0.3">
      <c r="A25" s="12">
        <v>43579</v>
      </c>
      <c r="B25" s="12" t="s">
        <v>39</v>
      </c>
      <c r="E25" s="16">
        <f t="shared" si="0"/>
        <v>0</v>
      </c>
      <c r="H25" s="11"/>
      <c r="I25" s="13"/>
      <c r="J25" s="11"/>
    </row>
    <row r="26" spans="1:10" x14ac:dyDescent="0.3">
      <c r="A26" s="12">
        <v>43580</v>
      </c>
      <c r="B26" s="12" t="s">
        <v>40</v>
      </c>
      <c r="E26" s="16">
        <f t="shared" si="0"/>
        <v>0</v>
      </c>
      <c r="H26" s="11"/>
      <c r="I26" s="13"/>
      <c r="J26" s="11"/>
    </row>
    <row r="27" spans="1:10" x14ac:dyDescent="0.3">
      <c r="A27" s="12">
        <v>43581</v>
      </c>
      <c r="B27" s="12" t="s">
        <v>41</v>
      </c>
      <c r="E27" s="16">
        <f t="shared" si="0"/>
        <v>0</v>
      </c>
      <c r="H27" s="11"/>
      <c r="I27" s="13"/>
      <c r="J27" s="11"/>
    </row>
    <row r="28" spans="1:10" x14ac:dyDescent="0.3">
      <c r="A28" s="12">
        <v>43582</v>
      </c>
      <c r="B28" s="21" t="s">
        <v>42</v>
      </c>
      <c r="E28" s="16">
        <f t="shared" si="0"/>
        <v>0</v>
      </c>
      <c r="H28" s="11"/>
      <c r="I28" s="13"/>
      <c r="J28" s="11"/>
    </row>
    <row r="29" spans="1:10" x14ac:dyDescent="0.3">
      <c r="A29" s="12">
        <v>43583</v>
      </c>
      <c r="B29" s="21" t="s">
        <v>43</v>
      </c>
      <c r="E29" s="16">
        <f t="shared" si="0"/>
        <v>0</v>
      </c>
      <c r="H29" s="11"/>
    </row>
    <row r="30" spans="1:10" x14ac:dyDescent="0.3">
      <c r="A30" s="12">
        <v>43584</v>
      </c>
      <c r="B30" s="21" t="s">
        <v>44</v>
      </c>
      <c r="E30" s="16">
        <f t="shared" si="0"/>
        <v>0</v>
      </c>
      <c r="H30" s="11"/>
    </row>
    <row r="31" spans="1:10" x14ac:dyDescent="0.3">
      <c r="A31" s="12">
        <v>43585</v>
      </c>
      <c r="B31" s="12" t="s">
        <v>45</v>
      </c>
      <c r="C31" s="16">
        <v>1109</v>
      </c>
      <c r="D31" s="16">
        <v>0</v>
      </c>
      <c r="E31" s="16">
        <f t="shared" si="0"/>
        <v>1109</v>
      </c>
      <c r="H31" s="11"/>
    </row>
    <row r="32" spans="1:10" x14ac:dyDescent="0.3">
      <c r="A32" s="12">
        <v>43586</v>
      </c>
      <c r="B32" s="21" t="s">
        <v>39</v>
      </c>
      <c r="C32" s="16">
        <v>0</v>
      </c>
      <c r="D32" s="16">
        <v>0</v>
      </c>
      <c r="E32" s="16">
        <f t="shared" si="0"/>
        <v>0</v>
      </c>
      <c r="H32" s="11"/>
    </row>
    <row r="33" spans="1:9" x14ac:dyDescent="0.3">
      <c r="A33" s="12">
        <v>43587</v>
      </c>
      <c r="B33" s="12" t="s">
        <v>40</v>
      </c>
      <c r="C33" s="16">
        <v>1130</v>
      </c>
      <c r="D33" s="16">
        <v>0</v>
      </c>
      <c r="E33" s="16">
        <f t="shared" si="0"/>
        <v>1130</v>
      </c>
      <c r="F33" s="16">
        <v>99000</v>
      </c>
      <c r="G33" s="29">
        <f>(E33/F33)</f>
        <v>1.1414141414141415E-2</v>
      </c>
      <c r="H33" s="11">
        <f>(F33/99000)*100</f>
        <v>100</v>
      </c>
    </row>
    <row r="34" spans="1:9" x14ac:dyDescent="0.3">
      <c r="A34" s="12">
        <v>43588</v>
      </c>
      <c r="B34" s="12" t="s">
        <v>41</v>
      </c>
      <c r="C34" s="16">
        <v>-775</v>
      </c>
      <c r="D34" s="16">
        <v>1000</v>
      </c>
      <c r="E34" s="16">
        <f t="shared" si="0"/>
        <v>225</v>
      </c>
      <c r="F34" s="16">
        <f t="shared" ref="F34:F97" si="1">SUM(F33+E34)</f>
        <v>99225</v>
      </c>
      <c r="G34" s="29">
        <f t="shared" ref="G34:G97" si="2">(E34/F34)</f>
        <v>2.2675736961451248E-3</v>
      </c>
      <c r="H34" s="11">
        <f t="shared" ref="H34:H97" si="3">(F34/99000)*100</f>
        <v>100.22727272727272</v>
      </c>
    </row>
    <row r="35" spans="1:9" x14ac:dyDescent="0.3">
      <c r="A35" s="12">
        <v>43589</v>
      </c>
      <c r="B35" s="21" t="s">
        <v>42</v>
      </c>
      <c r="E35" s="16">
        <f t="shared" si="0"/>
        <v>0</v>
      </c>
      <c r="F35" s="16">
        <f t="shared" si="1"/>
        <v>99225</v>
      </c>
      <c r="G35" s="29">
        <f t="shared" si="2"/>
        <v>0</v>
      </c>
      <c r="H35" s="11">
        <f t="shared" si="3"/>
        <v>100.22727272727272</v>
      </c>
    </row>
    <row r="36" spans="1:9" x14ac:dyDescent="0.3">
      <c r="A36" s="12">
        <v>43590</v>
      </c>
      <c r="B36" s="21" t="s">
        <v>43</v>
      </c>
      <c r="E36" s="16">
        <f t="shared" si="0"/>
        <v>0</v>
      </c>
      <c r="F36" s="16">
        <f t="shared" si="1"/>
        <v>99225</v>
      </c>
      <c r="G36" s="29">
        <f t="shared" si="2"/>
        <v>0</v>
      </c>
      <c r="H36" s="11">
        <f t="shared" si="3"/>
        <v>100.22727272727272</v>
      </c>
    </row>
    <row r="37" spans="1:9" x14ac:dyDescent="0.3">
      <c r="A37" s="12">
        <v>43591</v>
      </c>
      <c r="B37" s="12" t="s">
        <v>44</v>
      </c>
      <c r="C37" s="16">
        <v>0</v>
      </c>
      <c r="D37" s="16">
        <v>0</v>
      </c>
      <c r="E37" s="16">
        <f t="shared" si="0"/>
        <v>0</v>
      </c>
      <c r="F37" s="16">
        <f t="shared" si="1"/>
        <v>99225</v>
      </c>
      <c r="G37" s="29">
        <f t="shared" si="2"/>
        <v>0</v>
      </c>
      <c r="H37" s="11">
        <f t="shared" si="3"/>
        <v>100.22727272727272</v>
      </c>
    </row>
    <row r="38" spans="1:9" x14ac:dyDescent="0.3">
      <c r="A38" s="12">
        <v>43592</v>
      </c>
      <c r="B38" s="12" t="s">
        <v>45</v>
      </c>
      <c r="C38" s="16">
        <v>157</v>
      </c>
      <c r="D38" s="16">
        <v>350</v>
      </c>
      <c r="E38" s="16">
        <f t="shared" si="0"/>
        <v>507</v>
      </c>
      <c r="F38" s="16">
        <f t="shared" si="1"/>
        <v>99732</v>
      </c>
      <c r="G38" s="29">
        <f t="shared" si="2"/>
        <v>5.0836241126218269E-3</v>
      </c>
      <c r="H38" s="11">
        <f t="shared" si="3"/>
        <v>100.73939393939393</v>
      </c>
    </row>
    <row r="39" spans="1:9" x14ac:dyDescent="0.3">
      <c r="A39" s="12">
        <v>43593</v>
      </c>
      <c r="B39" s="12" t="s">
        <v>39</v>
      </c>
      <c r="C39" s="16">
        <v>1032</v>
      </c>
      <c r="D39" s="16">
        <v>1090</v>
      </c>
      <c r="E39" s="16">
        <f t="shared" si="0"/>
        <v>2122</v>
      </c>
      <c r="F39" s="16">
        <f t="shared" si="1"/>
        <v>101854</v>
      </c>
      <c r="G39" s="29">
        <f t="shared" si="2"/>
        <v>2.0833742415614507E-2</v>
      </c>
      <c r="H39" s="11">
        <f t="shared" si="3"/>
        <v>102.88282828282829</v>
      </c>
    </row>
    <row r="40" spans="1:9" x14ac:dyDescent="0.3">
      <c r="A40" s="12">
        <v>43594</v>
      </c>
      <c r="B40" s="12" t="s">
        <v>40</v>
      </c>
      <c r="C40" s="16">
        <v>236</v>
      </c>
      <c r="D40" s="16">
        <v>4163</v>
      </c>
      <c r="E40" s="16">
        <f t="shared" si="0"/>
        <v>4399</v>
      </c>
      <c r="F40" s="16">
        <f t="shared" si="1"/>
        <v>106253</v>
      </c>
      <c r="G40" s="29">
        <f t="shared" si="2"/>
        <v>4.1401183966570353E-2</v>
      </c>
      <c r="H40" s="11">
        <f t="shared" si="3"/>
        <v>107.32626262626263</v>
      </c>
    </row>
    <row r="41" spans="1:9" x14ac:dyDescent="0.3">
      <c r="A41" s="12">
        <v>43595</v>
      </c>
      <c r="B41" s="12" t="s">
        <v>41</v>
      </c>
      <c r="C41" s="16">
        <v>180</v>
      </c>
      <c r="D41" s="16">
        <v>-6999</v>
      </c>
      <c r="E41" s="16">
        <f t="shared" si="0"/>
        <v>-6819</v>
      </c>
      <c r="F41" s="16">
        <f t="shared" si="1"/>
        <v>99434</v>
      </c>
      <c r="G41" s="29">
        <f t="shared" si="2"/>
        <v>-6.857815234225717E-2</v>
      </c>
      <c r="H41" s="11">
        <f t="shared" si="3"/>
        <v>100.43838383838384</v>
      </c>
      <c r="I41" s="7">
        <v>209</v>
      </c>
    </row>
    <row r="42" spans="1:9" x14ac:dyDescent="0.3">
      <c r="A42" s="12">
        <v>43596</v>
      </c>
      <c r="B42" s="21" t="s">
        <v>42</v>
      </c>
      <c r="E42" s="16">
        <f t="shared" si="0"/>
        <v>0</v>
      </c>
      <c r="F42" s="16">
        <f t="shared" si="1"/>
        <v>99434</v>
      </c>
      <c r="G42" s="29">
        <f t="shared" si="2"/>
        <v>0</v>
      </c>
      <c r="H42" s="11">
        <f t="shared" si="3"/>
        <v>100.43838383838384</v>
      </c>
    </row>
    <row r="43" spans="1:9" x14ac:dyDescent="0.3">
      <c r="A43" s="12">
        <v>43597</v>
      </c>
      <c r="B43" s="21" t="s">
        <v>43</v>
      </c>
      <c r="E43" s="16">
        <f t="shared" si="0"/>
        <v>0</v>
      </c>
      <c r="F43" s="16">
        <f t="shared" si="1"/>
        <v>99434</v>
      </c>
      <c r="G43" s="29">
        <f t="shared" si="2"/>
        <v>0</v>
      </c>
      <c r="H43" s="11">
        <f t="shared" si="3"/>
        <v>100.43838383838384</v>
      </c>
    </row>
    <row r="44" spans="1:9" x14ac:dyDescent="0.3">
      <c r="A44" s="12">
        <v>43598</v>
      </c>
      <c r="B44" s="12" t="s">
        <v>44</v>
      </c>
      <c r="C44" s="16">
        <v>0</v>
      </c>
      <c r="E44" s="16">
        <f t="shared" si="0"/>
        <v>0</v>
      </c>
      <c r="F44" s="16">
        <f t="shared" si="1"/>
        <v>99434</v>
      </c>
      <c r="G44" s="29">
        <f t="shared" si="2"/>
        <v>0</v>
      </c>
      <c r="H44" s="11">
        <f t="shared" si="3"/>
        <v>100.43838383838384</v>
      </c>
    </row>
    <row r="45" spans="1:9" x14ac:dyDescent="0.3">
      <c r="A45" s="12">
        <v>43599</v>
      </c>
      <c r="B45" s="12" t="s">
        <v>45</v>
      </c>
      <c r="C45" s="16">
        <v>0</v>
      </c>
      <c r="E45" s="16">
        <f t="shared" si="0"/>
        <v>0</v>
      </c>
      <c r="F45" s="16">
        <f t="shared" si="1"/>
        <v>99434</v>
      </c>
      <c r="G45" s="29">
        <f t="shared" si="2"/>
        <v>0</v>
      </c>
      <c r="H45" s="11">
        <f t="shared" si="3"/>
        <v>100.43838383838384</v>
      </c>
    </row>
    <row r="46" spans="1:9" x14ac:dyDescent="0.3">
      <c r="A46" s="12">
        <v>43600</v>
      </c>
      <c r="B46" s="12" t="s">
        <v>39</v>
      </c>
      <c r="D46" s="16">
        <v>-1987</v>
      </c>
      <c r="E46" s="16">
        <f t="shared" si="0"/>
        <v>-1987</v>
      </c>
      <c r="F46" s="16">
        <f t="shared" si="1"/>
        <v>97447</v>
      </c>
      <c r="G46" s="29">
        <f t="shared" si="2"/>
        <v>-2.039057128490359E-2</v>
      </c>
      <c r="H46" s="11">
        <f t="shared" si="3"/>
        <v>98.431313131313132</v>
      </c>
    </row>
    <row r="47" spans="1:9" x14ac:dyDescent="0.3">
      <c r="A47" s="12">
        <v>43601</v>
      </c>
      <c r="B47" s="12" t="s">
        <v>40</v>
      </c>
      <c r="D47" s="16">
        <v>-11477</v>
      </c>
      <c r="E47" s="16">
        <f t="shared" si="0"/>
        <v>-11477</v>
      </c>
      <c r="F47" s="16">
        <f t="shared" si="1"/>
        <v>85970</v>
      </c>
      <c r="G47" s="29">
        <f t="shared" si="2"/>
        <v>-0.13350005815982319</v>
      </c>
      <c r="H47" s="11">
        <f t="shared" si="3"/>
        <v>86.838383838383834</v>
      </c>
    </row>
    <row r="48" spans="1:9" x14ac:dyDescent="0.3">
      <c r="A48" s="12">
        <v>43602</v>
      </c>
      <c r="B48" s="12" t="s">
        <v>41</v>
      </c>
      <c r="D48" s="16">
        <v>8600</v>
      </c>
      <c r="E48" s="16">
        <f t="shared" si="0"/>
        <v>8600</v>
      </c>
      <c r="F48" s="16">
        <f t="shared" si="1"/>
        <v>94570</v>
      </c>
      <c r="G48" s="29">
        <f t="shared" si="2"/>
        <v>9.0937929575975462E-2</v>
      </c>
      <c r="H48" s="11">
        <f t="shared" si="3"/>
        <v>95.525252525252526</v>
      </c>
      <c r="I48" s="7">
        <v>-4864</v>
      </c>
    </row>
    <row r="49" spans="1:9" x14ac:dyDescent="0.3">
      <c r="A49" s="12">
        <v>43603</v>
      </c>
      <c r="B49" s="21" t="s">
        <v>42</v>
      </c>
      <c r="E49" s="16">
        <f t="shared" si="0"/>
        <v>0</v>
      </c>
      <c r="F49" s="16">
        <f t="shared" si="1"/>
        <v>94570</v>
      </c>
      <c r="G49" s="29">
        <f t="shared" si="2"/>
        <v>0</v>
      </c>
      <c r="H49" s="11">
        <f t="shared" si="3"/>
        <v>95.525252525252526</v>
      </c>
    </row>
    <row r="50" spans="1:9" x14ac:dyDescent="0.3">
      <c r="A50" s="12">
        <v>43604</v>
      </c>
      <c r="B50" s="21" t="s">
        <v>43</v>
      </c>
      <c r="E50" s="16">
        <f t="shared" si="0"/>
        <v>0</v>
      </c>
      <c r="F50" s="16">
        <f t="shared" si="1"/>
        <v>94570</v>
      </c>
      <c r="G50" s="29">
        <f t="shared" si="2"/>
        <v>0</v>
      </c>
      <c r="H50" s="11">
        <f t="shared" si="3"/>
        <v>95.525252525252526</v>
      </c>
    </row>
    <row r="51" spans="1:9" x14ac:dyDescent="0.3">
      <c r="A51" s="12">
        <v>43605</v>
      </c>
      <c r="B51" s="12" t="s">
        <v>44</v>
      </c>
      <c r="D51" s="16">
        <v>750</v>
      </c>
      <c r="E51" s="16">
        <f t="shared" si="0"/>
        <v>750</v>
      </c>
      <c r="F51" s="16">
        <f t="shared" si="1"/>
        <v>95320</v>
      </c>
      <c r="G51" s="29">
        <f t="shared" si="2"/>
        <v>7.8682333193453632E-3</v>
      </c>
      <c r="H51" s="11">
        <f t="shared" si="3"/>
        <v>96.282828282828277</v>
      </c>
    </row>
    <row r="52" spans="1:9" x14ac:dyDescent="0.3">
      <c r="A52" s="12">
        <v>43606</v>
      </c>
      <c r="B52" s="12" t="s">
        <v>45</v>
      </c>
      <c r="D52" s="16">
        <v>0</v>
      </c>
      <c r="E52" s="16">
        <f t="shared" si="0"/>
        <v>0</v>
      </c>
      <c r="F52" s="16">
        <f t="shared" si="1"/>
        <v>95320</v>
      </c>
      <c r="G52" s="29">
        <f t="shared" si="2"/>
        <v>0</v>
      </c>
      <c r="H52" s="11">
        <f t="shared" si="3"/>
        <v>96.282828282828277</v>
      </c>
    </row>
    <row r="53" spans="1:9" x14ac:dyDescent="0.3">
      <c r="A53" s="12">
        <v>43607</v>
      </c>
      <c r="B53" s="12" t="s">
        <v>39</v>
      </c>
      <c r="D53" s="16">
        <v>1680</v>
      </c>
      <c r="E53" s="16">
        <f t="shared" si="0"/>
        <v>1680</v>
      </c>
      <c r="F53" s="16">
        <f t="shared" si="1"/>
        <v>97000</v>
      </c>
      <c r="G53" s="29">
        <f t="shared" si="2"/>
        <v>1.7319587628865981E-2</v>
      </c>
      <c r="H53" s="11">
        <f t="shared" si="3"/>
        <v>97.979797979797979</v>
      </c>
    </row>
    <row r="54" spans="1:9" x14ac:dyDescent="0.3">
      <c r="A54" s="12">
        <v>43608</v>
      </c>
      <c r="B54" s="12" t="s">
        <v>40</v>
      </c>
      <c r="C54" s="16">
        <v>-20638</v>
      </c>
      <c r="E54" s="16">
        <f t="shared" si="0"/>
        <v>-20638</v>
      </c>
      <c r="F54" s="16">
        <f t="shared" si="1"/>
        <v>76362</v>
      </c>
      <c r="G54" s="29">
        <f t="shared" si="2"/>
        <v>-0.27026531520913544</v>
      </c>
      <c r="H54" s="11">
        <f t="shared" si="3"/>
        <v>77.133333333333326</v>
      </c>
    </row>
    <row r="55" spans="1:9" x14ac:dyDescent="0.3">
      <c r="A55" s="12">
        <v>43609</v>
      </c>
      <c r="B55" s="12" t="s">
        <v>41</v>
      </c>
      <c r="C55" s="16">
        <v>-7491</v>
      </c>
      <c r="E55" s="16">
        <f t="shared" si="0"/>
        <v>-7491</v>
      </c>
      <c r="F55" s="16">
        <f t="shared" si="1"/>
        <v>68871</v>
      </c>
      <c r="G55" s="29">
        <f t="shared" si="2"/>
        <v>-0.10876856732151413</v>
      </c>
      <c r="H55" s="11">
        <f t="shared" si="3"/>
        <v>69.566666666666663</v>
      </c>
      <c r="I55" s="7">
        <v>-25699</v>
      </c>
    </row>
    <row r="56" spans="1:9" x14ac:dyDescent="0.3">
      <c r="A56" s="12">
        <v>43610</v>
      </c>
      <c r="B56" s="21" t="s">
        <v>42</v>
      </c>
      <c r="E56" s="16">
        <f t="shared" si="0"/>
        <v>0</v>
      </c>
      <c r="F56" s="16">
        <f t="shared" si="1"/>
        <v>68871</v>
      </c>
      <c r="G56" s="29">
        <f t="shared" si="2"/>
        <v>0</v>
      </c>
      <c r="H56" s="11">
        <f t="shared" si="3"/>
        <v>69.566666666666663</v>
      </c>
    </row>
    <row r="57" spans="1:9" x14ac:dyDescent="0.3">
      <c r="A57" s="12">
        <v>43611</v>
      </c>
      <c r="B57" s="21" t="s">
        <v>43</v>
      </c>
      <c r="E57" s="16">
        <f t="shared" si="0"/>
        <v>0</v>
      </c>
      <c r="F57" s="16">
        <f t="shared" si="1"/>
        <v>68871</v>
      </c>
      <c r="G57" s="29">
        <f t="shared" si="2"/>
        <v>0</v>
      </c>
      <c r="H57" s="11">
        <f t="shared" si="3"/>
        <v>69.566666666666663</v>
      </c>
    </row>
    <row r="58" spans="1:9" x14ac:dyDescent="0.3">
      <c r="A58" s="12">
        <v>43612</v>
      </c>
      <c r="B58" s="12" t="s">
        <v>44</v>
      </c>
      <c r="E58" s="16">
        <f t="shared" si="0"/>
        <v>0</v>
      </c>
      <c r="F58" s="16">
        <f t="shared" si="1"/>
        <v>68871</v>
      </c>
      <c r="G58" s="29">
        <f t="shared" si="2"/>
        <v>0</v>
      </c>
      <c r="H58" s="11">
        <f t="shared" si="3"/>
        <v>69.566666666666663</v>
      </c>
    </row>
    <row r="59" spans="1:9" x14ac:dyDescent="0.3">
      <c r="A59" s="12">
        <v>43613</v>
      </c>
      <c r="B59" s="12" t="s">
        <v>45</v>
      </c>
      <c r="E59" s="16">
        <v>-600</v>
      </c>
      <c r="F59" s="16">
        <f t="shared" si="1"/>
        <v>68271</v>
      </c>
      <c r="G59" s="29">
        <f t="shared" si="2"/>
        <v>-8.7885046359361951E-3</v>
      </c>
      <c r="H59" s="11">
        <f t="shared" si="3"/>
        <v>68.960606060606054</v>
      </c>
    </row>
    <row r="60" spans="1:9" x14ac:dyDescent="0.3">
      <c r="A60" s="12">
        <v>43614</v>
      </c>
      <c r="B60" s="12" t="s">
        <v>39</v>
      </c>
      <c r="E60" s="16">
        <v>-3200</v>
      </c>
      <c r="F60" s="16">
        <f t="shared" si="1"/>
        <v>65071</v>
      </c>
      <c r="G60" s="29">
        <f t="shared" si="2"/>
        <v>-4.9177052757756912E-2</v>
      </c>
      <c r="H60" s="11">
        <f t="shared" si="3"/>
        <v>65.728282828282829</v>
      </c>
    </row>
    <row r="61" spans="1:9" x14ac:dyDescent="0.3">
      <c r="A61" s="12">
        <v>43615</v>
      </c>
      <c r="B61" s="12" t="s">
        <v>40</v>
      </c>
      <c r="E61" s="16">
        <v>3502</v>
      </c>
      <c r="F61" s="16">
        <f t="shared" si="1"/>
        <v>68573</v>
      </c>
      <c r="G61" s="29">
        <f t="shared" si="2"/>
        <v>5.1069662986889884E-2</v>
      </c>
      <c r="H61" s="11">
        <f t="shared" si="3"/>
        <v>69.26565656565657</v>
      </c>
    </row>
    <row r="62" spans="1:9" x14ac:dyDescent="0.3">
      <c r="A62" s="12">
        <v>43616</v>
      </c>
      <c r="B62" s="12" t="s">
        <v>41</v>
      </c>
      <c r="E62" s="16">
        <v>1380</v>
      </c>
      <c r="F62" s="16">
        <f t="shared" si="1"/>
        <v>69953</v>
      </c>
      <c r="G62" s="29">
        <f t="shared" si="2"/>
        <v>1.9727531342472803E-2</v>
      </c>
      <c r="H62" s="11">
        <f t="shared" si="3"/>
        <v>70.659595959595961</v>
      </c>
      <c r="I62" s="7">
        <v>1082</v>
      </c>
    </row>
    <row r="63" spans="1:9" x14ac:dyDescent="0.3">
      <c r="A63" s="12">
        <v>43617</v>
      </c>
      <c r="B63" s="21" t="s">
        <v>42</v>
      </c>
      <c r="E63" s="16">
        <f t="shared" si="0"/>
        <v>0</v>
      </c>
      <c r="F63" s="16">
        <f t="shared" si="1"/>
        <v>69953</v>
      </c>
      <c r="G63" s="29">
        <f t="shared" si="2"/>
        <v>0</v>
      </c>
      <c r="H63" s="11">
        <f t="shared" si="3"/>
        <v>70.659595959595961</v>
      </c>
    </row>
    <row r="64" spans="1:9" x14ac:dyDescent="0.3">
      <c r="A64" s="12">
        <v>43618</v>
      </c>
      <c r="B64" s="21" t="s">
        <v>43</v>
      </c>
      <c r="E64" s="16">
        <f t="shared" si="0"/>
        <v>0</v>
      </c>
      <c r="F64" s="16">
        <f t="shared" si="1"/>
        <v>69953</v>
      </c>
      <c r="G64" s="29">
        <f t="shared" si="2"/>
        <v>0</v>
      </c>
      <c r="H64" s="11">
        <f t="shared" si="3"/>
        <v>70.659595959595961</v>
      </c>
    </row>
    <row r="65" spans="1:8" x14ac:dyDescent="0.3">
      <c r="A65" s="12">
        <v>43619</v>
      </c>
      <c r="B65" s="12" t="s">
        <v>44</v>
      </c>
      <c r="E65" s="16">
        <v>-4000</v>
      </c>
      <c r="F65" s="16">
        <f t="shared" si="1"/>
        <v>65953</v>
      </c>
      <c r="G65" s="29">
        <f t="shared" si="2"/>
        <v>-6.0649250223644112E-2</v>
      </c>
      <c r="H65" s="11">
        <f t="shared" si="3"/>
        <v>66.61919191919192</v>
      </c>
    </row>
    <row r="66" spans="1:8" x14ac:dyDescent="0.3">
      <c r="A66" s="12">
        <v>43620</v>
      </c>
      <c r="B66" s="12" t="s">
        <v>45</v>
      </c>
      <c r="E66" s="16">
        <v>950</v>
      </c>
      <c r="F66" s="16">
        <f t="shared" si="1"/>
        <v>66903</v>
      </c>
      <c r="G66" s="29">
        <f t="shared" si="2"/>
        <v>1.4199662197509828E-2</v>
      </c>
      <c r="H66" s="11">
        <f t="shared" si="3"/>
        <v>67.578787878787878</v>
      </c>
    </row>
    <row r="67" spans="1:8" x14ac:dyDescent="0.3">
      <c r="A67" s="12">
        <v>43621</v>
      </c>
      <c r="B67" s="12" t="s">
        <v>39</v>
      </c>
      <c r="E67" s="16">
        <f t="shared" ref="E67:E129" si="4">SUM(C67:D67)</f>
        <v>0</v>
      </c>
      <c r="F67" s="16">
        <f t="shared" si="1"/>
        <v>66903</v>
      </c>
      <c r="G67" s="29">
        <f t="shared" si="2"/>
        <v>0</v>
      </c>
      <c r="H67" s="11">
        <f t="shared" si="3"/>
        <v>67.578787878787878</v>
      </c>
    </row>
    <row r="68" spans="1:8" x14ac:dyDescent="0.3">
      <c r="A68" s="12">
        <v>43622</v>
      </c>
      <c r="B68" s="12" t="s">
        <v>40</v>
      </c>
      <c r="E68" s="16">
        <v>900</v>
      </c>
      <c r="F68" s="16">
        <f t="shared" si="1"/>
        <v>67803</v>
      </c>
      <c r="G68" s="29">
        <f t="shared" si="2"/>
        <v>1.3273748949161541E-2</v>
      </c>
      <c r="H68" s="11">
        <f t="shared" si="3"/>
        <v>68.487878787878785</v>
      </c>
    </row>
    <row r="69" spans="1:8" x14ac:dyDescent="0.3">
      <c r="A69" s="12">
        <v>43623</v>
      </c>
      <c r="B69" s="12" t="s">
        <v>41</v>
      </c>
      <c r="E69" s="16">
        <v>-285</v>
      </c>
      <c r="F69" s="16">
        <f t="shared" si="1"/>
        <v>67518</v>
      </c>
      <c r="G69" s="29">
        <f t="shared" si="2"/>
        <v>-4.221096596463165E-3</v>
      </c>
      <c r="H69" s="11">
        <f t="shared" si="3"/>
        <v>68.2</v>
      </c>
    </row>
    <row r="70" spans="1:8" x14ac:dyDescent="0.3">
      <c r="A70" s="12">
        <v>43624</v>
      </c>
      <c r="B70" s="21" t="s">
        <v>42</v>
      </c>
      <c r="E70" s="16">
        <f t="shared" si="4"/>
        <v>0</v>
      </c>
      <c r="F70" s="16">
        <f t="shared" si="1"/>
        <v>67518</v>
      </c>
      <c r="G70" s="29">
        <f t="shared" si="2"/>
        <v>0</v>
      </c>
      <c r="H70" s="11">
        <f t="shared" si="3"/>
        <v>68.2</v>
      </c>
    </row>
    <row r="71" spans="1:8" x14ac:dyDescent="0.3">
      <c r="A71" s="12">
        <v>43625</v>
      </c>
      <c r="B71" s="21" t="s">
        <v>43</v>
      </c>
      <c r="E71" s="16">
        <f t="shared" si="4"/>
        <v>0</v>
      </c>
      <c r="F71" s="16">
        <f t="shared" si="1"/>
        <v>67518</v>
      </c>
      <c r="G71" s="29">
        <f t="shared" si="2"/>
        <v>0</v>
      </c>
      <c r="H71" s="11">
        <f t="shared" si="3"/>
        <v>68.2</v>
      </c>
    </row>
    <row r="72" spans="1:8" x14ac:dyDescent="0.3">
      <c r="A72" s="12">
        <v>43626</v>
      </c>
      <c r="B72" s="12" t="s">
        <v>44</v>
      </c>
      <c r="E72" s="16">
        <f t="shared" si="4"/>
        <v>0</v>
      </c>
      <c r="F72" s="16">
        <f t="shared" si="1"/>
        <v>67518</v>
      </c>
      <c r="G72" s="29">
        <f t="shared" si="2"/>
        <v>0</v>
      </c>
      <c r="H72" s="11">
        <f t="shared" si="3"/>
        <v>68.2</v>
      </c>
    </row>
    <row r="73" spans="1:8" x14ac:dyDescent="0.3">
      <c r="A73" s="12">
        <v>43627</v>
      </c>
      <c r="B73" s="12" t="s">
        <v>45</v>
      </c>
      <c r="E73" s="16">
        <f t="shared" si="4"/>
        <v>0</v>
      </c>
      <c r="F73" s="16">
        <f t="shared" si="1"/>
        <v>67518</v>
      </c>
      <c r="G73" s="29">
        <f t="shared" si="2"/>
        <v>0</v>
      </c>
      <c r="H73" s="11">
        <f t="shared" si="3"/>
        <v>68.2</v>
      </c>
    </row>
    <row r="74" spans="1:8" x14ac:dyDescent="0.3">
      <c r="A74" s="12">
        <v>43628</v>
      </c>
      <c r="B74" s="12" t="s">
        <v>39</v>
      </c>
      <c r="E74" s="16">
        <v>921</v>
      </c>
      <c r="F74" s="16">
        <f t="shared" si="1"/>
        <v>68439</v>
      </c>
      <c r="G74" s="29">
        <f t="shared" si="2"/>
        <v>1.345723929338535E-2</v>
      </c>
      <c r="H74" s="11">
        <f t="shared" si="3"/>
        <v>69.130303030303025</v>
      </c>
    </row>
    <row r="75" spans="1:8" x14ac:dyDescent="0.3">
      <c r="A75" s="12">
        <v>43629</v>
      </c>
      <c r="B75" s="12" t="s">
        <v>40</v>
      </c>
      <c r="E75" s="16">
        <f t="shared" si="4"/>
        <v>0</v>
      </c>
      <c r="F75" s="16">
        <f t="shared" si="1"/>
        <v>68439</v>
      </c>
      <c r="G75" s="29">
        <f t="shared" si="2"/>
        <v>0</v>
      </c>
      <c r="H75" s="11">
        <f t="shared" si="3"/>
        <v>69.130303030303025</v>
      </c>
    </row>
    <row r="76" spans="1:8" x14ac:dyDescent="0.3">
      <c r="A76" s="12">
        <v>43630</v>
      </c>
      <c r="B76" s="12" t="s">
        <v>41</v>
      </c>
      <c r="E76" s="16">
        <v>600</v>
      </c>
      <c r="F76" s="16">
        <f t="shared" si="1"/>
        <v>69039</v>
      </c>
      <c r="G76" s="29">
        <f t="shared" si="2"/>
        <v>8.6907400165124066E-3</v>
      </c>
      <c r="H76" s="11">
        <f t="shared" si="3"/>
        <v>69.736363636363635</v>
      </c>
    </row>
    <row r="77" spans="1:8" x14ac:dyDescent="0.3">
      <c r="A77" s="12">
        <v>43631</v>
      </c>
      <c r="B77" s="21" t="s">
        <v>42</v>
      </c>
      <c r="E77" s="16">
        <f t="shared" si="4"/>
        <v>0</v>
      </c>
      <c r="F77" s="16">
        <f t="shared" si="1"/>
        <v>69039</v>
      </c>
      <c r="G77" s="29">
        <f t="shared" si="2"/>
        <v>0</v>
      </c>
      <c r="H77" s="11">
        <f t="shared" si="3"/>
        <v>69.736363636363635</v>
      </c>
    </row>
    <row r="78" spans="1:8" x14ac:dyDescent="0.3">
      <c r="A78" s="12">
        <v>43632</v>
      </c>
      <c r="B78" s="21" t="s">
        <v>43</v>
      </c>
      <c r="E78" s="16">
        <f t="shared" si="4"/>
        <v>0</v>
      </c>
      <c r="F78" s="16">
        <f t="shared" si="1"/>
        <v>69039</v>
      </c>
      <c r="G78" s="29">
        <f t="shared" si="2"/>
        <v>0</v>
      </c>
      <c r="H78" s="11">
        <f t="shared" si="3"/>
        <v>69.736363636363635</v>
      </c>
    </row>
    <row r="79" spans="1:8" x14ac:dyDescent="0.3">
      <c r="A79" s="12">
        <v>43633</v>
      </c>
      <c r="B79" s="12" t="s">
        <v>44</v>
      </c>
      <c r="E79" s="16">
        <v>42</v>
      </c>
      <c r="F79" s="16">
        <f t="shared" si="1"/>
        <v>69081</v>
      </c>
      <c r="G79" s="29">
        <f t="shared" si="2"/>
        <v>6.0798193425109657E-4</v>
      </c>
      <c r="H79" s="11">
        <f t="shared" si="3"/>
        <v>69.778787878787867</v>
      </c>
    </row>
    <row r="80" spans="1:8" x14ac:dyDescent="0.3">
      <c r="A80" s="12">
        <v>43634</v>
      </c>
      <c r="B80" s="12" t="s">
        <v>45</v>
      </c>
      <c r="E80" s="16">
        <v>30</v>
      </c>
      <c r="F80" s="16">
        <f t="shared" si="1"/>
        <v>69111</v>
      </c>
      <c r="G80" s="29">
        <f t="shared" si="2"/>
        <v>4.3408429917089899E-4</v>
      </c>
      <c r="H80" s="11">
        <f t="shared" si="3"/>
        <v>69.809090909090912</v>
      </c>
    </row>
    <row r="81" spans="1:8" x14ac:dyDescent="0.3">
      <c r="A81" s="12">
        <v>43635</v>
      </c>
      <c r="B81" s="12" t="s">
        <v>39</v>
      </c>
      <c r="E81" s="16">
        <v>300</v>
      </c>
      <c r="F81" s="16">
        <f t="shared" si="1"/>
        <v>69411</v>
      </c>
      <c r="G81" s="29">
        <f t="shared" si="2"/>
        <v>4.3220815144573623E-3</v>
      </c>
      <c r="H81" s="11">
        <f t="shared" si="3"/>
        <v>70.11212121212121</v>
      </c>
    </row>
    <row r="82" spans="1:8" x14ac:dyDescent="0.3">
      <c r="A82" s="12">
        <v>43636</v>
      </c>
      <c r="B82" s="12" t="s">
        <v>40</v>
      </c>
      <c r="E82" s="16">
        <f t="shared" si="4"/>
        <v>0</v>
      </c>
      <c r="F82" s="16">
        <f t="shared" si="1"/>
        <v>69411</v>
      </c>
      <c r="G82" s="29">
        <f t="shared" si="2"/>
        <v>0</v>
      </c>
      <c r="H82" s="11">
        <f t="shared" si="3"/>
        <v>70.11212121212121</v>
      </c>
    </row>
    <row r="83" spans="1:8" x14ac:dyDescent="0.3">
      <c r="A83" s="12">
        <v>43637</v>
      </c>
      <c r="B83" s="12" t="s">
        <v>41</v>
      </c>
      <c r="E83" s="16">
        <v>265</v>
      </c>
      <c r="F83" s="16">
        <f t="shared" si="1"/>
        <v>69676</v>
      </c>
      <c r="G83" s="29">
        <f t="shared" si="2"/>
        <v>3.8033182157414316E-3</v>
      </c>
      <c r="H83" s="11">
        <f t="shared" si="3"/>
        <v>70.379797979797971</v>
      </c>
    </row>
    <row r="84" spans="1:8" x14ac:dyDescent="0.3">
      <c r="A84" s="12">
        <v>43638</v>
      </c>
      <c r="B84" s="21" t="s">
        <v>42</v>
      </c>
      <c r="E84" s="16">
        <f t="shared" si="4"/>
        <v>0</v>
      </c>
      <c r="F84" s="16">
        <f t="shared" si="1"/>
        <v>69676</v>
      </c>
      <c r="G84" s="29">
        <f t="shared" si="2"/>
        <v>0</v>
      </c>
      <c r="H84" s="11">
        <f t="shared" si="3"/>
        <v>70.379797979797971</v>
      </c>
    </row>
    <row r="85" spans="1:8" x14ac:dyDescent="0.3">
      <c r="A85" s="12">
        <v>43639</v>
      </c>
      <c r="B85" s="21" t="s">
        <v>43</v>
      </c>
      <c r="E85" s="16">
        <f t="shared" si="4"/>
        <v>0</v>
      </c>
      <c r="F85" s="16">
        <f t="shared" si="1"/>
        <v>69676</v>
      </c>
      <c r="G85" s="29">
        <f t="shared" si="2"/>
        <v>0</v>
      </c>
      <c r="H85" s="11">
        <f t="shared" si="3"/>
        <v>70.379797979797971</v>
      </c>
    </row>
    <row r="86" spans="1:8" x14ac:dyDescent="0.3">
      <c r="A86" s="12">
        <v>43640</v>
      </c>
      <c r="B86" s="12" t="s">
        <v>44</v>
      </c>
      <c r="E86" s="16">
        <v>-8400</v>
      </c>
      <c r="F86" s="16">
        <f t="shared" si="1"/>
        <v>61276</v>
      </c>
      <c r="G86" s="29">
        <f t="shared" si="2"/>
        <v>-0.13708466610092043</v>
      </c>
      <c r="H86" s="11">
        <f t="shared" si="3"/>
        <v>61.894949494949493</v>
      </c>
    </row>
    <row r="87" spans="1:8" x14ac:dyDescent="0.3">
      <c r="A87" s="12">
        <v>43641</v>
      </c>
      <c r="B87" s="12" t="s">
        <v>45</v>
      </c>
      <c r="E87" s="16">
        <v>-1700</v>
      </c>
      <c r="F87" s="16">
        <f t="shared" si="1"/>
        <v>59576</v>
      </c>
      <c r="G87" s="29">
        <f t="shared" si="2"/>
        <v>-2.853498052907211E-2</v>
      </c>
      <c r="H87" s="11">
        <f t="shared" si="3"/>
        <v>60.177777777777777</v>
      </c>
    </row>
    <row r="88" spans="1:8" x14ac:dyDescent="0.3">
      <c r="A88" s="12">
        <v>43642</v>
      </c>
      <c r="B88" s="12" t="s">
        <v>39</v>
      </c>
      <c r="E88" s="16">
        <f t="shared" si="4"/>
        <v>0</v>
      </c>
      <c r="F88" s="16">
        <f t="shared" si="1"/>
        <v>59576</v>
      </c>
      <c r="G88" s="29">
        <f t="shared" si="2"/>
        <v>0</v>
      </c>
      <c r="H88" s="11">
        <f t="shared" si="3"/>
        <v>60.177777777777777</v>
      </c>
    </row>
    <row r="89" spans="1:8" x14ac:dyDescent="0.3">
      <c r="A89" s="12">
        <v>43643</v>
      </c>
      <c r="B89" s="12" t="s">
        <v>40</v>
      </c>
      <c r="E89" s="16">
        <f t="shared" si="4"/>
        <v>0</v>
      </c>
      <c r="F89" s="16">
        <f t="shared" si="1"/>
        <v>59576</v>
      </c>
      <c r="G89" s="29">
        <f t="shared" si="2"/>
        <v>0</v>
      </c>
      <c r="H89" s="11">
        <f t="shared" si="3"/>
        <v>60.177777777777777</v>
      </c>
    </row>
    <row r="90" spans="1:8" x14ac:dyDescent="0.3">
      <c r="A90" s="12">
        <v>43644</v>
      </c>
      <c r="B90" s="12" t="s">
        <v>41</v>
      </c>
      <c r="E90" s="16">
        <f t="shared" si="4"/>
        <v>0</v>
      </c>
      <c r="F90" s="16">
        <f t="shared" si="1"/>
        <v>59576</v>
      </c>
      <c r="G90" s="29">
        <f t="shared" si="2"/>
        <v>0</v>
      </c>
      <c r="H90" s="11">
        <f t="shared" si="3"/>
        <v>60.177777777777777</v>
      </c>
    </row>
    <row r="91" spans="1:8" x14ac:dyDescent="0.3">
      <c r="A91" s="12">
        <v>43645</v>
      </c>
      <c r="B91" s="21" t="s">
        <v>42</v>
      </c>
      <c r="E91" s="16">
        <f t="shared" si="4"/>
        <v>0</v>
      </c>
      <c r="F91" s="16">
        <f t="shared" si="1"/>
        <v>59576</v>
      </c>
      <c r="G91" s="29">
        <f t="shared" si="2"/>
        <v>0</v>
      </c>
      <c r="H91" s="11">
        <f t="shared" si="3"/>
        <v>60.177777777777777</v>
      </c>
    </row>
    <row r="92" spans="1:8" x14ac:dyDescent="0.3">
      <c r="A92" s="12">
        <v>43646</v>
      </c>
      <c r="B92" s="21" t="s">
        <v>43</v>
      </c>
      <c r="E92" s="16">
        <f t="shared" si="4"/>
        <v>0</v>
      </c>
      <c r="F92" s="16">
        <f t="shared" si="1"/>
        <v>59576</v>
      </c>
      <c r="G92" s="29">
        <f t="shared" si="2"/>
        <v>0</v>
      </c>
      <c r="H92" s="11">
        <f t="shared" si="3"/>
        <v>60.177777777777777</v>
      </c>
    </row>
    <row r="93" spans="1:8" x14ac:dyDescent="0.3">
      <c r="A93" s="12">
        <v>43647</v>
      </c>
      <c r="B93" s="12" t="s">
        <v>44</v>
      </c>
      <c r="E93" s="16">
        <f t="shared" si="4"/>
        <v>0</v>
      </c>
      <c r="F93" s="16">
        <f t="shared" si="1"/>
        <v>59576</v>
      </c>
      <c r="G93" s="29">
        <f t="shared" si="2"/>
        <v>0</v>
      </c>
      <c r="H93" s="11">
        <f t="shared" si="3"/>
        <v>60.177777777777777</v>
      </c>
    </row>
    <row r="94" spans="1:8" x14ac:dyDescent="0.3">
      <c r="A94" s="12">
        <v>43648</v>
      </c>
      <c r="B94" s="12" t="s">
        <v>45</v>
      </c>
      <c r="E94" s="16">
        <f t="shared" si="4"/>
        <v>0</v>
      </c>
      <c r="F94" s="16">
        <f t="shared" si="1"/>
        <v>59576</v>
      </c>
      <c r="G94" s="29">
        <f t="shared" si="2"/>
        <v>0</v>
      </c>
      <c r="H94" s="11">
        <f t="shared" si="3"/>
        <v>60.177777777777777</v>
      </c>
    </row>
    <row r="95" spans="1:8" x14ac:dyDescent="0.3">
      <c r="A95" s="12">
        <v>43649</v>
      </c>
      <c r="B95" s="12" t="s">
        <v>39</v>
      </c>
      <c r="E95" s="16">
        <f t="shared" si="4"/>
        <v>0</v>
      </c>
      <c r="F95" s="16">
        <f t="shared" si="1"/>
        <v>59576</v>
      </c>
      <c r="G95" s="29">
        <f t="shared" si="2"/>
        <v>0</v>
      </c>
      <c r="H95" s="11">
        <f t="shared" si="3"/>
        <v>60.177777777777777</v>
      </c>
    </row>
    <row r="96" spans="1:8" x14ac:dyDescent="0.3">
      <c r="A96" s="12">
        <v>43650</v>
      </c>
      <c r="B96" s="12" t="s">
        <v>40</v>
      </c>
      <c r="E96" s="16">
        <f t="shared" si="4"/>
        <v>0</v>
      </c>
      <c r="F96" s="16">
        <f t="shared" si="1"/>
        <v>59576</v>
      </c>
      <c r="G96" s="29">
        <f t="shared" si="2"/>
        <v>0</v>
      </c>
      <c r="H96" s="11">
        <f t="shared" si="3"/>
        <v>60.177777777777777</v>
      </c>
    </row>
    <row r="97" spans="1:8" x14ac:dyDescent="0.3">
      <c r="A97" s="12">
        <v>43651</v>
      </c>
      <c r="B97" s="12" t="s">
        <v>41</v>
      </c>
      <c r="E97" s="16">
        <f t="shared" si="4"/>
        <v>0</v>
      </c>
      <c r="F97" s="16">
        <f t="shared" si="1"/>
        <v>59576</v>
      </c>
      <c r="G97" s="29">
        <f t="shared" si="2"/>
        <v>0</v>
      </c>
      <c r="H97" s="11">
        <f t="shared" si="3"/>
        <v>60.177777777777777</v>
      </c>
    </row>
    <row r="98" spans="1:8" x14ac:dyDescent="0.3">
      <c r="A98" s="12">
        <v>43652</v>
      </c>
      <c r="B98" s="21" t="s">
        <v>42</v>
      </c>
      <c r="E98" s="16">
        <f t="shared" si="4"/>
        <v>0</v>
      </c>
      <c r="F98" s="16">
        <f t="shared" ref="F98:F161" si="5">SUM(F97+E98)</f>
        <v>59576</v>
      </c>
      <c r="G98" s="29">
        <f t="shared" ref="G98:G161" si="6">(E98/F98)</f>
        <v>0</v>
      </c>
      <c r="H98" s="11">
        <f t="shared" ref="H98:H161" si="7">(F98/99000)*100</f>
        <v>60.177777777777777</v>
      </c>
    </row>
    <row r="99" spans="1:8" x14ac:dyDescent="0.3">
      <c r="A99" s="12">
        <v>43653</v>
      </c>
      <c r="B99" s="21" t="s">
        <v>43</v>
      </c>
      <c r="E99" s="16">
        <f t="shared" si="4"/>
        <v>0</v>
      </c>
      <c r="F99" s="16">
        <f t="shared" si="5"/>
        <v>59576</v>
      </c>
      <c r="G99" s="29">
        <f t="shared" si="6"/>
        <v>0</v>
      </c>
      <c r="H99" s="11">
        <f t="shared" si="7"/>
        <v>60.177777777777777</v>
      </c>
    </row>
    <row r="100" spans="1:8" x14ac:dyDescent="0.3">
      <c r="A100" s="12">
        <v>43654</v>
      </c>
      <c r="B100" s="12" t="s">
        <v>44</v>
      </c>
      <c r="E100" s="16">
        <f t="shared" si="4"/>
        <v>0</v>
      </c>
      <c r="F100" s="16">
        <f t="shared" si="5"/>
        <v>59576</v>
      </c>
      <c r="G100" s="29">
        <f t="shared" si="6"/>
        <v>0</v>
      </c>
      <c r="H100" s="11">
        <f t="shared" si="7"/>
        <v>60.177777777777777</v>
      </c>
    </row>
    <row r="101" spans="1:8" x14ac:dyDescent="0.3">
      <c r="A101" s="12">
        <v>43655</v>
      </c>
      <c r="B101" s="12" t="s">
        <v>45</v>
      </c>
      <c r="E101" s="16">
        <f t="shared" si="4"/>
        <v>0</v>
      </c>
      <c r="F101" s="16">
        <f t="shared" si="5"/>
        <v>59576</v>
      </c>
      <c r="G101" s="29">
        <f t="shared" si="6"/>
        <v>0</v>
      </c>
      <c r="H101" s="11">
        <f t="shared" si="7"/>
        <v>60.177777777777777</v>
      </c>
    </row>
    <row r="102" spans="1:8" x14ac:dyDescent="0.3">
      <c r="A102" s="12">
        <v>43656</v>
      </c>
      <c r="B102" s="12" t="s">
        <v>39</v>
      </c>
      <c r="E102" s="16">
        <f t="shared" si="4"/>
        <v>0</v>
      </c>
      <c r="F102" s="16">
        <f t="shared" si="5"/>
        <v>59576</v>
      </c>
      <c r="G102" s="29">
        <f t="shared" si="6"/>
        <v>0</v>
      </c>
      <c r="H102" s="11">
        <f t="shared" si="7"/>
        <v>60.177777777777777</v>
      </c>
    </row>
    <row r="103" spans="1:8" x14ac:dyDescent="0.3">
      <c r="A103" s="12">
        <v>43657</v>
      </c>
      <c r="B103" s="12" t="s">
        <v>40</v>
      </c>
      <c r="E103" s="16">
        <f t="shared" si="4"/>
        <v>0</v>
      </c>
      <c r="F103" s="16">
        <f t="shared" si="5"/>
        <v>59576</v>
      </c>
      <c r="G103" s="29">
        <f t="shared" si="6"/>
        <v>0</v>
      </c>
      <c r="H103" s="11">
        <f t="shared" si="7"/>
        <v>60.177777777777777</v>
      </c>
    </row>
    <row r="104" spans="1:8" x14ac:dyDescent="0.3">
      <c r="A104" s="12">
        <v>43658</v>
      </c>
      <c r="B104" s="12" t="s">
        <v>41</v>
      </c>
      <c r="E104" s="16">
        <f t="shared" si="4"/>
        <v>0</v>
      </c>
      <c r="F104" s="16">
        <f t="shared" si="5"/>
        <v>59576</v>
      </c>
      <c r="G104" s="29">
        <f t="shared" si="6"/>
        <v>0</v>
      </c>
      <c r="H104" s="11">
        <f t="shared" si="7"/>
        <v>60.177777777777777</v>
      </c>
    </row>
    <row r="105" spans="1:8" x14ac:dyDescent="0.3">
      <c r="A105" s="12">
        <v>43659</v>
      </c>
      <c r="B105" s="21" t="s">
        <v>42</v>
      </c>
      <c r="E105" s="16">
        <f t="shared" si="4"/>
        <v>0</v>
      </c>
      <c r="F105" s="16">
        <f t="shared" si="5"/>
        <v>59576</v>
      </c>
      <c r="G105" s="29">
        <f t="shared" si="6"/>
        <v>0</v>
      </c>
      <c r="H105" s="11">
        <f t="shared" si="7"/>
        <v>60.177777777777777</v>
      </c>
    </row>
    <row r="106" spans="1:8" x14ac:dyDescent="0.3">
      <c r="A106" s="12">
        <v>43660</v>
      </c>
      <c r="B106" s="21" t="s">
        <v>43</v>
      </c>
      <c r="E106" s="16">
        <f t="shared" si="4"/>
        <v>0</v>
      </c>
      <c r="F106" s="16">
        <f t="shared" si="5"/>
        <v>59576</v>
      </c>
      <c r="G106" s="29">
        <f t="shared" si="6"/>
        <v>0</v>
      </c>
      <c r="H106" s="11">
        <f t="shared" si="7"/>
        <v>60.177777777777777</v>
      </c>
    </row>
    <row r="107" spans="1:8" x14ac:dyDescent="0.3">
      <c r="A107" s="12">
        <v>43661</v>
      </c>
      <c r="B107" s="12" t="s">
        <v>44</v>
      </c>
      <c r="E107" s="16">
        <f t="shared" si="4"/>
        <v>0</v>
      </c>
      <c r="F107" s="16">
        <f t="shared" si="5"/>
        <v>59576</v>
      </c>
      <c r="G107" s="29">
        <f t="shared" si="6"/>
        <v>0</v>
      </c>
      <c r="H107" s="11">
        <f t="shared" si="7"/>
        <v>60.177777777777777</v>
      </c>
    </row>
    <row r="108" spans="1:8" x14ac:dyDescent="0.3">
      <c r="A108" s="12">
        <v>43662</v>
      </c>
      <c r="B108" s="12" t="s">
        <v>45</v>
      </c>
      <c r="E108" s="16">
        <f t="shared" si="4"/>
        <v>0</v>
      </c>
      <c r="F108" s="16">
        <f t="shared" si="5"/>
        <v>59576</v>
      </c>
      <c r="G108" s="29">
        <f t="shared" si="6"/>
        <v>0</v>
      </c>
      <c r="H108" s="11">
        <f t="shared" si="7"/>
        <v>60.177777777777777</v>
      </c>
    </row>
    <row r="109" spans="1:8" x14ac:dyDescent="0.3">
      <c r="A109" s="12">
        <v>43663</v>
      </c>
      <c r="B109" s="12" t="s">
        <v>39</v>
      </c>
      <c r="E109" s="16">
        <f t="shared" si="4"/>
        <v>0</v>
      </c>
      <c r="F109" s="16">
        <f t="shared" si="5"/>
        <v>59576</v>
      </c>
      <c r="G109" s="29">
        <f t="shared" si="6"/>
        <v>0</v>
      </c>
      <c r="H109" s="11">
        <f t="shared" si="7"/>
        <v>60.177777777777777</v>
      </c>
    </row>
    <row r="110" spans="1:8" x14ac:dyDescent="0.3">
      <c r="A110" s="12">
        <v>43664</v>
      </c>
      <c r="B110" s="12" t="s">
        <v>40</v>
      </c>
      <c r="E110" s="16">
        <f t="shared" si="4"/>
        <v>0</v>
      </c>
      <c r="F110" s="16">
        <f t="shared" si="5"/>
        <v>59576</v>
      </c>
      <c r="G110" s="29">
        <f t="shared" si="6"/>
        <v>0</v>
      </c>
      <c r="H110" s="11">
        <f t="shared" si="7"/>
        <v>60.177777777777777</v>
      </c>
    </row>
    <row r="111" spans="1:8" x14ac:dyDescent="0.3">
      <c r="A111" s="12">
        <v>43665</v>
      </c>
      <c r="B111" s="12" t="s">
        <v>41</v>
      </c>
      <c r="E111" s="16">
        <f t="shared" si="4"/>
        <v>0</v>
      </c>
      <c r="F111" s="16">
        <f t="shared" si="5"/>
        <v>59576</v>
      </c>
      <c r="G111" s="29">
        <f t="shared" si="6"/>
        <v>0</v>
      </c>
      <c r="H111" s="11">
        <f t="shared" si="7"/>
        <v>60.177777777777777</v>
      </c>
    </row>
    <row r="112" spans="1:8" x14ac:dyDescent="0.3">
      <c r="A112" s="12">
        <v>43666</v>
      </c>
      <c r="B112" s="21" t="s">
        <v>42</v>
      </c>
      <c r="E112" s="16">
        <f t="shared" si="4"/>
        <v>0</v>
      </c>
      <c r="F112" s="16">
        <f t="shared" si="5"/>
        <v>59576</v>
      </c>
      <c r="G112" s="29">
        <f t="shared" si="6"/>
        <v>0</v>
      </c>
      <c r="H112" s="11">
        <f t="shared" si="7"/>
        <v>60.177777777777777</v>
      </c>
    </row>
    <row r="113" spans="1:8" x14ac:dyDescent="0.3">
      <c r="A113" s="12">
        <v>43667</v>
      </c>
      <c r="B113" s="21" t="s">
        <v>43</v>
      </c>
      <c r="E113" s="16">
        <f t="shared" si="4"/>
        <v>0</v>
      </c>
      <c r="F113" s="16">
        <f t="shared" si="5"/>
        <v>59576</v>
      </c>
      <c r="G113" s="29">
        <f t="shared" si="6"/>
        <v>0</v>
      </c>
      <c r="H113" s="11">
        <f t="shared" si="7"/>
        <v>60.177777777777777</v>
      </c>
    </row>
    <row r="114" spans="1:8" x14ac:dyDescent="0.3">
      <c r="A114" s="12">
        <v>43668</v>
      </c>
      <c r="B114" s="12" t="s">
        <v>44</v>
      </c>
      <c r="E114" s="16">
        <f t="shared" si="4"/>
        <v>0</v>
      </c>
      <c r="F114" s="16">
        <f t="shared" si="5"/>
        <v>59576</v>
      </c>
      <c r="G114" s="29">
        <f t="shared" si="6"/>
        <v>0</v>
      </c>
      <c r="H114" s="11">
        <f t="shared" si="7"/>
        <v>60.177777777777777</v>
      </c>
    </row>
    <row r="115" spans="1:8" x14ac:dyDescent="0.3">
      <c r="A115" s="12">
        <v>43669</v>
      </c>
      <c r="B115" s="12" t="s">
        <v>45</v>
      </c>
      <c r="E115" s="16">
        <f t="shared" si="4"/>
        <v>0</v>
      </c>
      <c r="F115" s="16">
        <f t="shared" si="5"/>
        <v>59576</v>
      </c>
      <c r="G115" s="29">
        <f t="shared" si="6"/>
        <v>0</v>
      </c>
      <c r="H115" s="11">
        <f t="shared" si="7"/>
        <v>60.177777777777777</v>
      </c>
    </row>
    <row r="116" spans="1:8" x14ac:dyDescent="0.3">
      <c r="A116" s="12">
        <v>43670</v>
      </c>
      <c r="B116" s="12" t="s">
        <v>39</v>
      </c>
      <c r="E116" s="16">
        <f t="shared" si="4"/>
        <v>0</v>
      </c>
      <c r="F116" s="16">
        <f t="shared" si="5"/>
        <v>59576</v>
      </c>
      <c r="G116" s="29">
        <f t="shared" si="6"/>
        <v>0</v>
      </c>
      <c r="H116" s="11">
        <f t="shared" si="7"/>
        <v>60.177777777777777</v>
      </c>
    </row>
    <row r="117" spans="1:8" x14ac:dyDescent="0.3">
      <c r="A117" s="12">
        <v>43671</v>
      </c>
      <c r="B117" s="12" t="s">
        <v>40</v>
      </c>
      <c r="E117" s="16">
        <f t="shared" si="4"/>
        <v>0</v>
      </c>
      <c r="F117" s="16">
        <f t="shared" si="5"/>
        <v>59576</v>
      </c>
      <c r="G117" s="29">
        <f t="shared" si="6"/>
        <v>0</v>
      </c>
      <c r="H117" s="11">
        <f t="shared" si="7"/>
        <v>60.177777777777777</v>
      </c>
    </row>
    <row r="118" spans="1:8" x14ac:dyDescent="0.3">
      <c r="A118" s="12">
        <v>43672</v>
      </c>
      <c r="B118" s="12" t="s">
        <v>41</v>
      </c>
      <c r="E118" s="16">
        <f t="shared" si="4"/>
        <v>0</v>
      </c>
      <c r="F118" s="16">
        <f t="shared" si="5"/>
        <v>59576</v>
      </c>
      <c r="G118" s="29">
        <f t="shared" si="6"/>
        <v>0</v>
      </c>
      <c r="H118" s="11">
        <f t="shared" si="7"/>
        <v>60.177777777777777</v>
      </c>
    </row>
    <row r="119" spans="1:8" x14ac:dyDescent="0.3">
      <c r="A119" s="12">
        <v>43673</v>
      </c>
      <c r="B119" s="21" t="s">
        <v>42</v>
      </c>
      <c r="E119" s="16">
        <f t="shared" si="4"/>
        <v>0</v>
      </c>
      <c r="F119" s="16">
        <f t="shared" si="5"/>
        <v>59576</v>
      </c>
      <c r="G119" s="29">
        <f t="shared" si="6"/>
        <v>0</v>
      </c>
      <c r="H119" s="11">
        <f t="shared" si="7"/>
        <v>60.177777777777777</v>
      </c>
    </row>
    <row r="120" spans="1:8" x14ac:dyDescent="0.3">
      <c r="A120" s="12">
        <v>43674</v>
      </c>
      <c r="B120" s="21" t="s">
        <v>43</v>
      </c>
      <c r="E120" s="16">
        <f t="shared" si="4"/>
        <v>0</v>
      </c>
      <c r="F120" s="16">
        <f t="shared" si="5"/>
        <v>59576</v>
      </c>
      <c r="G120" s="29">
        <f t="shared" si="6"/>
        <v>0</v>
      </c>
      <c r="H120" s="11">
        <f t="shared" si="7"/>
        <v>60.177777777777777</v>
      </c>
    </row>
    <row r="121" spans="1:8" x14ac:dyDescent="0.3">
      <c r="A121" s="12">
        <v>43675</v>
      </c>
      <c r="B121" s="12" t="s">
        <v>44</v>
      </c>
      <c r="E121" s="16">
        <f t="shared" si="4"/>
        <v>0</v>
      </c>
      <c r="F121" s="16">
        <f t="shared" si="5"/>
        <v>59576</v>
      </c>
      <c r="G121" s="29">
        <f t="shared" si="6"/>
        <v>0</v>
      </c>
      <c r="H121" s="11">
        <f t="shared" si="7"/>
        <v>60.177777777777777</v>
      </c>
    </row>
    <row r="122" spans="1:8" x14ac:dyDescent="0.3">
      <c r="A122" s="12">
        <v>43676</v>
      </c>
      <c r="B122" s="12" t="s">
        <v>45</v>
      </c>
      <c r="E122" s="16">
        <f t="shared" si="4"/>
        <v>0</v>
      </c>
      <c r="F122" s="16">
        <f t="shared" si="5"/>
        <v>59576</v>
      </c>
      <c r="G122" s="29">
        <f t="shared" si="6"/>
        <v>0</v>
      </c>
      <c r="H122" s="11">
        <f t="shared" si="7"/>
        <v>60.177777777777777</v>
      </c>
    </row>
    <row r="123" spans="1:8" x14ac:dyDescent="0.3">
      <c r="A123" s="12">
        <v>43677</v>
      </c>
      <c r="B123" s="12" t="s">
        <v>39</v>
      </c>
      <c r="E123" s="16">
        <f t="shared" si="4"/>
        <v>0</v>
      </c>
      <c r="F123" s="16">
        <f t="shared" si="5"/>
        <v>59576</v>
      </c>
      <c r="G123" s="29">
        <f t="shared" si="6"/>
        <v>0</v>
      </c>
      <c r="H123" s="11">
        <f t="shared" si="7"/>
        <v>60.177777777777777</v>
      </c>
    </row>
    <row r="124" spans="1:8" x14ac:dyDescent="0.3">
      <c r="A124" s="12">
        <v>43678</v>
      </c>
      <c r="B124" s="12" t="s">
        <v>40</v>
      </c>
      <c r="E124" s="16">
        <f t="shared" si="4"/>
        <v>0</v>
      </c>
      <c r="F124" s="16">
        <f t="shared" si="5"/>
        <v>59576</v>
      </c>
      <c r="G124" s="29">
        <f t="shared" si="6"/>
        <v>0</v>
      </c>
      <c r="H124" s="11">
        <f t="shared" si="7"/>
        <v>60.177777777777777</v>
      </c>
    </row>
    <row r="125" spans="1:8" x14ac:dyDescent="0.3">
      <c r="A125" s="12">
        <v>43679</v>
      </c>
      <c r="B125" s="12" t="s">
        <v>41</v>
      </c>
      <c r="E125" s="16">
        <f t="shared" si="4"/>
        <v>0</v>
      </c>
      <c r="F125" s="16">
        <f t="shared" si="5"/>
        <v>59576</v>
      </c>
      <c r="G125" s="29">
        <f t="shared" si="6"/>
        <v>0</v>
      </c>
      <c r="H125" s="11">
        <f t="shared" si="7"/>
        <v>60.177777777777777</v>
      </c>
    </row>
    <row r="126" spans="1:8" x14ac:dyDescent="0.3">
      <c r="A126" s="12">
        <v>43680</v>
      </c>
      <c r="B126" s="21" t="s">
        <v>42</v>
      </c>
      <c r="E126" s="16">
        <f t="shared" si="4"/>
        <v>0</v>
      </c>
      <c r="F126" s="16">
        <f t="shared" si="5"/>
        <v>59576</v>
      </c>
      <c r="G126" s="29">
        <f t="shared" si="6"/>
        <v>0</v>
      </c>
      <c r="H126" s="11">
        <f t="shared" si="7"/>
        <v>60.177777777777777</v>
      </c>
    </row>
    <row r="127" spans="1:8" x14ac:dyDescent="0.3">
      <c r="A127" s="12">
        <v>43681</v>
      </c>
      <c r="B127" s="21" t="s">
        <v>43</v>
      </c>
      <c r="E127" s="16">
        <f t="shared" si="4"/>
        <v>0</v>
      </c>
      <c r="F127" s="16">
        <f t="shared" si="5"/>
        <v>59576</v>
      </c>
      <c r="G127" s="29">
        <f t="shared" si="6"/>
        <v>0</v>
      </c>
      <c r="H127" s="11">
        <f t="shared" si="7"/>
        <v>60.177777777777777</v>
      </c>
    </row>
    <row r="128" spans="1:8" x14ac:dyDescent="0.3">
      <c r="A128" s="12">
        <v>43682</v>
      </c>
      <c r="B128" s="12" t="s">
        <v>44</v>
      </c>
      <c r="E128" s="16">
        <f t="shared" si="4"/>
        <v>0</v>
      </c>
      <c r="F128" s="16">
        <f t="shared" si="5"/>
        <v>59576</v>
      </c>
      <c r="G128" s="29">
        <f t="shared" si="6"/>
        <v>0</v>
      </c>
      <c r="H128" s="11">
        <f t="shared" si="7"/>
        <v>60.177777777777777</v>
      </c>
    </row>
    <row r="129" spans="1:8" x14ac:dyDescent="0.3">
      <c r="A129" s="12">
        <v>43683</v>
      </c>
      <c r="B129" s="12" t="s">
        <v>45</v>
      </c>
      <c r="E129" s="16">
        <f t="shared" si="4"/>
        <v>0</v>
      </c>
      <c r="F129" s="16">
        <f t="shared" si="5"/>
        <v>59576</v>
      </c>
      <c r="G129" s="29">
        <f t="shared" si="6"/>
        <v>0</v>
      </c>
      <c r="H129" s="11">
        <f t="shared" si="7"/>
        <v>60.177777777777777</v>
      </c>
    </row>
    <row r="130" spans="1:8" x14ac:dyDescent="0.3">
      <c r="A130" s="12">
        <v>43684</v>
      </c>
      <c r="B130" s="12" t="s">
        <v>39</v>
      </c>
      <c r="E130" s="16">
        <f t="shared" ref="E130:E193" si="8">SUM(C130:D130)</f>
        <v>0</v>
      </c>
      <c r="F130" s="16">
        <f t="shared" si="5"/>
        <v>59576</v>
      </c>
      <c r="G130" s="29">
        <f t="shared" si="6"/>
        <v>0</v>
      </c>
      <c r="H130" s="11">
        <f t="shared" si="7"/>
        <v>60.177777777777777</v>
      </c>
    </row>
    <row r="131" spans="1:8" x14ac:dyDescent="0.3">
      <c r="A131" s="12">
        <v>43685</v>
      </c>
      <c r="B131" s="12" t="s">
        <v>40</v>
      </c>
      <c r="E131" s="16">
        <f t="shared" si="8"/>
        <v>0</v>
      </c>
      <c r="F131" s="16">
        <f t="shared" si="5"/>
        <v>59576</v>
      </c>
      <c r="G131" s="29">
        <f t="shared" si="6"/>
        <v>0</v>
      </c>
      <c r="H131" s="11">
        <f t="shared" si="7"/>
        <v>60.177777777777777</v>
      </c>
    </row>
    <row r="132" spans="1:8" x14ac:dyDescent="0.3">
      <c r="A132" s="12">
        <v>43686</v>
      </c>
      <c r="B132" s="12" t="s">
        <v>41</v>
      </c>
      <c r="E132" s="16">
        <f t="shared" si="8"/>
        <v>0</v>
      </c>
      <c r="F132" s="16">
        <f t="shared" si="5"/>
        <v>59576</v>
      </c>
      <c r="G132" s="29">
        <f t="shared" si="6"/>
        <v>0</v>
      </c>
      <c r="H132" s="11">
        <f t="shared" si="7"/>
        <v>60.177777777777777</v>
      </c>
    </row>
    <row r="133" spans="1:8" x14ac:dyDescent="0.3">
      <c r="A133" s="12">
        <v>43687</v>
      </c>
      <c r="B133" s="21" t="s">
        <v>42</v>
      </c>
      <c r="E133" s="16">
        <f t="shared" si="8"/>
        <v>0</v>
      </c>
      <c r="F133" s="16">
        <f t="shared" si="5"/>
        <v>59576</v>
      </c>
      <c r="G133" s="29">
        <f t="shared" si="6"/>
        <v>0</v>
      </c>
      <c r="H133" s="11">
        <f t="shared" si="7"/>
        <v>60.177777777777777</v>
      </c>
    </row>
    <row r="134" spans="1:8" x14ac:dyDescent="0.3">
      <c r="A134" s="12">
        <v>43688</v>
      </c>
      <c r="B134" s="21" t="s">
        <v>43</v>
      </c>
      <c r="E134" s="16">
        <f t="shared" si="8"/>
        <v>0</v>
      </c>
      <c r="F134" s="16">
        <f t="shared" si="5"/>
        <v>59576</v>
      </c>
      <c r="G134" s="29">
        <f t="shared" si="6"/>
        <v>0</v>
      </c>
      <c r="H134" s="11">
        <f t="shared" si="7"/>
        <v>60.177777777777777</v>
      </c>
    </row>
    <row r="135" spans="1:8" x14ac:dyDescent="0.3">
      <c r="A135" s="12">
        <v>43689</v>
      </c>
      <c r="B135" s="12" t="s">
        <v>44</v>
      </c>
      <c r="E135" s="16">
        <f t="shared" si="8"/>
        <v>0</v>
      </c>
      <c r="F135" s="16">
        <f t="shared" si="5"/>
        <v>59576</v>
      </c>
      <c r="G135" s="29">
        <f t="shared" si="6"/>
        <v>0</v>
      </c>
      <c r="H135" s="11">
        <f t="shared" si="7"/>
        <v>60.177777777777777</v>
      </c>
    </row>
    <row r="136" spans="1:8" x14ac:dyDescent="0.3">
      <c r="A136" s="12">
        <v>43690</v>
      </c>
      <c r="B136" s="12" t="s">
        <v>45</v>
      </c>
      <c r="E136" s="16">
        <f t="shared" si="8"/>
        <v>0</v>
      </c>
      <c r="F136" s="16">
        <f t="shared" si="5"/>
        <v>59576</v>
      </c>
      <c r="G136" s="29">
        <f t="shared" si="6"/>
        <v>0</v>
      </c>
      <c r="H136" s="11">
        <f t="shared" si="7"/>
        <v>60.177777777777777</v>
      </c>
    </row>
    <row r="137" spans="1:8" x14ac:dyDescent="0.3">
      <c r="A137" s="12">
        <v>43691</v>
      </c>
      <c r="B137" s="12" t="s">
        <v>39</v>
      </c>
      <c r="E137" s="16">
        <f t="shared" si="8"/>
        <v>0</v>
      </c>
      <c r="F137" s="16">
        <f t="shared" si="5"/>
        <v>59576</v>
      </c>
      <c r="G137" s="29">
        <f t="shared" si="6"/>
        <v>0</v>
      </c>
      <c r="H137" s="11">
        <f t="shared" si="7"/>
        <v>60.177777777777777</v>
      </c>
    </row>
    <row r="138" spans="1:8" x14ac:dyDescent="0.3">
      <c r="A138" s="12">
        <v>43692</v>
      </c>
      <c r="B138" s="12" t="s">
        <v>40</v>
      </c>
      <c r="E138" s="16">
        <f t="shared" si="8"/>
        <v>0</v>
      </c>
      <c r="F138" s="16">
        <f t="shared" si="5"/>
        <v>59576</v>
      </c>
      <c r="G138" s="29">
        <f t="shared" si="6"/>
        <v>0</v>
      </c>
      <c r="H138" s="11">
        <f t="shared" si="7"/>
        <v>60.177777777777777</v>
      </c>
    </row>
    <row r="139" spans="1:8" x14ac:dyDescent="0.3">
      <c r="A139" s="12">
        <v>43693</v>
      </c>
      <c r="B139" s="12" t="s">
        <v>41</v>
      </c>
      <c r="E139" s="16">
        <f t="shared" si="8"/>
        <v>0</v>
      </c>
      <c r="F139" s="16">
        <f t="shared" si="5"/>
        <v>59576</v>
      </c>
      <c r="G139" s="29">
        <f t="shared" si="6"/>
        <v>0</v>
      </c>
      <c r="H139" s="11">
        <f t="shared" si="7"/>
        <v>60.177777777777777</v>
      </c>
    </row>
    <row r="140" spans="1:8" x14ac:dyDescent="0.3">
      <c r="A140" s="12">
        <v>43694</v>
      </c>
      <c r="B140" s="21" t="s">
        <v>42</v>
      </c>
      <c r="E140" s="16">
        <f t="shared" si="8"/>
        <v>0</v>
      </c>
      <c r="F140" s="16">
        <f t="shared" si="5"/>
        <v>59576</v>
      </c>
      <c r="G140" s="29">
        <f t="shared" si="6"/>
        <v>0</v>
      </c>
      <c r="H140" s="11">
        <f t="shared" si="7"/>
        <v>60.177777777777777</v>
      </c>
    </row>
    <row r="141" spans="1:8" x14ac:dyDescent="0.3">
      <c r="A141" s="12">
        <v>43695</v>
      </c>
      <c r="B141" s="21" t="s">
        <v>43</v>
      </c>
      <c r="E141" s="16">
        <f t="shared" si="8"/>
        <v>0</v>
      </c>
      <c r="F141" s="16">
        <f t="shared" si="5"/>
        <v>59576</v>
      </c>
      <c r="G141" s="29">
        <f t="shared" si="6"/>
        <v>0</v>
      </c>
      <c r="H141" s="11">
        <f t="shared" si="7"/>
        <v>60.177777777777777</v>
      </c>
    </row>
    <row r="142" spans="1:8" x14ac:dyDescent="0.3">
      <c r="A142" s="12">
        <v>43696</v>
      </c>
      <c r="B142" s="12" t="s">
        <v>44</v>
      </c>
      <c r="E142" s="16">
        <f t="shared" si="8"/>
        <v>0</v>
      </c>
      <c r="F142" s="16">
        <f t="shared" si="5"/>
        <v>59576</v>
      </c>
      <c r="G142" s="29">
        <f t="shared" si="6"/>
        <v>0</v>
      </c>
      <c r="H142" s="11">
        <f t="shared" si="7"/>
        <v>60.177777777777777</v>
      </c>
    </row>
    <row r="143" spans="1:8" x14ac:dyDescent="0.3">
      <c r="A143" s="12">
        <v>43697</v>
      </c>
      <c r="B143" s="12" t="s">
        <v>45</v>
      </c>
      <c r="E143" s="16">
        <f t="shared" si="8"/>
        <v>0</v>
      </c>
      <c r="F143" s="16">
        <f t="shared" si="5"/>
        <v>59576</v>
      </c>
      <c r="G143" s="29">
        <f t="shared" si="6"/>
        <v>0</v>
      </c>
      <c r="H143" s="11">
        <f t="shared" si="7"/>
        <v>60.177777777777777</v>
      </c>
    </row>
    <row r="144" spans="1:8" x14ac:dyDescent="0.3">
      <c r="A144" s="12">
        <v>43698</v>
      </c>
      <c r="B144" s="12" t="s">
        <v>39</v>
      </c>
      <c r="E144" s="16">
        <f t="shared" si="8"/>
        <v>0</v>
      </c>
      <c r="F144" s="16">
        <f t="shared" si="5"/>
        <v>59576</v>
      </c>
      <c r="G144" s="29">
        <f t="shared" si="6"/>
        <v>0</v>
      </c>
      <c r="H144" s="11">
        <f t="shared" si="7"/>
        <v>60.177777777777777</v>
      </c>
    </row>
    <row r="145" spans="1:8" x14ac:dyDescent="0.3">
      <c r="A145" s="12">
        <v>43699</v>
      </c>
      <c r="B145" s="12" t="s">
        <v>40</v>
      </c>
      <c r="E145" s="16">
        <f t="shared" si="8"/>
        <v>0</v>
      </c>
      <c r="F145" s="16">
        <f t="shared" si="5"/>
        <v>59576</v>
      </c>
      <c r="G145" s="29">
        <f t="shared" si="6"/>
        <v>0</v>
      </c>
      <c r="H145" s="11">
        <f t="shared" si="7"/>
        <v>60.177777777777777</v>
      </c>
    </row>
    <row r="146" spans="1:8" x14ac:dyDescent="0.3">
      <c r="A146" s="12">
        <v>43700</v>
      </c>
      <c r="B146" s="12" t="s">
        <v>41</v>
      </c>
      <c r="E146" s="16">
        <f t="shared" si="8"/>
        <v>0</v>
      </c>
      <c r="F146" s="16">
        <f t="shared" si="5"/>
        <v>59576</v>
      </c>
      <c r="G146" s="29">
        <f t="shared" si="6"/>
        <v>0</v>
      </c>
      <c r="H146" s="11">
        <f t="shared" si="7"/>
        <v>60.177777777777777</v>
      </c>
    </row>
    <row r="147" spans="1:8" x14ac:dyDescent="0.3">
      <c r="A147" s="12">
        <v>43701</v>
      </c>
      <c r="B147" s="21" t="s">
        <v>42</v>
      </c>
      <c r="E147" s="16">
        <f t="shared" si="8"/>
        <v>0</v>
      </c>
      <c r="F147" s="16">
        <f t="shared" si="5"/>
        <v>59576</v>
      </c>
      <c r="G147" s="29">
        <f t="shared" si="6"/>
        <v>0</v>
      </c>
      <c r="H147" s="11">
        <f t="shared" si="7"/>
        <v>60.177777777777777</v>
      </c>
    </row>
    <row r="148" spans="1:8" x14ac:dyDescent="0.3">
      <c r="A148" s="12">
        <v>43702</v>
      </c>
      <c r="B148" s="21" t="s">
        <v>43</v>
      </c>
      <c r="E148" s="16">
        <f t="shared" si="8"/>
        <v>0</v>
      </c>
      <c r="F148" s="16">
        <f t="shared" si="5"/>
        <v>59576</v>
      </c>
      <c r="G148" s="29">
        <f t="shared" si="6"/>
        <v>0</v>
      </c>
      <c r="H148" s="11">
        <f t="shared" si="7"/>
        <v>60.177777777777777</v>
      </c>
    </row>
    <row r="149" spans="1:8" x14ac:dyDescent="0.3">
      <c r="A149" s="12">
        <v>43703</v>
      </c>
      <c r="B149" s="12" t="s">
        <v>44</v>
      </c>
      <c r="E149" s="16">
        <f t="shared" si="8"/>
        <v>0</v>
      </c>
      <c r="F149" s="16">
        <f t="shared" si="5"/>
        <v>59576</v>
      </c>
      <c r="G149" s="29">
        <f t="shared" si="6"/>
        <v>0</v>
      </c>
      <c r="H149" s="11">
        <f t="shared" si="7"/>
        <v>60.177777777777777</v>
      </c>
    </row>
    <row r="150" spans="1:8" x14ac:dyDescent="0.3">
      <c r="A150" s="12">
        <v>43704</v>
      </c>
      <c r="B150" s="12" t="s">
        <v>45</v>
      </c>
      <c r="E150" s="16">
        <f t="shared" si="8"/>
        <v>0</v>
      </c>
      <c r="F150" s="16">
        <f t="shared" si="5"/>
        <v>59576</v>
      </c>
      <c r="G150" s="29">
        <f t="shared" si="6"/>
        <v>0</v>
      </c>
      <c r="H150" s="11">
        <f t="shared" si="7"/>
        <v>60.177777777777777</v>
      </c>
    </row>
    <row r="151" spans="1:8" x14ac:dyDescent="0.3">
      <c r="A151" s="12">
        <v>43705</v>
      </c>
      <c r="B151" s="12" t="s">
        <v>39</v>
      </c>
      <c r="E151" s="16">
        <f t="shared" si="8"/>
        <v>0</v>
      </c>
      <c r="F151" s="16">
        <f t="shared" si="5"/>
        <v>59576</v>
      </c>
      <c r="G151" s="29">
        <f t="shared" si="6"/>
        <v>0</v>
      </c>
      <c r="H151" s="11">
        <f t="shared" si="7"/>
        <v>60.177777777777777</v>
      </c>
    </row>
    <row r="152" spans="1:8" x14ac:dyDescent="0.3">
      <c r="A152" s="12">
        <v>43706</v>
      </c>
      <c r="B152" s="12" t="s">
        <v>40</v>
      </c>
      <c r="E152" s="16">
        <f t="shared" si="8"/>
        <v>0</v>
      </c>
      <c r="F152" s="16">
        <f t="shared" si="5"/>
        <v>59576</v>
      </c>
      <c r="G152" s="29">
        <f t="shared" si="6"/>
        <v>0</v>
      </c>
      <c r="H152" s="11">
        <f t="shared" si="7"/>
        <v>60.177777777777777</v>
      </c>
    </row>
    <row r="153" spans="1:8" x14ac:dyDescent="0.3">
      <c r="A153" s="12">
        <v>43707</v>
      </c>
      <c r="B153" s="12" t="s">
        <v>41</v>
      </c>
      <c r="E153" s="16">
        <f t="shared" si="8"/>
        <v>0</v>
      </c>
      <c r="F153" s="16">
        <f t="shared" si="5"/>
        <v>59576</v>
      </c>
      <c r="G153" s="29">
        <f t="shared" si="6"/>
        <v>0</v>
      </c>
      <c r="H153" s="11">
        <f t="shared" si="7"/>
        <v>60.177777777777777</v>
      </c>
    </row>
    <row r="154" spans="1:8" x14ac:dyDescent="0.3">
      <c r="A154" s="12">
        <v>43708</v>
      </c>
      <c r="B154" s="21" t="s">
        <v>42</v>
      </c>
      <c r="E154" s="16">
        <f t="shared" si="8"/>
        <v>0</v>
      </c>
      <c r="F154" s="16">
        <f t="shared" si="5"/>
        <v>59576</v>
      </c>
      <c r="G154" s="29">
        <f t="shared" si="6"/>
        <v>0</v>
      </c>
      <c r="H154" s="11">
        <f t="shared" si="7"/>
        <v>60.177777777777777</v>
      </c>
    </row>
    <row r="155" spans="1:8" x14ac:dyDescent="0.3">
      <c r="A155" s="12">
        <v>43709</v>
      </c>
      <c r="B155" s="21" t="s">
        <v>43</v>
      </c>
      <c r="E155" s="16">
        <f t="shared" si="8"/>
        <v>0</v>
      </c>
      <c r="F155" s="16">
        <f t="shared" si="5"/>
        <v>59576</v>
      </c>
      <c r="G155" s="29">
        <f t="shared" si="6"/>
        <v>0</v>
      </c>
      <c r="H155" s="11">
        <f t="shared" si="7"/>
        <v>60.177777777777777</v>
      </c>
    </row>
    <row r="156" spans="1:8" x14ac:dyDescent="0.3">
      <c r="A156" s="12">
        <v>43710</v>
      </c>
      <c r="B156" s="12" t="s">
        <v>44</v>
      </c>
      <c r="E156" s="16">
        <f t="shared" si="8"/>
        <v>0</v>
      </c>
      <c r="F156" s="16">
        <f t="shared" si="5"/>
        <v>59576</v>
      </c>
      <c r="G156" s="29">
        <f t="shared" si="6"/>
        <v>0</v>
      </c>
      <c r="H156" s="11">
        <f t="shared" si="7"/>
        <v>60.177777777777777</v>
      </c>
    </row>
    <row r="157" spans="1:8" x14ac:dyDescent="0.3">
      <c r="A157" s="12">
        <v>43711</v>
      </c>
      <c r="B157" s="12" t="s">
        <v>45</v>
      </c>
      <c r="E157" s="16">
        <f t="shared" si="8"/>
        <v>0</v>
      </c>
      <c r="F157" s="16">
        <f t="shared" si="5"/>
        <v>59576</v>
      </c>
      <c r="G157" s="29">
        <f t="shared" si="6"/>
        <v>0</v>
      </c>
      <c r="H157" s="11">
        <f t="shared" si="7"/>
        <v>60.177777777777777</v>
      </c>
    </row>
    <row r="158" spans="1:8" x14ac:dyDescent="0.3">
      <c r="A158" s="12">
        <v>43712</v>
      </c>
      <c r="B158" s="12" t="s">
        <v>39</v>
      </c>
      <c r="E158" s="16">
        <f t="shared" si="8"/>
        <v>0</v>
      </c>
      <c r="F158" s="16">
        <f t="shared" si="5"/>
        <v>59576</v>
      </c>
      <c r="G158" s="29">
        <f t="shared" si="6"/>
        <v>0</v>
      </c>
      <c r="H158" s="11">
        <f t="shared" si="7"/>
        <v>60.177777777777777</v>
      </c>
    </row>
    <row r="159" spans="1:8" x14ac:dyDescent="0.3">
      <c r="A159" s="12">
        <v>43713</v>
      </c>
      <c r="B159" s="12" t="s">
        <v>40</v>
      </c>
      <c r="E159" s="16">
        <f t="shared" si="8"/>
        <v>0</v>
      </c>
      <c r="F159" s="16">
        <f t="shared" si="5"/>
        <v>59576</v>
      </c>
      <c r="G159" s="29">
        <f t="shared" si="6"/>
        <v>0</v>
      </c>
      <c r="H159" s="11">
        <f t="shared" si="7"/>
        <v>60.177777777777777</v>
      </c>
    </row>
    <row r="160" spans="1:8" x14ac:dyDescent="0.3">
      <c r="A160" s="12">
        <v>43714</v>
      </c>
      <c r="B160" s="12" t="s">
        <v>41</v>
      </c>
      <c r="E160" s="16">
        <f t="shared" si="8"/>
        <v>0</v>
      </c>
      <c r="F160" s="16">
        <f t="shared" si="5"/>
        <v>59576</v>
      </c>
      <c r="G160" s="29">
        <f t="shared" si="6"/>
        <v>0</v>
      </c>
      <c r="H160" s="11">
        <f t="shared" si="7"/>
        <v>60.177777777777777</v>
      </c>
    </row>
    <row r="161" spans="1:8" x14ac:dyDescent="0.3">
      <c r="A161" s="12">
        <v>43715</v>
      </c>
      <c r="B161" s="21" t="s">
        <v>42</v>
      </c>
      <c r="E161" s="16">
        <f t="shared" si="8"/>
        <v>0</v>
      </c>
      <c r="F161" s="16">
        <f t="shared" si="5"/>
        <v>59576</v>
      </c>
      <c r="G161" s="29">
        <f t="shared" si="6"/>
        <v>0</v>
      </c>
      <c r="H161" s="11">
        <f t="shared" si="7"/>
        <v>60.177777777777777</v>
      </c>
    </row>
    <row r="162" spans="1:8" x14ac:dyDescent="0.3">
      <c r="A162" s="12">
        <v>43716</v>
      </c>
      <c r="B162" s="21" t="s">
        <v>43</v>
      </c>
      <c r="E162" s="16">
        <f t="shared" si="8"/>
        <v>0</v>
      </c>
      <c r="F162" s="16">
        <f t="shared" ref="F162:F225" si="9">SUM(F161+E162)</f>
        <v>59576</v>
      </c>
      <c r="G162" s="29">
        <f t="shared" ref="G162:G225" si="10">(E162/F162)</f>
        <v>0</v>
      </c>
      <c r="H162" s="11">
        <f t="shared" ref="H162:H225" si="11">(F162/99000)*100</f>
        <v>60.177777777777777</v>
      </c>
    </row>
    <row r="163" spans="1:8" x14ac:dyDescent="0.3">
      <c r="A163" s="12">
        <v>43717</v>
      </c>
      <c r="B163" s="12" t="s">
        <v>44</v>
      </c>
      <c r="E163" s="16">
        <f t="shared" si="8"/>
        <v>0</v>
      </c>
      <c r="F163" s="16">
        <f t="shared" si="9"/>
        <v>59576</v>
      </c>
      <c r="G163" s="29">
        <f t="shared" si="10"/>
        <v>0</v>
      </c>
      <c r="H163" s="11">
        <f t="shared" si="11"/>
        <v>60.177777777777777</v>
      </c>
    </row>
    <row r="164" spans="1:8" x14ac:dyDescent="0.3">
      <c r="A164" s="12">
        <v>43718</v>
      </c>
      <c r="B164" s="12" t="s">
        <v>45</v>
      </c>
      <c r="E164" s="16">
        <f t="shared" si="8"/>
        <v>0</v>
      </c>
      <c r="F164" s="16">
        <f t="shared" si="9"/>
        <v>59576</v>
      </c>
      <c r="G164" s="29">
        <f t="shared" si="10"/>
        <v>0</v>
      </c>
      <c r="H164" s="11">
        <f t="shared" si="11"/>
        <v>60.177777777777777</v>
      </c>
    </row>
    <row r="165" spans="1:8" x14ac:dyDescent="0.3">
      <c r="A165" s="12">
        <v>43719</v>
      </c>
      <c r="B165" s="12" t="s">
        <v>39</v>
      </c>
      <c r="E165" s="16">
        <f t="shared" si="8"/>
        <v>0</v>
      </c>
      <c r="F165" s="16">
        <f t="shared" si="9"/>
        <v>59576</v>
      </c>
      <c r="G165" s="29">
        <f t="shared" si="10"/>
        <v>0</v>
      </c>
      <c r="H165" s="11">
        <f t="shared" si="11"/>
        <v>60.177777777777777</v>
      </c>
    </row>
    <row r="166" spans="1:8" x14ac:dyDescent="0.3">
      <c r="A166" s="12">
        <v>43720</v>
      </c>
      <c r="B166" s="12" t="s">
        <v>40</v>
      </c>
      <c r="E166" s="16">
        <f t="shared" si="8"/>
        <v>0</v>
      </c>
      <c r="F166" s="16">
        <f t="shared" si="9"/>
        <v>59576</v>
      </c>
      <c r="G166" s="29">
        <f t="shared" si="10"/>
        <v>0</v>
      </c>
      <c r="H166" s="11">
        <f t="shared" si="11"/>
        <v>60.177777777777777</v>
      </c>
    </row>
    <row r="167" spans="1:8" x14ac:dyDescent="0.3">
      <c r="A167" s="12">
        <v>43721</v>
      </c>
      <c r="B167" s="12" t="s">
        <v>41</v>
      </c>
      <c r="E167" s="16">
        <f t="shared" si="8"/>
        <v>0</v>
      </c>
      <c r="F167" s="16">
        <f t="shared" si="9"/>
        <v>59576</v>
      </c>
      <c r="G167" s="29">
        <f t="shared" si="10"/>
        <v>0</v>
      </c>
      <c r="H167" s="11">
        <f t="shared" si="11"/>
        <v>60.177777777777777</v>
      </c>
    </row>
    <row r="168" spans="1:8" x14ac:dyDescent="0.3">
      <c r="A168" s="12">
        <v>43722</v>
      </c>
      <c r="B168" s="21" t="s">
        <v>42</v>
      </c>
      <c r="E168" s="16">
        <f t="shared" si="8"/>
        <v>0</v>
      </c>
      <c r="F168" s="16">
        <f t="shared" si="9"/>
        <v>59576</v>
      </c>
      <c r="G168" s="29">
        <f t="shared" si="10"/>
        <v>0</v>
      </c>
      <c r="H168" s="11">
        <f t="shared" si="11"/>
        <v>60.177777777777777</v>
      </c>
    </row>
    <row r="169" spans="1:8" x14ac:dyDescent="0.3">
      <c r="A169" s="12">
        <v>43723</v>
      </c>
      <c r="B169" s="21" t="s">
        <v>43</v>
      </c>
      <c r="E169" s="16">
        <f t="shared" si="8"/>
        <v>0</v>
      </c>
      <c r="F169" s="16">
        <f t="shared" si="9"/>
        <v>59576</v>
      </c>
      <c r="G169" s="29">
        <f t="shared" si="10"/>
        <v>0</v>
      </c>
      <c r="H169" s="11">
        <f t="shared" si="11"/>
        <v>60.177777777777777</v>
      </c>
    </row>
    <row r="170" spans="1:8" x14ac:dyDescent="0.3">
      <c r="A170" s="12">
        <v>43724</v>
      </c>
      <c r="B170" s="12" t="s">
        <v>44</v>
      </c>
      <c r="E170" s="16">
        <f t="shared" si="8"/>
        <v>0</v>
      </c>
      <c r="F170" s="16">
        <f t="shared" si="9"/>
        <v>59576</v>
      </c>
      <c r="G170" s="29">
        <f t="shared" si="10"/>
        <v>0</v>
      </c>
      <c r="H170" s="11">
        <f t="shared" si="11"/>
        <v>60.177777777777777</v>
      </c>
    </row>
    <row r="171" spans="1:8" x14ac:dyDescent="0.3">
      <c r="A171" s="12">
        <v>43725</v>
      </c>
      <c r="B171" s="12" t="s">
        <v>45</v>
      </c>
      <c r="E171" s="16">
        <f t="shared" si="8"/>
        <v>0</v>
      </c>
      <c r="F171" s="16">
        <f t="shared" si="9"/>
        <v>59576</v>
      </c>
      <c r="G171" s="29">
        <f t="shared" si="10"/>
        <v>0</v>
      </c>
      <c r="H171" s="11">
        <f t="shared" si="11"/>
        <v>60.177777777777777</v>
      </c>
    </row>
    <row r="172" spans="1:8" x14ac:dyDescent="0.3">
      <c r="A172" s="12">
        <v>43726</v>
      </c>
      <c r="B172" s="12" t="s">
        <v>39</v>
      </c>
      <c r="E172" s="16">
        <f t="shared" si="8"/>
        <v>0</v>
      </c>
      <c r="F172" s="16">
        <f t="shared" si="9"/>
        <v>59576</v>
      </c>
      <c r="G172" s="29">
        <f t="shared" si="10"/>
        <v>0</v>
      </c>
      <c r="H172" s="11">
        <f t="shared" si="11"/>
        <v>60.177777777777777</v>
      </c>
    </row>
    <row r="173" spans="1:8" x14ac:dyDescent="0.3">
      <c r="A173" s="12">
        <v>43727</v>
      </c>
      <c r="B173" s="12" t="s">
        <v>40</v>
      </c>
      <c r="E173" s="16">
        <f t="shared" si="8"/>
        <v>0</v>
      </c>
      <c r="F173" s="16">
        <f t="shared" si="9"/>
        <v>59576</v>
      </c>
      <c r="G173" s="29">
        <f t="shared" si="10"/>
        <v>0</v>
      </c>
      <c r="H173" s="11">
        <f t="shared" si="11"/>
        <v>60.177777777777777</v>
      </c>
    </row>
    <row r="174" spans="1:8" x14ac:dyDescent="0.3">
      <c r="A174" s="12">
        <v>43728</v>
      </c>
      <c r="B174" s="12" t="s">
        <v>41</v>
      </c>
      <c r="E174" s="16">
        <f t="shared" si="8"/>
        <v>0</v>
      </c>
      <c r="F174" s="16">
        <f t="shared" si="9"/>
        <v>59576</v>
      </c>
      <c r="G174" s="29">
        <f t="shared" si="10"/>
        <v>0</v>
      </c>
      <c r="H174" s="11">
        <f t="shared" si="11"/>
        <v>60.177777777777777</v>
      </c>
    </row>
    <row r="175" spans="1:8" x14ac:dyDescent="0.3">
      <c r="A175" s="12">
        <v>43729</v>
      </c>
      <c r="B175" s="21" t="s">
        <v>42</v>
      </c>
      <c r="E175" s="16">
        <f t="shared" si="8"/>
        <v>0</v>
      </c>
      <c r="F175" s="16">
        <f t="shared" si="9"/>
        <v>59576</v>
      </c>
      <c r="G175" s="29">
        <f t="shared" si="10"/>
        <v>0</v>
      </c>
      <c r="H175" s="11">
        <f t="shared" si="11"/>
        <v>60.177777777777777</v>
      </c>
    </row>
    <row r="176" spans="1:8" x14ac:dyDescent="0.3">
      <c r="A176" s="12">
        <v>43730</v>
      </c>
      <c r="B176" s="21" t="s">
        <v>43</v>
      </c>
      <c r="E176" s="16">
        <f t="shared" si="8"/>
        <v>0</v>
      </c>
      <c r="F176" s="16">
        <f t="shared" si="9"/>
        <v>59576</v>
      </c>
      <c r="G176" s="29">
        <f t="shared" si="10"/>
        <v>0</v>
      </c>
      <c r="H176" s="11">
        <f t="shared" si="11"/>
        <v>60.177777777777777</v>
      </c>
    </row>
    <row r="177" spans="1:8" x14ac:dyDescent="0.3">
      <c r="A177" s="12">
        <v>43731</v>
      </c>
      <c r="B177" s="12" t="s">
        <v>44</v>
      </c>
      <c r="E177" s="16">
        <f t="shared" si="8"/>
        <v>0</v>
      </c>
      <c r="F177" s="16">
        <f t="shared" si="9"/>
        <v>59576</v>
      </c>
      <c r="G177" s="29">
        <f t="shared" si="10"/>
        <v>0</v>
      </c>
      <c r="H177" s="11">
        <f t="shared" si="11"/>
        <v>60.177777777777777</v>
      </c>
    </row>
    <row r="178" spans="1:8" x14ac:dyDescent="0.3">
      <c r="A178" s="12">
        <v>43732</v>
      </c>
      <c r="B178" s="12" t="s">
        <v>45</v>
      </c>
      <c r="E178" s="16">
        <f t="shared" si="8"/>
        <v>0</v>
      </c>
      <c r="F178" s="16">
        <f t="shared" si="9"/>
        <v>59576</v>
      </c>
      <c r="G178" s="29">
        <f t="shared" si="10"/>
        <v>0</v>
      </c>
      <c r="H178" s="11">
        <f t="shared" si="11"/>
        <v>60.177777777777777</v>
      </c>
    </row>
    <row r="179" spans="1:8" x14ac:dyDescent="0.3">
      <c r="A179" s="12">
        <v>43733</v>
      </c>
      <c r="B179" s="12" t="s">
        <v>39</v>
      </c>
      <c r="E179" s="16">
        <f t="shared" si="8"/>
        <v>0</v>
      </c>
      <c r="F179" s="16">
        <f t="shared" si="9"/>
        <v>59576</v>
      </c>
      <c r="G179" s="29">
        <f t="shared" si="10"/>
        <v>0</v>
      </c>
      <c r="H179" s="11">
        <f t="shared" si="11"/>
        <v>60.177777777777777</v>
      </c>
    </row>
    <row r="180" spans="1:8" x14ac:dyDescent="0.3">
      <c r="A180" s="12">
        <v>43734</v>
      </c>
      <c r="B180" s="12" t="s">
        <v>40</v>
      </c>
      <c r="E180" s="16">
        <f t="shared" si="8"/>
        <v>0</v>
      </c>
      <c r="F180" s="16">
        <f t="shared" si="9"/>
        <v>59576</v>
      </c>
      <c r="G180" s="29">
        <f t="shared" si="10"/>
        <v>0</v>
      </c>
      <c r="H180" s="11">
        <f t="shared" si="11"/>
        <v>60.177777777777777</v>
      </c>
    </row>
    <row r="181" spans="1:8" x14ac:dyDescent="0.3">
      <c r="A181" s="12">
        <v>43735</v>
      </c>
      <c r="B181" s="12" t="s">
        <v>41</v>
      </c>
      <c r="E181" s="16">
        <f t="shared" si="8"/>
        <v>0</v>
      </c>
      <c r="F181" s="16">
        <f t="shared" si="9"/>
        <v>59576</v>
      </c>
      <c r="G181" s="29">
        <f t="shared" si="10"/>
        <v>0</v>
      </c>
      <c r="H181" s="11">
        <f t="shared" si="11"/>
        <v>60.177777777777777</v>
      </c>
    </row>
    <row r="182" spans="1:8" x14ac:dyDescent="0.3">
      <c r="A182" s="12">
        <v>43736</v>
      </c>
      <c r="B182" s="21" t="s">
        <v>42</v>
      </c>
      <c r="E182" s="16">
        <f t="shared" si="8"/>
        <v>0</v>
      </c>
      <c r="F182" s="16">
        <f t="shared" si="9"/>
        <v>59576</v>
      </c>
      <c r="G182" s="29">
        <f t="shared" si="10"/>
        <v>0</v>
      </c>
      <c r="H182" s="11">
        <f t="shared" si="11"/>
        <v>60.177777777777777</v>
      </c>
    </row>
    <row r="183" spans="1:8" x14ac:dyDescent="0.3">
      <c r="A183" s="12">
        <v>43737</v>
      </c>
      <c r="B183" s="21" t="s">
        <v>43</v>
      </c>
      <c r="E183" s="16">
        <f t="shared" si="8"/>
        <v>0</v>
      </c>
      <c r="F183" s="16">
        <f t="shared" si="9"/>
        <v>59576</v>
      </c>
      <c r="G183" s="29">
        <f t="shared" si="10"/>
        <v>0</v>
      </c>
      <c r="H183" s="11">
        <f t="shared" si="11"/>
        <v>60.177777777777777</v>
      </c>
    </row>
    <row r="184" spans="1:8" x14ac:dyDescent="0.3">
      <c r="A184" s="12">
        <v>43738</v>
      </c>
      <c r="B184" s="12" t="s">
        <v>44</v>
      </c>
      <c r="E184" s="16">
        <f t="shared" si="8"/>
        <v>0</v>
      </c>
      <c r="F184" s="16">
        <f t="shared" si="9"/>
        <v>59576</v>
      </c>
      <c r="G184" s="29">
        <f t="shared" si="10"/>
        <v>0</v>
      </c>
      <c r="H184" s="11">
        <f t="shared" si="11"/>
        <v>60.177777777777777</v>
      </c>
    </row>
    <row r="185" spans="1:8" x14ac:dyDescent="0.3">
      <c r="A185" s="12">
        <v>43739</v>
      </c>
      <c r="B185" s="12" t="s">
        <v>45</v>
      </c>
      <c r="E185" s="16">
        <f t="shared" si="8"/>
        <v>0</v>
      </c>
      <c r="F185" s="16">
        <f t="shared" si="9"/>
        <v>59576</v>
      </c>
      <c r="G185" s="29">
        <f t="shared" si="10"/>
        <v>0</v>
      </c>
      <c r="H185" s="11">
        <f t="shared" si="11"/>
        <v>60.177777777777777</v>
      </c>
    </row>
    <row r="186" spans="1:8" x14ac:dyDescent="0.3">
      <c r="A186" s="12">
        <v>43740</v>
      </c>
      <c r="B186" s="12" t="s">
        <v>39</v>
      </c>
      <c r="E186" s="16">
        <f t="shared" si="8"/>
        <v>0</v>
      </c>
      <c r="F186" s="16">
        <f t="shared" si="9"/>
        <v>59576</v>
      </c>
      <c r="G186" s="29">
        <f t="shared" si="10"/>
        <v>0</v>
      </c>
      <c r="H186" s="11">
        <f t="shared" si="11"/>
        <v>60.177777777777777</v>
      </c>
    </row>
    <row r="187" spans="1:8" x14ac:dyDescent="0.3">
      <c r="A187" s="12">
        <v>43741</v>
      </c>
      <c r="B187" s="12" t="s">
        <v>40</v>
      </c>
      <c r="E187" s="16">
        <f t="shared" si="8"/>
        <v>0</v>
      </c>
      <c r="F187" s="16">
        <f t="shared" si="9"/>
        <v>59576</v>
      </c>
      <c r="G187" s="29">
        <f t="shared" si="10"/>
        <v>0</v>
      </c>
      <c r="H187" s="11">
        <f t="shared" si="11"/>
        <v>60.177777777777777</v>
      </c>
    </row>
    <row r="188" spans="1:8" x14ac:dyDescent="0.3">
      <c r="A188" s="12">
        <v>43742</v>
      </c>
      <c r="B188" s="12" t="s">
        <v>41</v>
      </c>
      <c r="E188" s="16">
        <f t="shared" si="8"/>
        <v>0</v>
      </c>
      <c r="F188" s="16">
        <f t="shared" si="9"/>
        <v>59576</v>
      </c>
      <c r="G188" s="29">
        <f t="shared" si="10"/>
        <v>0</v>
      </c>
      <c r="H188" s="11">
        <f t="shared" si="11"/>
        <v>60.177777777777777</v>
      </c>
    </row>
    <row r="189" spans="1:8" x14ac:dyDescent="0.3">
      <c r="A189" s="12">
        <v>43743</v>
      </c>
      <c r="B189" s="21" t="s">
        <v>42</v>
      </c>
      <c r="E189" s="16">
        <f t="shared" si="8"/>
        <v>0</v>
      </c>
      <c r="F189" s="16">
        <f t="shared" si="9"/>
        <v>59576</v>
      </c>
      <c r="G189" s="29">
        <f t="shared" si="10"/>
        <v>0</v>
      </c>
      <c r="H189" s="11">
        <f t="shared" si="11"/>
        <v>60.177777777777777</v>
      </c>
    </row>
    <row r="190" spans="1:8" x14ac:dyDescent="0.3">
      <c r="A190" s="12">
        <v>43744</v>
      </c>
      <c r="B190" s="21" t="s">
        <v>43</v>
      </c>
      <c r="E190" s="16">
        <f t="shared" si="8"/>
        <v>0</v>
      </c>
      <c r="F190" s="16">
        <f t="shared" si="9"/>
        <v>59576</v>
      </c>
      <c r="G190" s="29">
        <f t="shared" si="10"/>
        <v>0</v>
      </c>
      <c r="H190" s="11">
        <f t="shared" si="11"/>
        <v>60.177777777777777</v>
      </c>
    </row>
    <row r="191" spans="1:8" x14ac:dyDescent="0.3">
      <c r="A191" s="12">
        <v>43745</v>
      </c>
      <c r="B191" s="12" t="s">
        <v>44</v>
      </c>
      <c r="E191" s="16">
        <f t="shared" si="8"/>
        <v>0</v>
      </c>
      <c r="F191" s="16">
        <f t="shared" si="9"/>
        <v>59576</v>
      </c>
      <c r="G191" s="29">
        <f t="shared" si="10"/>
        <v>0</v>
      </c>
      <c r="H191" s="11">
        <f t="shared" si="11"/>
        <v>60.177777777777777</v>
      </c>
    </row>
    <row r="192" spans="1:8" x14ac:dyDescent="0.3">
      <c r="A192" s="12">
        <v>43746</v>
      </c>
      <c r="B192" s="12" t="s">
        <v>45</v>
      </c>
      <c r="E192" s="16">
        <f t="shared" si="8"/>
        <v>0</v>
      </c>
      <c r="F192" s="16">
        <f t="shared" si="9"/>
        <v>59576</v>
      </c>
      <c r="G192" s="29">
        <f t="shared" si="10"/>
        <v>0</v>
      </c>
      <c r="H192" s="11">
        <f t="shared" si="11"/>
        <v>60.177777777777777</v>
      </c>
    </row>
    <row r="193" spans="1:8" x14ac:dyDescent="0.3">
      <c r="A193" s="12">
        <v>43747</v>
      </c>
      <c r="B193" s="12" t="s">
        <v>39</v>
      </c>
      <c r="E193" s="16">
        <f t="shared" si="8"/>
        <v>0</v>
      </c>
      <c r="F193" s="16">
        <f t="shared" si="9"/>
        <v>59576</v>
      </c>
      <c r="G193" s="29">
        <f t="shared" si="10"/>
        <v>0</v>
      </c>
      <c r="H193" s="11">
        <f t="shared" si="11"/>
        <v>60.177777777777777</v>
      </c>
    </row>
    <row r="194" spans="1:8" x14ac:dyDescent="0.3">
      <c r="A194" s="12">
        <v>43748</v>
      </c>
      <c r="B194" s="12" t="s">
        <v>40</v>
      </c>
      <c r="E194" s="16">
        <f t="shared" ref="E194:E257" si="12">SUM(C194:D194)</f>
        <v>0</v>
      </c>
      <c r="F194" s="16">
        <f t="shared" si="9"/>
        <v>59576</v>
      </c>
      <c r="G194" s="29">
        <f t="shared" si="10"/>
        <v>0</v>
      </c>
      <c r="H194" s="11">
        <f t="shared" si="11"/>
        <v>60.177777777777777</v>
      </c>
    </row>
    <row r="195" spans="1:8" x14ac:dyDescent="0.3">
      <c r="A195" s="12">
        <v>43749</v>
      </c>
      <c r="B195" s="12" t="s">
        <v>41</v>
      </c>
      <c r="E195" s="16">
        <f t="shared" si="12"/>
        <v>0</v>
      </c>
      <c r="F195" s="16">
        <f t="shared" si="9"/>
        <v>59576</v>
      </c>
      <c r="G195" s="29">
        <f t="shared" si="10"/>
        <v>0</v>
      </c>
      <c r="H195" s="11">
        <f t="shared" si="11"/>
        <v>60.177777777777777</v>
      </c>
    </row>
    <row r="196" spans="1:8" x14ac:dyDescent="0.3">
      <c r="A196" s="12">
        <v>43750</v>
      </c>
      <c r="B196" s="21" t="s">
        <v>42</v>
      </c>
      <c r="E196" s="16">
        <f t="shared" si="12"/>
        <v>0</v>
      </c>
      <c r="F196" s="16">
        <f t="shared" si="9"/>
        <v>59576</v>
      </c>
      <c r="G196" s="29">
        <f t="shared" si="10"/>
        <v>0</v>
      </c>
      <c r="H196" s="11">
        <f t="shared" si="11"/>
        <v>60.177777777777777</v>
      </c>
    </row>
    <row r="197" spans="1:8" x14ac:dyDescent="0.3">
      <c r="A197" s="12">
        <v>43751</v>
      </c>
      <c r="B197" s="21" t="s">
        <v>43</v>
      </c>
      <c r="E197" s="16">
        <f t="shared" si="12"/>
        <v>0</v>
      </c>
      <c r="F197" s="16">
        <f t="shared" si="9"/>
        <v>59576</v>
      </c>
      <c r="G197" s="29">
        <f t="shared" si="10"/>
        <v>0</v>
      </c>
      <c r="H197" s="11">
        <f t="shared" si="11"/>
        <v>60.177777777777777</v>
      </c>
    </row>
    <row r="198" spans="1:8" x14ac:dyDescent="0.3">
      <c r="A198" s="12">
        <v>43752</v>
      </c>
      <c r="B198" s="12" t="s">
        <v>44</v>
      </c>
      <c r="E198" s="16">
        <f t="shared" si="12"/>
        <v>0</v>
      </c>
      <c r="F198" s="16">
        <f t="shared" si="9"/>
        <v>59576</v>
      </c>
      <c r="G198" s="29">
        <f t="shared" si="10"/>
        <v>0</v>
      </c>
      <c r="H198" s="11">
        <f t="shared" si="11"/>
        <v>60.177777777777777</v>
      </c>
    </row>
    <row r="199" spans="1:8" x14ac:dyDescent="0.3">
      <c r="A199" s="12">
        <v>43753</v>
      </c>
      <c r="B199" s="12" t="s">
        <v>45</v>
      </c>
      <c r="E199" s="16">
        <f t="shared" si="12"/>
        <v>0</v>
      </c>
      <c r="F199" s="16">
        <f t="shared" si="9"/>
        <v>59576</v>
      </c>
      <c r="G199" s="29">
        <f t="shared" si="10"/>
        <v>0</v>
      </c>
      <c r="H199" s="11">
        <f t="shared" si="11"/>
        <v>60.177777777777777</v>
      </c>
    </row>
    <row r="200" spans="1:8" x14ac:dyDescent="0.3">
      <c r="A200" s="12">
        <v>43754</v>
      </c>
      <c r="B200" s="12" t="s">
        <v>39</v>
      </c>
      <c r="E200" s="16">
        <f t="shared" si="12"/>
        <v>0</v>
      </c>
      <c r="F200" s="16">
        <f t="shared" si="9"/>
        <v>59576</v>
      </c>
      <c r="G200" s="29">
        <f t="shared" si="10"/>
        <v>0</v>
      </c>
      <c r="H200" s="11">
        <f t="shared" si="11"/>
        <v>60.177777777777777</v>
      </c>
    </row>
    <row r="201" spans="1:8" x14ac:dyDescent="0.3">
      <c r="A201" s="12">
        <v>43755</v>
      </c>
      <c r="B201" s="12" t="s">
        <v>40</v>
      </c>
      <c r="E201" s="16">
        <f t="shared" si="12"/>
        <v>0</v>
      </c>
      <c r="F201" s="16">
        <f t="shared" si="9"/>
        <v>59576</v>
      </c>
      <c r="G201" s="29">
        <f t="shared" si="10"/>
        <v>0</v>
      </c>
      <c r="H201" s="11">
        <f t="shared" si="11"/>
        <v>60.177777777777777</v>
      </c>
    </row>
    <row r="202" spans="1:8" x14ac:dyDescent="0.3">
      <c r="A202" s="12">
        <v>43756</v>
      </c>
      <c r="B202" s="12" t="s">
        <v>41</v>
      </c>
      <c r="E202" s="16">
        <f t="shared" si="12"/>
        <v>0</v>
      </c>
      <c r="F202" s="16">
        <f t="shared" si="9"/>
        <v>59576</v>
      </c>
      <c r="G202" s="29">
        <f t="shared" si="10"/>
        <v>0</v>
      </c>
      <c r="H202" s="11">
        <f t="shared" si="11"/>
        <v>60.177777777777777</v>
      </c>
    </row>
    <row r="203" spans="1:8" x14ac:dyDescent="0.3">
      <c r="A203" s="12">
        <v>43757</v>
      </c>
      <c r="B203" s="21" t="s">
        <v>42</v>
      </c>
      <c r="E203" s="16">
        <f t="shared" si="12"/>
        <v>0</v>
      </c>
      <c r="F203" s="16">
        <f t="shared" si="9"/>
        <v>59576</v>
      </c>
      <c r="G203" s="29">
        <f t="shared" si="10"/>
        <v>0</v>
      </c>
      <c r="H203" s="11">
        <f t="shared" si="11"/>
        <v>60.177777777777777</v>
      </c>
    </row>
    <row r="204" spans="1:8" x14ac:dyDescent="0.3">
      <c r="A204" s="12">
        <v>43758</v>
      </c>
      <c r="B204" s="21" t="s">
        <v>43</v>
      </c>
      <c r="E204" s="16">
        <f t="shared" si="12"/>
        <v>0</v>
      </c>
      <c r="F204" s="16">
        <f t="shared" si="9"/>
        <v>59576</v>
      </c>
      <c r="G204" s="29">
        <f t="shared" si="10"/>
        <v>0</v>
      </c>
      <c r="H204" s="11">
        <f t="shared" si="11"/>
        <v>60.177777777777777</v>
      </c>
    </row>
    <row r="205" spans="1:8" x14ac:dyDescent="0.3">
      <c r="A205" s="12">
        <v>43759</v>
      </c>
      <c r="B205" s="12" t="s">
        <v>44</v>
      </c>
      <c r="E205" s="16">
        <f t="shared" si="12"/>
        <v>0</v>
      </c>
      <c r="F205" s="16">
        <f t="shared" si="9"/>
        <v>59576</v>
      </c>
      <c r="G205" s="29">
        <f t="shared" si="10"/>
        <v>0</v>
      </c>
      <c r="H205" s="11">
        <f t="shared" si="11"/>
        <v>60.177777777777777</v>
      </c>
    </row>
    <row r="206" spans="1:8" x14ac:dyDescent="0.3">
      <c r="A206" s="12">
        <v>43760</v>
      </c>
      <c r="B206" s="12" t="s">
        <v>45</v>
      </c>
      <c r="E206" s="16">
        <f t="shared" si="12"/>
        <v>0</v>
      </c>
      <c r="F206" s="16">
        <f t="shared" si="9"/>
        <v>59576</v>
      </c>
      <c r="G206" s="29">
        <f t="shared" si="10"/>
        <v>0</v>
      </c>
      <c r="H206" s="11">
        <f t="shared" si="11"/>
        <v>60.177777777777777</v>
      </c>
    </row>
    <row r="207" spans="1:8" x14ac:dyDescent="0.3">
      <c r="A207" s="12">
        <v>43761</v>
      </c>
      <c r="B207" s="12" t="s">
        <v>39</v>
      </c>
      <c r="E207" s="16">
        <f t="shared" si="12"/>
        <v>0</v>
      </c>
      <c r="F207" s="16">
        <f t="shared" si="9"/>
        <v>59576</v>
      </c>
      <c r="G207" s="29">
        <f t="shared" si="10"/>
        <v>0</v>
      </c>
      <c r="H207" s="11">
        <f t="shared" si="11"/>
        <v>60.177777777777777</v>
      </c>
    </row>
    <row r="208" spans="1:8" x14ac:dyDescent="0.3">
      <c r="A208" s="12">
        <v>43762</v>
      </c>
      <c r="B208" s="12" t="s">
        <v>40</v>
      </c>
      <c r="E208" s="16">
        <f t="shared" si="12"/>
        <v>0</v>
      </c>
      <c r="F208" s="16">
        <f t="shared" si="9"/>
        <v>59576</v>
      </c>
      <c r="G208" s="29">
        <f t="shared" si="10"/>
        <v>0</v>
      </c>
      <c r="H208" s="11">
        <f t="shared" si="11"/>
        <v>60.177777777777777</v>
      </c>
    </row>
    <row r="209" spans="1:8" x14ac:dyDescent="0.3">
      <c r="A209" s="12">
        <v>43763</v>
      </c>
      <c r="B209" s="12" t="s">
        <v>41</v>
      </c>
      <c r="E209" s="16">
        <f t="shared" si="12"/>
        <v>0</v>
      </c>
      <c r="F209" s="16">
        <f t="shared" si="9"/>
        <v>59576</v>
      </c>
      <c r="G209" s="29">
        <f t="shared" si="10"/>
        <v>0</v>
      </c>
      <c r="H209" s="11">
        <f t="shared" si="11"/>
        <v>60.177777777777777</v>
      </c>
    </row>
    <row r="210" spans="1:8" x14ac:dyDescent="0.3">
      <c r="A210" s="12">
        <v>43764</v>
      </c>
      <c r="B210" s="21" t="s">
        <v>42</v>
      </c>
      <c r="E210" s="16">
        <f t="shared" si="12"/>
        <v>0</v>
      </c>
      <c r="F210" s="16">
        <f t="shared" si="9"/>
        <v>59576</v>
      </c>
      <c r="G210" s="29">
        <f t="shared" si="10"/>
        <v>0</v>
      </c>
      <c r="H210" s="11">
        <f t="shared" si="11"/>
        <v>60.177777777777777</v>
      </c>
    </row>
    <row r="211" spans="1:8" x14ac:dyDescent="0.3">
      <c r="A211" s="12">
        <v>43765</v>
      </c>
      <c r="B211" s="21" t="s">
        <v>43</v>
      </c>
      <c r="E211" s="16">
        <f t="shared" si="12"/>
        <v>0</v>
      </c>
      <c r="F211" s="16">
        <f t="shared" si="9"/>
        <v>59576</v>
      </c>
      <c r="G211" s="29">
        <f t="shared" si="10"/>
        <v>0</v>
      </c>
      <c r="H211" s="11">
        <f t="shared" si="11"/>
        <v>60.177777777777777</v>
      </c>
    </row>
    <row r="212" spans="1:8" x14ac:dyDescent="0.3">
      <c r="A212" s="12">
        <v>43766</v>
      </c>
      <c r="B212" s="12" t="s">
        <v>44</v>
      </c>
      <c r="E212" s="16">
        <f t="shared" si="12"/>
        <v>0</v>
      </c>
      <c r="F212" s="16">
        <f t="shared" si="9"/>
        <v>59576</v>
      </c>
      <c r="G212" s="29">
        <f t="shared" si="10"/>
        <v>0</v>
      </c>
      <c r="H212" s="11">
        <f t="shared" si="11"/>
        <v>60.177777777777777</v>
      </c>
    </row>
    <row r="213" spans="1:8" x14ac:dyDescent="0.3">
      <c r="A213" s="12">
        <v>43767</v>
      </c>
      <c r="B213" s="12" t="s">
        <v>45</v>
      </c>
      <c r="E213" s="16">
        <f t="shared" si="12"/>
        <v>0</v>
      </c>
      <c r="F213" s="16">
        <f t="shared" si="9"/>
        <v>59576</v>
      </c>
      <c r="G213" s="29">
        <f t="shared" si="10"/>
        <v>0</v>
      </c>
      <c r="H213" s="11">
        <f t="shared" si="11"/>
        <v>60.177777777777777</v>
      </c>
    </row>
    <row r="214" spans="1:8" x14ac:dyDescent="0.3">
      <c r="A214" s="12">
        <v>43768</v>
      </c>
      <c r="B214" s="12" t="s">
        <v>39</v>
      </c>
      <c r="E214" s="16">
        <f t="shared" si="12"/>
        <v>0</v>
      </c>
      <c r="F214" s="16">
        <f t="shared" si="9"/>
        <v>59576</v>
      </c>
      <c r="G214" s="29">
        <f t="shared" si="10"/>
        <v>0</v>
      </c>
      <c r="H214" s="11">
        <f t="shared" si="11"/>
        <v>60.177777777777777</v>
      </c>
    </row>
    <row r="215" spans="1:8" x14ac:dyDescent="0.3">
      <c r="A215" s="12">
        <v>43769</v>
      </c>
      <c r="B215" s="12" t="s">
        <v>40</v>
      </c>
      <c r="E215" s="16">
        <f t="shared" si="12"/>
        <v>0</v>
      </c>
      <c r="F215" s="16">
        <f t="shared" si="9"/>
        <v>59576</v>
      </c>
      <c r="G215" s="29">
        <f t="shared" si="10"/>
        <v>0</v>
      </c>
      <c r="H215" s="11">
        <f t="shared" si="11"/>
        <v>60.177777777777777</v>
      </c>
    </row>
    <row r="216" spans="1:8" x14ac:dyDescent="0.3">
      <c r="A216" s="12">
        <v>43770</v>
      </c>
      <c r="B216" s="12" t="s">
        <v>41</v>
      </c>
      <c r="E216" s="16">
        <f t="shared" si="12"/>
        <v>0</v>
      </c>
      <c r="F216" s="16">
        <f t="shared" si="9"/>
        <v>59576</v>
      </c>
      <c r="G216" s="29">
        <f t="shared" si="10"/>
        <v>0</v>
      </c>
      <c r="H216" s="11">
        <f t="shared" si="11"/>
        <v>60.177777777777777</v>
      </c>
    </row>
    <row r="217" spans="1:8" x14ac:dyDescent="0.3">
      <c r="A217" s="12">
        <v>43771</v>
      </c>
      <c r="B217" s="21" t="s">
        <v>42</v>
      </c>
      <c r="E217" s="16">
        <f t="shared" si="12"/>
        <v>0</v>
      </c>
      <c r="F217" s="16">
        <f t="shared" si="9"/>
        <v>59576</v>
      </c>
      <c r="G217" s="29">
        <f t="shared" si="10"/>
        <v>0</v>
      </c>
      <c r="H217" s="11">
        <f t="shared" si="11"/>
        <v>60.177777777777777</v>
      </c>
    </row>
    <row r="218" spans="1:8" x14ac:dyDescent="0.3">
      <c r="A218" s="12">
        <v>43772</v>
      </c>
      <c r="B218" s="21" t="s">
        <v>43</v>
      </c>
      <c r="E218" s="16">
        <f t="shared" si="12"/>
        <v>0</v>
      </c>
      <c r="F218" s="16">
        <f t="shared" si="9"/>
        <v>59576</v>
      </c>
      <c r="G218" s="29">
        <f t="shared" si="10"/>
        <v>0</v>
      </c>
      <c r="H218" s="11">
        <f t="shared" si="11"/>
        <v>60.177777777777777</v>
      </c>
    </row>
    <row r="219" spans="1:8" x14ac:dyDescent="0.3">
      <c r="A219" s="12">
        <v>43773</v>
      </c>
      <c r="B219" s="12" t="s">
        <v>44</v>
      </c>
      <c r="E219" s="16">
        <f t="shared" si="12"/>
        <v>0</v>
      </c>
      <c r="F219" s="16">
        <f t="shared" si="9"/>
        <v>59576</v>
      </c>
      <c r="G219" s="29">
        <f t="shared" si="10"/>
        <v>0</v>
      </c>
      <c r="H219" s="11">
        <f t="shared" si="11"/>
        <v>60.177777777777777</v>
      </c>
    </row>
    <row r="220" spans="1:8" x14ac:dyDescent="0.3">
      <c r="A220" s="12">
        <v>43774</v>
      </c>
      <c r="B220" s="12" t="s">
        <v>45</v>
      </c>
      <c r="E220" s="16">
        <f t="shared" si="12"/>
        <v>0</v>
      </c>
      <c r="F220" s="16">
        <f t="shared" si="9"/>
        <v>59576</v>
      </c>
      <c r="G220" s="29">
        <f t="shared" si="10"/>
        <v>0</v>
      </c>
      <c r="H220" s="11">
        <f t="shared" si="11"/>
        <v>60.177777777777777</v>
      </c>
    </row>
    <row r="221" spans="1:8" x14ac:dyDescent="0.3">
      <c r="A221" s="12">
        <v>43775</v>
      </c>
      <c r="B221" s="12" t="s">
        <v>39</v>
      </c>
      <c r="E221" s="16">
        <f t="shared" si="12"/>
        <v>0</v>
      </c>
      <c r="F221" s="16">
        <f t="shared" si="9"/>
        <v>59576</v>
      </c>
      <c r="G221" s="29">
        <f t="shared" si="10"/>
        <v>0</v>
      </c>
      <c r="H221" s="11">
        <f t="shared" si="11"/>
        <v>60.177777777777777</v>
      </c>
    </row>
    <row r="222" spans="1:8" x14ac:dyDescent="0.3">
      <c r="A222" s="12">
        <v>43776</v>
      </c>
      <c r="B222" s="12" t="s">
        <v>40</v>
      </c>
      <c r="E222" s="16">
        <f t="shared" si="12"/>
        <v>0</v>
      </c>
      <c r="F222" s="16">
        <f t="shared" si="9"/>
        <v>59576</v>
      </c>
      <c r="G222" s="29">
        <f t="shared" si="10"/>
        <v>0</v>
      </c>
      <c r="H222" s="11">
        <f t="shared" si="11"/>
        <v>60.177777777777777</v>
      </c>
    </row>
    <row r="223" spans="1:8" x14ac:dyDescent="0.3">
      <c r="A223" s="12">
        <v>43777</v>
      </c>
      <c r="B223" s="12" t="s">
        <v>41</v>
      </c>
      <c r="E223" s="16">
        <f t="shared" si="12"/>
        <v>0</v>
      </c>
      <c r="F223" s="16">
        <f t="shared" si="9"/>
        <v>59576</v>
      </c>
      <c r="G223" s="29">
        <f t="shared" si="10"/>
        <v>0</v>
      </c>
      <c r="H223" s="11">
        <f t="shared" si="11"/>
        <v>60.177777777777777</v>
      </c>
    </row>
    <row r="224" spans="1:8" x14ac:dyDescent="0.3">
      <c r="A224" s="12">
        <v>43778</v>
      </c>
      <c r="B224" s="21" t="s">
        <v>42</v>
      </c>
      <c r="E224" s="16">
        <f t="shared" si="12"/>
        <v>0</v>
      </c>
      <c r="F224" s="16">
        <f t="shared" si="9"/>
        <v>59576</v>
      </c>
      <c r="G224" s="29">
        <f t="shared" si="10"/>
        <v>0</v>
      </c>
      <c r="H224" s="11">
        <f t="shared" si="11"/>
        <v>60.177777777777777</v>
      </c>
    </row>
    <row r="225" spans="1:8" x14ac:dyDescent="0.3">
      <c r="A225" s="12">
        <v>43779</v>
      </c>
      <c r="B225" s="21" t="s">
        <v>43</v>
      </c>
      <c r="E225" s="16">
        <f t="shared" si="12"/>
        <v>0</v>
      </c>
      <c r="F225" s="16">
        <f t="shared" si="9"/>
        <v>59576</v>
      </c>
      <c r="G225" s="29">
        <f t="shared" si="10"/>
        <v>0</v>
      </c>
      <c r="H225" s="11">
        <f t="shared" si="11"/>
        <v>60.177777777777777</v>
      </c>
    </row>
    <row r="226" spans="1:8" x14ac:dyDescent="0.3">
      <c r="A226" s="12">
        <v>43780</v>
      </c>
      <c r="B226" s="12" t="s">
        <v>44</v>
      </c>
      <c r="E226" s="16">
        <f t="shared" si="12"/>
        <v>0</v>
      </c>
      <c r="F226" s="16">
        <f t="shared" ref="F226:F289" si="13">SUM(F225+E226)</f>
        <v>59576</v>
      </c>
      <c r="G226" s="29">
        <f t="shared" ref="G226:G289" si="14">(E226/F226)</f>
        <v>0</v>
      </c>
      <c r="H226" s="11">
        <f t="shared" ref="H226:H289" si="15">(F226/99000)*100</f>
        <v>60.177777777777777</v>
      </c>
    </row>
    <row r="227" spans="1:8" x14ac:dyDescent="0.3">
      <c r="A227" s="12">
        <v>43781</v>
      </c>
      <c r="B227" s="12" t="s">
        <v>45</v>
      </c>
      <c r="E227" s="16">
        <f t="shared" si="12"/>
        <v>0</v>
      </c>
      <c r="F227" s="16">
        <f t="shared" si="13"/>
        <v>59576</v>
      </c>
      <c r="G227" s="29">
        <f t="shared" si="14"/>
        <v>0</v>
      </c>
      <c r="H227" s="11">
        <f t="shared" si="15"/>
        <v>60.177777777777777</v>
      </c>
    </row>
    <row r="228" spans="1:8" x14ac:dyDescent="0.3">
      <c r="A228" s="12">
        <v>43782</v>
      </c>
      <c r="B228" s="12" t="s">
        <v>39</v>
      </c>
      <c r="E228" s="16">
        <f t="shared" si="12"/>
        <v>0</v>
      </c>
      <c r="F228" s="16">
        <f t="shared" si="13"/>
        <v>59576</v>
      </c>
      <c r="G228" s="29">
        <f t="shared" si="14"/>
        <v>0</v>
      </c>
      <c r="H228" s="11">
        <f t="shared" si="15"/>
        <v>60.177777777777777</v>
      </c>
    </row>
    <row r="229" spans="1:8" x14ac:dyDescent="0.3">
      <c r="A229" s="12">
        <v>43783</v>
      </c>
      <c r="B229" s="12" t="s">
        <v>40</v>
      </c>
      <c r="E229" s="16">
        <f t="shared" si="12"/>
        <v>0</v>
      </c>
      <c r="F229" s="16">
        <f t="shared" si="13"/>
        <v>59576</v>
      </c>
      <c r="G229" s="29">
        <f t="shared" si="14"/>
        <v>0</v>
      </c>
      <c r="H229" s="11">
        <f t="shared" si="15"/>
        <v>60.177777777777777</v>
      </c>
    </row>
    <row r="230" spans="1:8" x14ac:dyDescent="0.3">
      <c r="A230" s="12">
        <v>43784</v>
      </c>
      <c r="B230" s="12" t="s">
        <v>41</v>
      </c>
      <c r="E230" s="16">
        <f t="shared" si="12"/>
        <v>0</v>
      </c>
      <c r="F230" s="16">
        <f t="shared" si="13"/>
        <v>59576</v>
      </c>
      <c r="G230" s="29">
        <f t="shared" si="14"/>
        <v>0</v>
      </c>
      <c r="H230" s="11">
        <f t="shared" si="15"/>
        <v>60.177777777777777</v>
      </c>
    </row>
    <row r="231" spans="1:8" x14ac:dyDescent="0.3">
      <c r="A231" s="12">
        <v>43785</v>
      </c>
      <c r="B231" s="21" t="s">
        <v>42</v>
      </c>
      <c r="E231" s="16">
        <f t="shared" si="12"/>
        <v>0</v>
      </c>
      <c r="F231" s="16">
        <f t="shared" si="13"/>
        <v>59576</v>
      </c>
      <c r="G231" s="29">
        <f t="shared" si="14"/>
        <v>0</v>
      </c>
      <c r="H231" s="11">
        <f t="shared" si="15"/>
        <v>60.177777777777777</v>
      </c>
    </row>
    <row r="232" spans="1:8" x14ac:dyDescent="0.3">
      <c r="A232" s="12">
        <v>43786</v>
      </c>
      <c r="B232" s="21" t="s">
        <v>43</v>
      </c>
      <c r="E232" s="16">
        <f t="shared" si="12"/>
        <v>0</v>
      </c>
      <c r="F232" s="16">
        <f t="shared" si="13"/>
        <v>59576</v>
      </c>
      <c r="G232" s="29">
        <f t="shared" si="14"/>
        <v>0</v>
      </c>
      <c r="H232" s="11">
        <f t="shared" si="15"/>
        <v>60.177777777777777</v>
      </c>
    </row>
    <row r="233" spans="1:8" x14ac:dyDescent="0.3">
      <c r="A233" s="12">
        <v>43787</v>
      </c>
      <c r="B233" s="12" t="s">
        <v>44</v>
      </c>
      <c r="E233" s="16">
        <f t="shared" si="12"/>
        <v>0</v>
      </c>
      <c r="F233" s="16">
        <f t="shared" si="13"/>
        <v>59576</v>
      </c>
      <c r="G233" s="29">
        <f t="shared" si="14"/>
        <v>0</v>
      </c>
      <c r="H233" s="11">
        <f t="shared" si="15"/>
        <v>60.177777777777777</v>
      </c>
    </row>
    <row r="234" spans="1:8" x14ac:dyDescent="0.3">
      <c r="A234" s="12">
        <v>43788</v>
      </c>
      <c r="B234" s="12" t="s">
        <v>45</v>
      </c>
      <c r="E234" s="16">
        <f t="shared" si="12"/>
        <v>0</v>
      </c>
      <c r="F234" s="16">
        <f t="shared" si="13"/>
        <v>59576</v>
      </c>
      <c r="G234" s="29">
        <f t="shared" si="14"/>
        <v>0</v>
      </c>
      <c r="H234" s="11">
        <f t="shared" si="15"/>
        <v>60.177777777777777</v>
      </c>
    </row>
    <row r="235" spans="1:8" x14ac:dyDescent="0.3">
      <c r="A235" s="12">
        <v>43789</v>
      </c>
      <c r="B235" s="12" t="s">
        <v>39</v>
      </c>
      <c r="E235" s="16">
        <f t="shared" si="12"/>
        <v>0</v>
      </c>
      <c r="F235" s="16">
        <f t="shared" si="13"/>
        <v>59576</v>
      </c>
      <c r="G235" s="29">
        <f t="shared" si="14"/>
        <v>0</v>
      </c>
      <c r="H235" s="11">
        <f t="shared" si="15"/>
        <v>60.177777777777777</v>
      </c>
    </row>
    <row r="236" spans="1:8" x14ac:dyDescent="0.3">
      <c r="A236" s="12">
        <v>43790</v>
      </c>
      <c r="B236" s="12" t="s">
        <v>40</v>
      </c>
      <c r="E236" s="16">
        <f t="shared" si="12"/>
        <v>0</v>
      </c>
      <c r="F236" s="16">
        <f t="shared" si="13"/>
        <v>59576</v>
      </c>
      <c r="G236" s="29">
        <f t="shared" si="14"/>
        <v>0</v>
      </c>
      <c r="H236" s="11">
        <f t="shared" si="15"/>
        <v>60.177777777777777</v>
      </c>
    </row>
    <row r="237" spans="1:8" x14ac:dyDescent="0.3">
      <c r="A237" s="12">
        <v>43791</v>
      </c>
      <c r="B237" s="12" t="s">
        <v>41</v>
      </c>
      <c r="E237" s="16">
        <f t="shared" si="12"/>
        <v>0</v>
      </c>
      <c r="F237" s="16">
        <f t="shared" si="13"/>
        <v>59576</v>
      </c>
      <c r="G237" s="29">
        <f t="shared" si="14"/>
        <v>0</v>
      </c>
      <c r="H237" s="11">
        <f t="shared" si="15"/>
        <v>60.177777777777777</v>
      </c>
    </row>
    <row r="238" spans="1:8" x14ac:dyDescent="0.3">
      <c r="A238" s="12">
        <v>43792</v>
      </c>
      <c r="B238" s="21" t="s">
        <v>42</v>
      </c>
      <c r="E238" s="16">
        <f t="shared" si="12"/>
        <v>0</v>
      </c>
      <c r="F238" s="16">
        <f t="shared" si="13"/>
        <v>59576</v>
      </c>
      <c r="G238" s="29">
        <f t="shared" si="14"/>
        <v>0</v>
      </c>
      <c r="H238" s="11">
        <f t="shared" si="15"/>
        <v>60.177777777777777</v>
      </c>
    </row>
    <row r="239" spans="1:8" x14ac:dyDescent="0.3">
      <c r="A239" s="12">
        <v>43793</v>
      </c>
      <c r="B239" s="21" t="s">
        <v>43</v>
      </c>
      <c r="E239" s="16">
        <f t="shared" si="12"/>
        <v>0</v>
      </c>
      <c r="F239" s="16">
        <f t="shared" si="13"/>
        <v>59576</v>
      </c>
      <c r="G239" s="29">
        <f t="shared" si="14"/>
        <v>0</v>
      </c>
      <c r="H239" s="11">
        <f t="shared" si="15"/>
        <v>60.177777777777777</v>
      </c>
    </row>
    <row r="240" spans="1:8" x14ac:dyDescent="0.3">
      <c r="A240" s="12">
        <v>43794</v>
      </c>
      <c r="B240" s="12" t="s">
        <v>44</v>
      </c>
      <c r="E240" s="16">
        <f t="shared" si="12"/>
        <v>0</v>
      </c>
      <c r="F240" s="16">
        <f t="shared" si="13"/>
        <v>59576</v>
      </c>
      <c r="G240" s="29">
        <f t="shared" si="14"/>
        <v>0</v>
      </c>
      <c r="H240" s="11">
        <f t="shared" si="15"/>
        <v>60.177777777777777</v>
      </c>
    </row>
    <row r="241" spans="1:8" x14ac:dyDescent="0.3">
      <c r="A241" s="12">
        <v>43795</v>
      </c>
      <c r="B241" s="12" t="s">
        <v>45</v>
      </c>
      <c r="E241" s="16">
        <f t="shared" si="12"/>
        <v>0</v>
      </c>
      <c r="F241" s="16">
        <f t="shared" si="13"/>
        <v>59576</v>
      </c>
      <c r="G241" s="29">
        <f t="shared" si="14"/>
        <v>0</v>
      </c>
      <c r="H241" s="11">
        <f t="shared" si="15"/>
        <v>60.177777777777777</v>
      </c>
    </row>
    <row r="242" spans="1:8" x14ac:dyDescent="0.3">
      <c r="A242" s="12">
        <v>43796</v>
      </c>
      <c r="B242" s="12" t="s">
        <v>39</v>
      </c>
      <c r="E242" s="16">
        <f t="shared" si="12"/>
        <v>0</v>
      </c>
      <c r="F242" s="16">
        <f t="shared" si="13"/>
        <v>59576</v>
      </c>
      <c r="G242" s="29">
        <f t="shared" si="14"/>
        <v>0</v>
      </c>
      <c r="H242" s="11">
        <f t="shared" si="15"/>
        <v>60.177777777777777</v>
      </c>
    </row>
    <row r="243" spans="1:8" x14ac:dyDescent="0.3">
      <c r="A243" s="12">
        <v>43797</v>
      </c>
      <c r="B243" s="12" t="s">
        <v>40</v>
      </c>
      <c r="E243" s="16">
        <f t="shared" si="12"/>
        <v>0</v>
      </c>
      <c r="F243" s="16">
        <f t="shared" si="13"/>
        <v>59576</v>
      </c>
      <c r="G243" s="29">
        <f t="shared" si="14"/>
        <v>0</v>
      </c>
      <c r="H243" s="11">
        <f t="shared" si="15"/>
        <v>60.177777777777777</v>
      </c>
    </row>
    <row r="244" spans="1:8" x14ac:dyDescent="0.3">
      <c r="A244" s="12">
        <v>43798</v>
      </c>
      <c r="B244" s="12" t="s">
        <v>41</v>
      </c>
      <c r="E244" s="16">
        <f t="shared" si="12"/>
        <v>0</v>
      </c>
      <c r="F244" s="16">
        <f t="shared" si="13"/>
        <v>59576</v>
      </c>
      <c r="G244" s="29">
        <f t="shared" si="14"/>
        <v>0</v>
      </c>
      <c r="H244" s="11">
        <f t="shared" si="15"/>
        <v>60.177777777777777</v>
      </c>
    </row>
    <row r="245" spans="1:8" x14ac:dyDescent="0.3">
      <c r="A245" s="12">
        <v>43799</v>
      </c>
      <c r="B245" s="21" t="s">
        <v>42</v>
      </c>
      <c r="E245" s="16">
        <f t="shared" si="12"/>
        <v>0</v>
      </c>
      <c r="F245" s="16">
        <f t="shared" si="13"/>
        <v>59576</v>
      </c>
      <c r="G245" s="29">
        <f t="shared" si="14"/>
        <v>0</v>
      </c>
      <c r="H245" s="11">
        <f t="shared" si="15"/>
        <v>60.177777777777777</v>
      </c>
    </row>
    <row r="246" spans="1:8" x14ac:dyDescent="0.3">
      <c r="A246" s="12">
        <v>43800</v>
      </c>
      <c r="B246" s="21" t="s">
        <v>43</v>
      </c>
      <c r="E246" s="16">
        <f t="shared" si="12"/>
        <v>0</v>
      </c>
      <c r="F246" s="16">
        <f t="shared" si="13"/>
        <v>59576</v>
      </c>
      <c r="G246" s="29">
        <f t="shared" si="14"/>
        <v>0</v>
      </c>
      <c r="H246" s="11">
        <f t="shared" si="15"/>
        <v>60.177777777777777</v>
      </c>
    </row>
    <row r="247" spans="1:8" x14ac:dyDescent="0.3">
      <c r="A247" s="12">
        <v>43801</v>
      </c>
      <c r="B247" s="12" t="s">
        <v>44</v>
      </c>
      <c r="E247" s="16">
        <f t="shared" si="12"/>
        <v>0</v>
      </c>
      <c r="F247" s="16">
        <f t="shared" si="13"/>
        <v>59576</v>
      </c>
      <c r="G247" s="29">
        <f t="shared" si="14"/>
        <v>0</v>
      </c>
      <c r="H247" s="11">
        <f t="shared" si="15"/>
        <v>60.177777777777777</v>
      </c>
    </row>
    <row r="248" spans="1:8" x14ac:dyDescent="0.3">
      <c r="A248" s="12">
        <v>43802</v>
      </c>
      <c r="B248" s="12" t="s">
        <v>45</v>
      </c>
      <c r="E248" s="16">
        <f t="shared" si="12"/>
        <v>0</v>
      </c>
      <c r="F248" s="16">
        <f t="shared" si="13"/>
        <v>59576</v>
      </c>
      <c r="G248" s="29">
        <f t="shared" si="14"/>
        <v>0</v>
      </c>
      <c r="H248" s="11">
        <f t="shared" si="15"/>
        <v>60.177777777777777</v>
      </c>
    </row>
    <row r="249" spans="1:8" x14ac:dyDescent="0.3">
      <c r="A249" s="12">
        <v>43803</v>
      </c>
      <c r="B249" s="12" t="s">
        <v>39</v>
      </c>
      <c r="E249" s="16">
        <f t="shared" si="12"/>
        <v>0</v>
      </c>
      <c r="F249" s="16">
        <f t="shared" si="13"/>
        <v>59576</v>
      </c>
      <c r="G249" s="29">
        <f t="shared" si="14"/>
        <v>0</v>
      </c>
      <c r="H249" s="11">
        <f t="shared" si="15"/>
        <v>60.177777777777777</v>
      </c>
    </row>
    <row r="250" spans="1:8" x14ac:dyDescent="0.3">
      <c r="A250" s="12">
        <v>43804</v>
      </c>
      <c r="B250" s="12" t="s">
        <v>40</v>
      </c>
      <c r="E250" s="16">
        <f t="shared" si="12"/>
        <v>0</v>
      </c>
      <c r="F250" s="16">
        <f t="shared" si="13"/>
        <v>59576</v>
      </c>
      <c r="G250" s="29">
        <f t="shared" si="14"/>
        <v>0</v>
      </c>
      <c r="H250" s="11">
        <f t="shared" si="15"/>
        <v>60.177777777777777</v>
      </c>
    </row>
    <row r="251" spans="1:8" x14ac:dyDescent="0.3">
      <c r="A251" s="12">
        <v>43805</v>
      </c>
      <c r="B251" s="12" t="s">
        <v>41</v>
      </c>
      <c r="E251" s="16">
        <f t="shared" si="12"/>
        <v>0</v>
      </c>
      <c r="F251" s="16">
        <f t="shared" si="13"/>
        <v>59576</v>
      </c>
      <c r="G251" s="29">
        <f t="shared" si="14"/>
        <v>0</v>
      </c>
      <c r="H251" s="11">
        <f t="shared" si="15"/>
        <v>60.177777777777777</v>
      </c>
    </row>
    <row r="252" spans="1:8" x14ac:dyDescent="0.3">
      <c r="A252" s="12">
        <v>43806</v>
      </c>
      <c r="B252" s="21" t="s">
        <v>42</v>
      </c>
      <c r="E252" s="16">
        <f t="shared" si="12"/>
        <v>0</v>
      </c>
      <c r="F252" s="16">
        <f t="shared" si="13"/>
        <v>59576</v>
      </c>
      <c r="G252" s="29">
        <f t="shared" si="14"/>
        <v>0</v>
      </c>
      <c r="H252" s="11">
        <f t="shared" si="15"/>
        <v>60.177777777777777</v>
      </c>
    </row>
    <row r="253" spans="1:8" x14ac:dyDescent="0.3">
      <c r="A253" s="12">
        <v>43807</v>
      </c>
      <c r="B253" s="21" t="s">
        <v>43</v>
      </c>
      <c r="E253" s="16">
        <f t="shared" si="12"/>
        <v>0</v>
      </c>
      <c r="F253" s="16">
        <f t="shared" si="13"/>
        <v>59576</v>
      </c>
      <c r="G253" s="29">
        <f t="shared" si="14"/>
        <v>0</v>
      </c>
      <c r="H253" s="11">
        <f t="shared" si="15"/>
        <v>60.177777777777777</v>
      </c>
    </row>
    <row r="254" spans="1:8" x14ac:dyDescent="0.3">
      <c r="A254" s="12">
        <v>43808</v>
      </c>
      <c r="B254" s="12" t="s">
        <v>44</v>
      </c>
      <c r="E254" s="16">
        <f t="shared" si="12"/>
        <v>0</v>
      </c>
      <c r="F254" s="16">
        <f t="shared" si="13"/>
        <v>59576</v>
      </c>
      <c r="G254" s="29">
        <f t="shared" si="14"/>
        <v>0</v>
      </c>
      <c r="H254" s="11">
        <f t="shared" si="15"/>
        <v>60.177777777777777</v>
      </c>
    </row>
    <row r="255" spans="1:8" x14ac:dyDescent="0.3">
      <c r="A255" s="12">
        <v>43809</v>
      </c>
      <c r="B255" s="12" t="s">
        <v>45</v>
      </c>
      <c r="E255" s="16">
        <f t="shared" si="12"/>
        <v>0</v>
      </c>
      <c r="F255" s="16">
        <f t="shared" si="13"/>
        <v>59576</v>
      </c>
      <c r="G255" s="29">
        <f t="shared" si="14"/>
        <v>0</v>
      </c>
      <c r="H255" s="11">
        <f t="shared" si="15"/>
        <v>60.177777777777777</v>
      </c>
    </row>
    <row r="256" spans="1:8" x14ac:dyDescent="0.3">
      <c r="A256" s="12">
        <v>43810</v>
      </c>
      <c r="B256" s="12" t="s">
        <v>39</v>
      </c>
      <c r="E256" s="16">
        <f t="shared" si="12"/>
        <v>0</v>
      </c>
      <c r="F256" s="16">
        <f t="shared" si="13"/>
        <v>59576</v>
      </c>
      <c r="G256" s="29">
        <f t="shared" si="14"/>
        <v>0</v>
      </c>
      <c r="H256" s="11">
        <f t="shared" si="15"/>
        <v>60.177777777777777</v>
      </c>
    </row>
    <row r="257" spans="1:8" x14ac:dyDescent="0.3">
      <c r="A257" s="12">
        <v>43811</v>
      </c>
      <c r="B257" s="12" t="s">
        <v>40</v>
      </c>
      <c r="E257" s="16">
        <f t="shared" si="12"/>
        <v>0</v>
      </c>
      <c r="F257" s="16">
        <f t="shared" si="13"/>
        <v>59576</v>
      </c>
      <c r="G257" s="29">
        <f t="shared" si="14"/>
        <v>0</v>
      </c>
      <c r="H257" s="11">
        <f t="shared" si="15"/>
        <v>60.177777777777777</v>
      </c>
    </row>
    <row r="258" spans="1:8" x14ac:dyDescent="0.3">
      <c r="A258" s="12">
        <v>43812</v>
      </c>
      <c r="B258" s="12" t="s">
        <v>41</v>
      </c>
      <c r="E258" s="16">
        <f t="shared" ref="E258:E321" si="16">SUM(C258:D258)</f>
        <v>0</v>
      </c>
      <c r="F258" s="16">
        <f t="shared" si="13"/>
        <v>59576</v>
      </c>
      <c r="G258" s="29">
        <f t="shared" si="14"/>
        <v>0</v>
      </c>
      <c r="H258" s="11">
        <f t="shared" si="15"/>
        <v>60.177777777777777</v>
      </c>
    </row>
    <row r="259" spans="1:8" x14ac:dyDescent="0.3">
      <c r="A259" s="12">
        <v>43813</v>
      </c>
      <c r="B259" s="21" t="s">
        <v>42</v>
      </c>
      <c r="E259" s="16">
        <f t="shared" si="16"/>
        <v>0</v>
      </c>
      <c r="F259" s="16">
        <f t="shared" si="13"/>
        <v>59576</v>
      </c>
      <c r="G259" s="29">
        <f t="shared" si="14"/>
        <v>0</v>
      </c>
      <c r="H259" s="11">
        <f t="shared" si="15"/>
        <v>60.177777777777777</v>
      </c>
    </row>
    <row r="260" spans="1:8" x14ac:dyDescent="0.3">
      <c r="A260" s="12">
        <v>43814</v>
      </c>
      <c r="B260" s="21" t="s">
        <v>43</v>
      </c>
      <c r="E260" s="16">
        <f t="shared" si="16"/>
        <v>0</v>
      </c>
      <c r="F260" s="16">
        <f t="shared" si="13"/>
        <v>59576</v>
      </c>
      <c r="G260" s="29">
        <f t="shared" si="14"/>
        <v>0</v>
      </c>
      <c r="H260" s="11">
        <f t="shared" si="15"/>
        <v>60.177777777777777</v>
      </c>
    </row>
    <row r="261" spans="1:8" x14ac:dyDescent="0.3">
      <c r="A261" s="12">
        <v>43815</v>
      </c>
      <c r="B261" s="12" t="s">
        <v>44</v>
      </c>
      <c r="E261" s="16">
        <f t="shared" si="16"/>
        <v>0</v>
      </c>
      <c r="F261" s="16">
        <f t="shared" si="13"/>
        <v>59576</v>
      </c>
      <c r="G261" s="29">
        <f t="shared" si="14"/>
        <v>0</v>
      </c>
      <c r="H261" s="11">
        <f t="shared" si="15"/>
        <v>60.177777777777777</v>
      </c>
    </row>
    <row r="262" spans="1:8" x14ac:dyDescent="0.3">
      <c r="A262" s="12">
        <v>43816</v>
      </c>
      <c r="B262" s="12" t="s">
        <v>45</v>
      </c>
      <c r="E262" s="16">
        <f t="shared" si="16"/>
        <v>0</v>
      </c>
      <c r="F262" s="16">
        <f t="shared" si="13"/>
        <v>59576</v>
      </c>
      <c r="G262" s="29">
        <f t="shared" si="14"/>
        <v>0</v>
      </c>
      <c r="H262" s="11">
        <f t="shared" si="15"/>
        <v>60.177777777777777</v>
      </c>
    </row>
    <row r="263" spans="1:8" x14ac:dyDescent="0.3">
      <c r="A263" s="12">
        <v>43817</v>
      </c>
      <c r="B263" s="12" t="s">
        <v>39</v>
      </c>
      <c r="E263" s="16">
        <f t="shared" si="16"/>
        <v>0</v>
      </c>
      <c r="F263" s="16">
        <f t="shared" si="13"/>
        <v>59576</v>
      </c>
      <c r="G263" s="29">
        <f t="shared" si="14"/>
        <v>0</v>
      </c>
      <c r="H263" s="11">
        <f t="shared" si="15"/>
        <v>60.177777777777777</v>
      </c>
    </row>
    <row r="264" spans="1:8" x14ac:dyDescent="0.3">
      <c r="A264" s="12">
        <v>43818</v>
      </c>
      <c r="B264" s="12" t="s">
        <v>40</v>
      </c>
      <c r="E264" s="16">
        <f t="shared" si="16"/>
        <v>0</v>
      </c>
      <c r="F264" s="16">
        <f t="shared" si="13"/>
        <v>59576</v>
      </c>
      <c r="G264" s="29">
        <f t="shared" si="14"/>
        <v>0</v>
      </c>
      <c r="H264" s="11">
        <f t="shared" si="15"/>
        <v>60.177777777777777</v>
      </c>
    </row>
    <row r="265" spans="1:8" x14ac:dyDescent="0.3">
      <c r="A265" s="12">
        <v>43819</v>
      </c>
      <c r="B265" s="12" t="s">
        <v>41</v>
      </c>
      <c r="E265" s="16">
        <f t="shared" si="16"/>
        <v>0</v>
      </c>
      <c r="F265" s="16">
        <f t="shared" si="13"/>
        <v>59576</v>
      </c>
      <c r="G265" s="29">
        <f t="shared" si="14"/>
        <v>0</v>
      </c>
      <c r="H265" s="11">
        <f t="shared" si="15"/>
        <v>60.177777777777777</v>
      </c>
    </row>
    <row r="266" spans="1:8" x14ac:dyDescent="0.3">
      <c r="A266" s="12">
        <v>43820</v>
      </c>
      <c r="B266" s="21" t="s">
        <v>42</v>
      </c>
      <c r="E266" s="16">
        <f t="shared" si="16"/>
        <v>0</v>
      </c>
      <c r="F266" s="16">
        <f t="shared" si="13"/>
        <v>59576</v>
      </c>
      <c r="G266" s="29">
        <f t="shared" si="14"/>
        <v>0</v>
      </c>
      <c r="H266" s="11">
        <f t="shared" si="15"/>
        <v>60.177777777777777</v>
      </c>
    </row>
    <row r="267" spans="1:8" x14ac:dyDescent="0.3">
      <c r="A267" s="12">
        <v>43821</v>
      </c>
      <c r="B267" s="21" t="s">
        <v>43</v>
      </c>
      <c r="E267" s="16">
        <f t="shared" si="16"/>
        <v>0</v>
      </c>
      <c r="F267" s="16">
        <f t="shared" si="13"/>
        <v>59576</v>
      </c>
      <c r="G267" s="29">
        <f t="shared" si="14"/>
        <v>0</v>
      </c>
      <c r="H267" s="11">
        <f t="shared" si="15"/>
        <v>60.177777777777777</v>
      </c>
    </row>
    <row r="268" spans="1:8" x14ac:dyDescent="0.3">
      <c r="A268" s="12">
        <v>43822</v>
      </c>
      <c r="B268" s="12" t="s">
        <v>44</v>
      </c>
      <c r="E268" s="16">
        <f t="shared" si="16"/>
        <v>0</v>
      </c>
      <c r="F268" s="16">
        <f t="shared" si="13"/>
        <v>59576</v>
      </c>
      <c r="G268" s="29">
        <f t="shared" si="14"/>
        <v>0</v>
      </c>
      <c r="H268" s="11">
        <f t="shared" si="15"/>
        <v>60.177777777777777</v>
      </c>
    </row>
    <row r="269" spans="1:8" x14ac:dyDescent="0.3">
      <c r="A269" s="12">
        <v>43823</v>
      </c>
      <c r="B269" s="12" t="s">
        <v>45</v>
      </c>
      <c r="E269" s="16">
        <f t="shared" si="16"/>
        <v>0</v>
      </c>
      <c r="F269" s="16">
        <f t="shared" si="13"/>
        <v>59576</v>
      </c>
      <c r="G269" s="29">
        <f t="shared" si="14"/>
        <v>0</v>
      </c>
      <c r="H269" s="11">
        <f t="shared" si="15"/>
        <v>60.177777777777777</v>
      </c>
    </row>
    <row r="270" spans="1:8" x14ac:dyDescent="0.3">
      <c r="A270" s="12">
        <v>43824</v>
      </c>
      <c r="B270" s="12" t="s">
        <v>39</v>
      </c>
      <c r="E270" s="16">
        <f t="shared" si="16"/>
        <v>0</v>
      </c>
      <c r="F270" s="16">
        <f t="shared" si="13"/>
        <v>59576</v>
      </c>
      <c r="G270" s="29">
        <f t="shared" si="14"/>
        <v>0</v>
      </c>
      <c r="H270" s="11">
        <f t="shared" si="15"/>
        <v>60.177777777777777</v>
      </c>
    </row>
    <row r="271" spans="1:8" x14ac:dyDescent="0.3">
      <c r="A271" s="12">
        <v>43825</v>
      </c>
      <c r="B271" s="12" t="s">
        <v>40</v>
      </c>
      <c r="E271" s="16">
        <f t="shared" si="16"/>
        <v>0</v>
      </c>
      <c r="F271" s="16">
        <f t="shared" si="13"/>
        <v>59576</v>
      </c>
      <c r="G271" s="29">
        <f t="shared" si="14"/>
        <v>0</v>
      </c>
      <c r="H271" s="11">
        <f t="shared" si="15"/>
        <v>60.177777777777777</v>
      </c>
    </row>
    <row r="272" spans="1:8" x14ac:dyDescent="0.3">
      <c r="A272" s="12">
        <v>43826</v>
      </c>
      <c r="B272" s="12" t="s">
        <v>41</v>
      </c>
      <c r="E272" s="16">
        <f t="shared" si="16"/>
        <v>0</v>
      </c>
      <c r="F272" s="16">
        <f t="shared" si="13"/>
        <v>59576</v>
      </c>
      <c r="G272" s="29">
        <f t="shared" si="14"/>
        <v>0</v>
      </c>
      <c r="H272" s="11">
        <f t="shared" si="15"/>
        <v>60.177777777777777</v>
      </c>
    </row>
    <row r="273" spans="1:8" x14ac:dyDescent="0.3">
      <c r="A273" s="12">
        <v>43827</v>
      </c>
      <c r="B273" s="21" t="s">
        <v>42</v>
      </c>
      <c r="E273" s="16">
        <f t="shared" si="16"/>
        <v>0</v>
      </c>
      <c r="F273" s="16">
        <f t="shared" si="13"/>
        <v>59576</v>
      </c>
      <c r="G273" s="29">
        <f t="shared" si="14"/>
        <v>0</v>
      </c>
      <c r="H273" s="11">
        <f t="shared" si="15"/>
        <v>60.177777777777777</v>
      </c>
    </row>
    <row r="274" spans="1:8" x14ac:dyDescent="0.3">
      <c r="A274" s="12">
        <v>43828</v>
      </c>
      <c r="B274" s="21" t="s">
        <v>43</v>
      </c>
      <c r="E274" s="16">
        <f t="shared" si="16"/>
        <v>0</v>
      </c>
      <c r="F274" s="16">
        <f t="shared" si="13"/>
        <v>59576</v>
      </c>
      <c r="G274" s="29">
        <f t="shared" si="14"/>
        <v>0</v>
      </c>
      <c r="H274" s="11">
        <f t="shared" si="15"/>
        <v>60.177777777777777</v>
      </c>
    </row>
    <row r="275" spans="1:8" x14ac:dyDescent="0.3">
      <c r="A275" s="12">
        <v>43829</v>
      </c>
      <c r="B275" s="12" t="s">
        <v>44</v>
      </c>
      <c r="E275" s="16">
        <f t="shared" si="16"/>
        <v>0</v>
      </c>
      <c r="F275" s="16">
        <f t="shared" si="13"/>
        <v>59576</v>
      </c>
      <c r="G275" s="29">
        <f t="shared" si="14"/>
        <v>0</v>
      </c>
      <c r="H275" s="11">
        <f t="shared" si="15"/>
        <v>60.177777777777777</v>
      </c>
    </row>
    <row r="276" spans="1:8" x14ac:dyDescent="0.3">
      <c r="A276" s="12">
        <v>43830</v>
      </c>
      <c r="B276" s="12" t="s">
        <v>45</v>
      </c>
      <c r="E276" s="16">
        <f t="shared" si="16"/>
        <v>0</v>
      </c>
      <c r="F276" s="16">
        <f t="shared" si="13"/>
        <v>59576</v>
      </c>
      <c r="G276" s="29">
        <f t="shared" si="14"/>
        <v>0</v>
      </c>
      <c r="H276" s="11">
        <f t="shared" si="15"/>
        <v>60.177777777777777</v>
      </c>
    </row>
    <row r="277" spans="1:8" x14ac:dyDescent="0.3">
      <c r="A277" s="12">
        <v>43831</v>
      </c>
      <c r="B277" s="12" t="s">
        <v>39</v>
      </c>
      <c r="E277" s="16">
        <f t="shared" si="16"/>
        <v>0</v>
      </c>
      <c r="F277" s="16">
        <f t="shared" si="13"/>
        <v>59576</v>
      </c>
      <c r="G277" s="29">
        <f t="shared" si="14"/>
        <v>0</v>
      </c>
      <c r="H277" s="11">
        <f t="shared" si="15"/>
        <v>60.177777777777777</v>
      </c>
    </row>
    <row r="278" spans="1:8" x14ac:dyDescent="0.3">
      <c r="A278" s="12">
        <v>43832</v>
      </c>
      <c r="B278" s="12" t="s">
        <v>40</v>
      </c>
      <c r="E278" s="16">
        <f t="shared" si="16"/>
        <v>0</v>
      </c>
      <c r="F278" s="16">
        <f t="shared" si="13"/>
        <v>59576</v>
      </c>
      <c r="G278" s="29">
        <f t="shared" si="14"/>
        <v>0</v>
      </c>
      <c r="H278" s="11">
        <f t="shared" si="15"/>
        <v>60.177777777777777</v>
      </c>
    </row>
    <row r="279" spans="1:8" x14ac:dyDescent="0.3">
      <c r="A279" s="12">
        <v>43833</v>
      </c>
      <c r="B279" s="12" t="s">
        <v>41</v>
      </c>
      <c r="E279" s="16">
        <f t="shared" si="16"/>
        <v>0</v>
      </c>
      <c r="F279" s="16">
        <f t="shared" si="13"/>
        <v>59576</v>
      </c>
      <c r="G279" s="29">
        <f t="shared" si="14"/>
        <v>0</v>
      </c>
      <c r="H279" s="11">
        <f t="shared" si="15"/>
        <v>60.177777777777777</v>
      </c>
    </row>
    <row r="280" spans="1:8" x14ac:dyDescent="0.3">
      <c r="A280" s="12">
        <v>43834</v>
      </c>
      <c r="B280" s="21" t="s">
        <v>42</v>
      </c>
      <c r="E280" s="16">
        <f t="shared" si="16"/>
        <v>0</v>
      </c>
      <c r="F280" s="16">
        <f t="shared" si="13"/>
        <v>59576</v>
      </c>
      <c r="G280" s="29">
        <f t="shared" si="14"/>
        <v>0</v>
      </c>
      <c r="H280" s="11">
        <f t="shared" si="15"/>
        <v>60.177777777777777</v>
      </c>
    </row>
    <row r="281" spans="1:8" x14ac:dyDescent="0.3">
      <c r="A281" s="12">
        <v>43835</v>
      </c>
      <c r="B281" s="21" t="s">
        <v>43</v>
      </c>
      <c r="E281" s="16">
        <f t="shared" si="16"/>
        <v>0</v>
      </c>
      <c r="F281" s="16">
        <f t="shared" si="13"/>
        <v>59576</v>
      </c>
      <c r="G281" s="29">
        <f t="shared" si="14"/>
        <v>0</v>
      </c>
      <c r="H281" s="11">
        <f t="shared" si="15"/>
        <v>60.177777777777777</v>
      </c>
    </row>
    <row r="282" spans="1:8" x14ac:dyDescent="0.3">
      <c r="A282" s="12">
        <v>43836</v>
      </c>
      <c r="B282" s="12" t="s">
        <v>44</v>
      </c>
      <c r="E282" s="16">
        <f t="shared" si="16"/>
        <v>0</v>
      </c>
      <c r="F282" s="16">
        <f t="shared" si="13"/>
        <v>59576</v>
      </c>
      <c r="G282" s="29">
        <f t="shared" si="14"/>
        <v>0</v>
      </c>
      <c r="H282" s="11">
        <f t="shared" si="15"/>
        <v>60.177777777777777</v>
      </c>
    </row>
    <row r="283" spans="1:8" x14ac:dyDescent="0.3">
      <c r="A283" s="12">
        <v>43837</v>
      </c>
      <c r="B283" s="12" t="s">
        <v>45</v>
      </c>
      <c r="E283" s="16">
        <f t="shared" si="16"/>
        <v>0</v>
      </c>
      <c r="F283" s="16">
        <f t="shared" si="13"/>
        <v>59576</v>
      </c>
      <c r="G283" s="29">
        <f t="shared" si="14"/>
        <v>0</v>
      </c>
      <c r="H283" s="11">
        <f t="shared" si="15"/>
        <v>60.177777777777777</v>
      </c>
    </row>
    <row r="284" spans="1:8" x14ac:dyDescent="0.3">
      <c r="A284" s="12">
        <v>43838</v>
      </c>
      <c r="B284" s="12" t="s">
        <v>39</v>
      </c>
      <c r="E284" s="16">
        <f t="shared" si="16"/>
        <v>0</v>
      </c>
      <c r="F284" s="16">
        <f t="shared" si="13"/>
        <v>59576</v>
      </c>
      <c r="G284" s="29">
        <f t="shared" si="14"/>
        <v>0</v>
      </c>
      <c r="H284" s="11">
        <f t="shared" si="15"/>
        <v>60.177777777777777</v>
      </c>
    </row>
    <row r="285" spans="1:8" x14ac:dyDescent="0.3">
      <c r="A285" s="12">
        <v>43839</v>
      </c>
      <c r="B285" s="12" t="s">
        <v>40</v>
      </c>
      <c r="E285" s="16">
        <f t="shared" si="16"/>
        <v>0</v>
      </c>
      <c r="F285" s="16">
        <f t="shared" si="13"/>
        <v>59576</v>
      </c>
      <c r="G285" s="29">
        <f t="shared" si="14"/>
        <v>0</v>
      </c>
      <c r="H285" s="11">
        <f t="shared" si="15"/>
        <v>60.177777777777777</v>
      </c>
    </row>
    <row r="286" spans="1:8" x14ac:dyDescent="0.3">
      <c r="A286" s="12">
        <v>43840</v>
      </c>
      <c r="B286" s="12" t="s">
        <v>41</v>
      </c>
      <c r="E286" s="16">
        <f t="shared" si="16"/>
        <v>0</v>
      </c>
      <c r="F286" s="16">
        <f t="shared" si="13"/>
        <v>59576</v>
      </c>
      <c r="G286" s="29">
        <f t="shared" si="14"/>
        <v>0</v>
      </c>
      <c r="H286" s="11">
        <f t="shared" si="15"/>
        <v>60.177777777777777</v>
      </c>
    </row>
    <row r="287" spans="1:8" x14ac:dyDescent="0.3">
      <c r="A287" s="12">
        <v>43841</v>
      </c>
      <c r="B287" s="21" t="s">
        <v>42</v>
      </c>
      <c r="E287" s="16">
        <f t="shared" si="16"/>
        <v>0</v>
      </c>
      <c r="F287" s="16">
        <f t="shared" si="13"/>
        <v>59576</v>
      </c>
      <c r="G287" s="29">
        <f t="shared" si="14"/>
        <v>0</v>
      </c>
      <c r="H287" s="11">
        <f t="shared" si="15"/>
        <v>60.177777777777777</v>
      </c>
    </row>
    <row r="288" spans="1:8" x14ac:dyDescent="0.3">
      <c r="A288" s="12">
        <v>43842</v>
      </c>
      <c r="B288" s="21" t="s">
        <v>43</v>
      </c>
      <c r="E288" s="16">
        <f t="shared" si="16"/>
        <v>0</v>
      </c>
      <c r="F288" s="16">
        <f t="shared" si="13"/>
        <v>59576</v>
      </c>
      <c r="G288" s="29">
        <f t="shared" si="14"/>
        <v>0</v>
      </c>
      <c r="H288" s="11">
        <f t="shared" si="15"/>
        <v>60.177777777777777</v>
      </c>
    </row>
    <row r="289" spans="1:8" x14ac:dyDescent="0.3">
      <c r="A289" s="12">
        <v>43843</v>
      </c>
      <c r="B289" s="12" t="s">
        <v>44</v>
      </c>
      <c r="E289" s="16">
        <f t="shared" si="16"/>
        <v>0</v>
      </c>
      <c r="F289" s="16">
        <f t="shared" si="13"/>
        <v>59576</v>
      </c>
      <c r="G289" s="29">
        <f t="shared" si="14"/>
        <v>0</v>
      </c>
      <c r="H289" s="11">
        <f t="shared" si="15"/>
        <v>60.177777777777777</v>
      </c>
    </row>
    <row r="290" spans="1:8" x14ac:dyDescent="0.3">
      <c r="A290" s="12">
        <v>43844</v>
      </c>
      <c r="B290" s="12" t="s">
        <v>45</v>
      </c>
      <c r="E290" s="16">
        <f t="shared" si="16"/>
        <v>0</v>
      </c>
      <c r="F290" s="16">
        <f t="shared" ref="F290:F353" si="17">SUM(F289+E290)</f>
        <v>59576</v>
      </c>
      <c r="G290" s="29">
        <f t="shared" ref="G290:G353" si="18">(E290/F290)</f>
        <v>0</v>
      </c>
      <c r="H290" s="11">
        <f t="shared" ref="H290:H353" si="19">(F290/99000)*100</f>
        <v>60.177777777777777</v>
      </c>
    </row>
    <row r="291" spans="1:8" x14ac:dyDescent="0.3">
      <c r="A291" s="12">
        <v>43845</v>
      </c>
      <c r="B291" s="12" t="s">
        <v>39</v>
      </c>
      <c r="E291" s="16">
        <f t="shared" si="16"/>
        <v>0</v>
      </c>
      <c r="F291" s="16">
        <f t="shared" si="17"/>
        <v>59576</v>
      </c>
      <c r="G291" s="29">
        <f t="shared" si="18"/>
        <v>0</v>
      </c>
      <c r="H291" s="11">
        <f t="shared" si="19"/>
        <v>60.177777777777777</v>
      </c>
    </row>
    <row r="292" spans="1:8" x14ac:dyDescent="0.3">
      <c r="A292" s="12">
        <v>43846</v>
      </c>
      <c r="B292" s="12" t="s">
        <v>40</v>
      </c>
      <c r="E292" s="16">
        <f t="shared" si="16"/>
        <v>0</v>
      </c>
      <c r="F292" s="16">
        <f t="shared" si="17"/>
        <v>59576</v>
      </c>
      <c r="G292" s="29">
        <f t="shared" si="18"/>
        <v>0</v>
      </c>
      <c r="H292" s="11">
        <f t="shared" si="19"/>
        <v>60.177777777777777</v>
      </c>
    </row>
    <row r="293" spans="1:8" x14ac:dyDescent="0.3">
      <c r="A293" s="12">
        <v>43847</v>
      </c>
      <c r="B293" s="12" t="s">
        <v>41</v>
      </c>
      <c r="E293" s="16">
        <f t="shared" si="16"/>
        <v>0</v>
      </c>
      <c r="F293" s="16">
        <f t="shared" si="17"/>
        <v>59576</v>
      </c>
      <c r="G293" s="29">
        <f t="shared" si="18"/>
        <v>0</v>
      </c>
      <c r="H293" s="11">
        <f t="shared" si="19"/>
        <v>60.177777777777777</v>
      </c>
    </row>
    <row r="294" spans="1:8" x14ac:dyDescent="0.3">
      <c r="A294" s="12">
        <v>43848</v>
      </c>
      <c r="B294" s="21" t="s">
        <v>42</v>
      </c>
      <c r="E294" s="16">
        <f t="shared" si="16"/>
        <v>0</v>
      </c>
      <c r="F294" s="16">
        <f t="shared" si="17"/>
        <v>59576</v>
      </c>
      <c r="G294" s="29">
        <f t="shared" si="18"/>
        <v>0</v>
      </c>
      <c r="H294" s="11">
        <f t="shared" si="19"/>
        <v>60.177777777777777</v>
      </c>
    </row>
    <row r="295" spans="1:8" x14ac:dyDescent="0.3">
      <c r="A295" s="12">
        <v>43849</v>
      </c>
      <c r="B295" s="21" t="s">
        <v>43</v>
      </c>
      <c r="E295" s="16">
        <f t="shared" si="16"/>
        <v>0</v>
      </c>
      <c r="F295" s="16">
        <f t="shared" si="17"/>
        <v>59576</v>
      </c>
      <c r="G295" s="29">
        <f t="shared" si="18"/>
        <v>0</v>
      </c>
      <c r="H295" s="11">
        <f t="shared" si="19"/>
        <v>60.177777777777777</v>
      </c>
    </row>
    <row r="296" spans="1:8" x14ac:dyDescent="0.3">
      <c r="A296" s="12">
        <v>43850</v>
      </c>
      <c r="B296" s="12" t="s">
        <v>44</v>
      </c>
      <c r="E296" s="16">
        <f t="shared" si="16"/>
        <v>0</v>
      </c>
      <c r="F296" s="16">
        <f t="shared" si="17"/>
        <v>59576</v>
      </c>
      <c r="G296" s="29">
        <f t="shared" si="18"/>
        <v>0</v>
      </c>
      <c r="H296" s="11">
        <f t="shared" si="19"/>
        <v>60.177777777777777</v>
      </c>
    </row>
    <row r="297" spans="1:8" x14ac:dyDescent="0.3">
      <c r="A297" s="12">
        <v>43851</v>
      </c>
      <c r="B297" s="12" t="s">
        <v>45</v>
      </c>
      <c r="E297" s="16">
        <f t="shared" si="16"/>
        <v>0</v>
      </c>
      <c r="F297" s="16">
        <f t="shared" si="17"/>
        <v>59576</v>
      </c>
      <c r="G297" s="29">
        <f t="shared" si="18"/>
        <v>0</v>
      </c>
      <c r="H297" s="11">
        <f t="shared" si="19"/>
        <v>60.177777777777777</v>
      </c>
    </row>
    <row r="298" spans="1:8" x14ac:dyDescent="0.3">
      <c r="A298" s="12">
        <v>43852</v>
      </c>
      <c r="B298" s="12" t="s">
        <v>39</v>
      </c>
      <c r="E298" s="16">
        <f t="shared" si="16"/>
        <v>0</v>
      </c>
      <c r="F298" s="16">
        <f t="shared" si="17"/>
        <v>59576</v>
      </c>
      <c r="G298" s="29">
        <f t="shared" si="18"/>
        <v>0</v>
      </c>
      <c r="H298" s="11">
        <f t="shared" si="19"/>
        <v>60.177777777777777</v>
      </c>
    </row>
    <row r="299" spans="1:8" x14ac:dyDescent="0.3">
      <c r="A299" s="12">
        <v>43853</v>
      </c>
      <c r="B299" s="12" t="s">
        <v>40</v>
      </c>
      <c r="E299" s="16">
        <f t="shared" si="16"/>
        <v>0</v>
      </c>
      <c r="F299" s="16">
        <f t="shared" si="17"/>
        <v>59576</v>
      </c>
      <c r="G299" s="29">
        <f t="shared" si="18"/>
        <v>0</v>
      </c>
      <c r="H299" s="11">
        <f t="shared" si="19"/>
        <v>60.177777777777777</v>
      </c>
    </row>
    <row r="300" spans="1:8" x14ac:dyDescent="0.3">
      <c r="A300" s="12">
        <v>43854</v>
      </c>
      <c r="B300" s="12" t="s">
        <v>41</v>
      </c>
      <c r="E300" s="16">
        <f t="shared" si="16"/>
        <v>0</v>
      </c>
      <c r="F300" s="16">
        <f t="shared" si="17"/>
        <v>59576</v>
      </c>
      <c r="G300" s="29">
        <f t="shared" si="18"/>
        <v>0</v>
      </c>
      <c r="H300" s="11">
        <f t="shared" si="19"/>
        <v>60.177777777777777</v>
      </c>
    </row>
    <row r="301" spans="1:8" x14ac:dyDescent="0.3">
      <c r="A301" s="12">
        <v>43855</v>
      </c>
      <c r="B301" s="21" t="s">
        <v>42</v>
      </c>
      <c r="E301" s="16">
        <f t="shared" si="16"/>
        <v>0</v>
      </c>
      <c r="F301" s="16">
        <f t="shared" si="17"/>
        <v>59576</v>
      </c>
      <c r="G301" s="29">
        <f t="shared" si="18"/>
        <v>0</v>
      </c>
      <c r="H301" s="11">
        <f t="shared" si="19"/>
        <v>60.177777777777777</v>
      </c>
    </row>
    <row r="302" spans="1:8" x14ac:dyDescent="0.3">
      <c r="A302" s="12">
        <v>43856</v>
      </c>
      <c r="B302" s="21" t="s">
        <v>43</v>
      </c>
      <c r="E302" s="16">
        <f t="shared" si="16"/>
        <v>0</v>
      </c>
      <c r="F302" s="16">
        <f t="shared" si="17"/>
        <v>59576</v>
      </c>
      <c r="G302" s="29">
        <f t="shared" si="18"/>
        <v>0</v>
      </c>
      <c r="H302" s="11">
        <f t="shared" si="19"/>
        <v>60.177777777777777</v>
      </c>
    </row>
    <row r="303" spans="1:8" x14ac:dyDescent="0.3">
      <c r="A303" s="12">
        <v>43857</v>
      </c>
      <c r="B303" s="12" t="s">
        <v>44</v>
      </c>
      <c r="E303" s="16">
        <f t="shared" si="16"/>
        <v>0</v>
      </c>
      <c r="F303" s="16">
        <f t="shared" si="17"/>
        <v>59576</v>
      </c>
      <c r="G303" s="29">
        <f t="shared" si="18"/>
        <v>0</v>
      </c>
      <c r="H303" s="11">
        <f t="shared" si="19"/>
        <v>60.177777777777777</v>
      </c>
    </row>
    <row r="304" spans="1:8" x14ac:dyDescent="0.3">
      <c r="A304" s="12">
        <v>43858</v>
      </c>
      <c r="B304" s="12" t="s">
        <v>45</v>
      </c>
      <c r="E304" s="16">
        <f t="shared" si="16"/>
        <v>0</v>
      </c>
      <c r="F304" s="16">
        <f t="shared" si="17"/>
        <v>59576</v>
      </c>
      <c r="G304" s="29">
        <f t="shared" si="18"/>
        <v>0</v>
      </c>
      <c r="H304" s="11">
        <f t="shared" si="19"/>
        <v>60.177777777777777</v>
      </c>
    </row>
    <row r="305" spans="1:8" x14ac:dyDescent="0.3">
      <c r="A305" s="12">
        <v>43859</v>
      </c>
      <c r="B305" s="12" t="s">
        <v>39</v>
      </c>
      <c r="E305" s="16">
        <f t="shared" si="16"/>
        <v>0</v>
      </c>
      <c r="F305" s="16">
        <f t="shared" si="17"/>
        <v>59576</v>
      </c>
      <c r="G305" s="29">
        <f t="shared" si="18"/>
        <v>0</v>
      </c>
      <c r="H305" s="11">
        <f t="shared" si="19"/>
        <v>60.177777777777777</v>
      </c>
    </row>
    <row r="306" spans="1:8" x14ac:dyDescent="0.3">
      <c r="A306" s="12">
        <v>43860</v>
      </c>
      <c r="B306" s="12" t="s">
        <v>40</v>
      </c>
      <c r="E306" s="16">
        <f t="shared" si="16"/>
        <v>0</v>
      </c>
      <c r="F306" s="16">
        <f t="shared" si="17"/>
        <v>59576</v>
      </c>
      <c r="G306" s="29">
        <f t="shared" si="18"/>
        <v>0</v>
      </c>
      <c r="H306" s="11">
        <f t="shared" si="19"/>
        <v>60.177777777777777</v>
      </c>
    </row>
    <row r="307" spans="1:8" x14ac:dyDescent="0.3">
      <c r="A307" s="12">
        <v>43861</v>
      </c>
      <c r="B307" s="12" t="s">
        <v>41</v>
      </c>
      <c r="E307" s="16">
        <f t="shared" si="16"/>
        <v>0</v>
      </c>
      <c r="F307" s="16">
        <f t="shared" si="17"/>
        <v>59576</v>
      </c>
      <c r="G307" s="29">
        <f t="shared" si="18"/>
        <v>0</v>
      </c>
      <c r="H307" s="11">
        <f t="shared" si="19"/>
        <v>60.177777777777777</v>
      </c>
    </row>
    <row r="308" spans="1:8" x14ac:dyDescent="0.3">
      <c r="A308" s="12">
        <v>43862</v>
      </c>
      <c r="B308" s="21" t="s">
        <v>42</v>
      </c>
      <c r="E308" s="16">
        <f t="shared" si="16"/>
        <v>0</v>
      </c>
      <c r="F308" s="16">
        <f t="shared" si="17"/>
        <v>59576</v>
      </c>
      <c r="G308" s="29">
        <f t="shared" si="18"/>
        <v>0</v>
      </c>
      <c r="H308" s="11">
        <f t="shared" si="19"/>
        <v>60.177777777777777</v>
      </c>
    </row>
    <row r="309" spans="1:8" x14ac:dyDescent="0.3">
      <c r="A309" s="12">
        <v>43863</v>
      </c>
      <c r="B309" s="21" t="s">
        <v>43</v>
      </c>
      <c r="E309" s="16">
        <f t="shared" si="16"/>
        <v>0</v>
      </c>
      <c r="F309" s="16">
        <f t="shared" si="17"/>
        <v>59576</v>
      </c>
      <c r="G309" s="29">
        <f t="shared" si="18"/>
        <v>0</v>
      </c>
      <c r="H309" s="11">
        <f t="shared" si="19"/>
        <v>60.177777777777777</v>
      </c>
    </row>
    <row r="310" spans="1:8" x14ac:dyDescent="0.3">
      <c r="A310" s="12">
        <v>43864</v>
      </c>
      <c r="B310" s="12" t="s">
        <v>44</v>
      </c>
      <c r="E310" s="16">
        <f t="shared" si="16"/>
        <v>0</v>
      </c>
      <c r="F310" s="16">
        <f t="shared" si="17"/>
        <v>59576</v>
      </c>
      <c r="G310" s="29">
        <f t="shared" si="18"/>
        <v>0</v>
      </c>
      <c r="H310" s="11">
        <f t="shared" si="19"/>
        <v>60.177777777777777</v>
      </c>
    </row>
    <row r="311" spans="1:8" x14ac:dyDescent="0.3">
      <c r="A311" s="12">
        <v>43865</v>
      </c>
      <c r="B311" s="12" t="s">
        <v>45</v>
      </c>
      <c r="E311" s="16">
        <f t="shared" si="16"/>
        <v>0</v>
      </c>
      <c r="F311" s="16">
        <f t="shared" si="17"/>
        <v>59576</v>
      </c>
      <c r="G311" s="29">
        <f t="shared" si="18"/>
        <v>0</v>
      </c>
      <c r="H311" s="11">
        <f t="shared" si="19"/>
        <v>60.177777777777777</v>
      </c>
    </row>
    <row r="312" spans="1:8" x14ac:dyDescent="0.3">
      <c r="A312" s="12">
        <v>43866</v>
      </c>
      <c r="B312" s="12" t="s">
        <v>39</v>
      </c>
      <c r="E312" s="16">
        <f t="shared" si="16"/>
        <v>0</v>
      </c>
      <c r="F312" s="16">
        <f t="shared" si="17"/>
        <v>59576</v>
      </c>
      <c r="G312" s="29">
        <f t="shared" si="18"/>
        <v>0</v>
      </c>
      <c r="H312" s="11">
        <f t="shared" si="19"/>
        <v>60.177777777777777</v>
      </c>
    </row>
    <row r="313" spans="1:8" x14ac:dyDescent="0.3">
      <c r="A313" s="12">
        <v>43867</v>
      </c>
      <c r="B313" s="12" t="s">
        <v>40</v>
      </c>
      <c r="E313" s="16">
        <f t="shared" si="16"/>
        <v>0</v>
      </c>
      <c r="F313" s="16">
        <f t="shared" si="17"/>
        <v>59576</v>
      </c>
      <c r="G313" s="29">
        <f t="shared" si="18"/>
        <v>0</v>
      </c>
      <c r="H313" s="11">
        <f t="shared" si="19"/>
        <v>60.177777777777777</v>
      </c>
    </row>
    <row r="314" spans="1:8" x14ac:dyDescent="0.3">
      <c r="A314" s="12">
        <v>43868</v>
      </c>
      <c r="B314" s="12" t="s">
        <v>41</v>
      </c>
      <c r="E314" s="16">
        <f t="shared" si="16"/>
        <v>0</v>
      </c>
      <c r="F314" s="16">
        <f t="shared" si="17"/>
        <v>59576</v>
      </c>
      <c r="G314" s="29">
        <f t="shared" si="18"/>
        <v>0</v>
      </c>
      <c r="H314" s="11">
        <f t="shared" si="19"/>
        <v>60.177777777777777</v>
      </c>
    </row>
    <row r="315" spans="1:8" x14ac:dyDescent="0.3">
      <c r="A315" s="12">
        <v>43869</v>
      </c>
      <c r="B315" s="21" t="s">
        <v>42</v>
      </c>
      <c r="E315" s="16">
        <f t="shared" si="16"/>
        <v>0</v>
      </c>
      <c r="F315" s="16">
        <f t="shared" si="17"/>
        <v>59576</v>
      </c>
      <c r="G315" s="29">
        <f t="shared" si="18"/>
        <v>0</v>
      </c>
      <c r="H315" s="11">
        <f t="shared" si="19"/>
        <v>60.177777777777777</v>
      </c>
    </row>
    <row r="316" spans="1:8" x14ac:dyDescent="0.3">
      <c r="A316" s="12">
        <v>43870</v>
      </c>
      <c r="B316" s="21" t="s">
        <v>43</v>
      </c>
      <c r="E316" s="16">
        <f t="shared" si="16"/>
        <v>0</v>
      </c>
      <c r="F316" s="16">
        <f t="shared" si="17"/>
        <v>59576</v>
      </c>
      <c r="G316" s="29">
        <f t="shared" si="18"/>
        <v>0</v>
      </c>
      <c r="H316" s="11">
        <f t="shared" si="19"/>
        <v>60.177777777777777</v>
      </c>
    </row>
    <row r="317" spans="1:8" x14ac:dyDescent="0.3">
      <c r="A317" s="12">
        <v>43871</v>
      </c>
      <c r="B317" s="12" t="s">
        <v>44</v>
      </c>
      <c r="E317" s="16">
        <f t="shared" si="16"/>
        <v>0</v>
      </c>
      <c r="F317" s="16">
        <f t="shared" si="17"/>
        <v>59576</v>
      </c>
      <c r="G317" s="29">
        <f t="shared" si="18"/>
        <v>0</v>
      </c>
      <c r="H317" s="11">
        <f t="shared" si="19"/>
        <v>60.177777777777777</v>
      </c>
    </row>
    <row r="318" spans="1:8" x14ac:dyDescent="0.3">
      <c r="A318" s="12">
        <v>43872</v>
      </c>
      <c r="B318" s="12" t="s">
        <v>45</v>
      </c>
      <c r="E318" s="16">
        <f t="shared" si="16"/>
        <v>0</v>
      </c>
      <c r="F318" s="16">
        <f t="shared" si="17"/>
        <v>59576</v>
      </c>
      <c r="G318" s="29">
        <f t="shared" si="18"/>
        <v>0</v>
      </c>
      <c r="H318" s="11">
        <f t="shared" si="19"/>
        <v>60.177777777777777</v>
      </c>
    </row>
    <row r="319" spans="1:8" x14ac:dyDescent="0.3">
      <c r="A319" s="12">
        <v>43873</v>
      </c>
      <c r="B319" s="12" t="s">
        <v>39</v>
      </c>
      <c r="E319" s="16">
        <f t="shared" si="16"/>
        <v>0</v>
      </c>
      <c r="F319" s="16">
        <f t="shared" si="17"/>
        <v>59576</v>
      </c>
      <c r="G319" s="29">
        <f t="shared" si="18"/>
        <v>0</v>
      </c>
      <c r="H319" s="11">
        <f t="shared" si="19"/>
        <v>60.177777777777777</v>
      </c>
    </row>
    <row r="320" spans="1:8" x14ac:dyDescent="0.3">
      <c r="A320" s="12">
        <v>43874</v>
      </c>
      <c r="B320" s="12" t="s">
        <v>40</v>
      </c>
      <c r="E320" s="16">
        <f t="shared" si="16"/>
        <v>0</v>
      </c>
      <c r="F320" s="16">
        <f t="shared" si="17"/>
        <v>59576</v>
      </c>
      <c r="G320" s="29">
        <f t="shared" si="18"/>
        <v>0</v>
      </c>
      <c r="H320" s="11">
        <f t="shared" si="19"/>
        <v>60.177777777777777</v>
      </c>
    </row>
    <row r="321" spans="1:8" x14ac:dyDescent="0.3">
      <c r="A321" s="12">
        <v>43875</v>
      </c>
      <c r="B321" s="12" t="s">
        <v>41</v>
      </c>
      <c r="E321" s="16">
        <f t="shared" si="16"/>
        <v>0</v>
      </c>
      <c r="F321" s="16">
        <f t="shared" si="17"/>
        <v>59576</v>
      </c>
      <c r="G321" s="29">
        <f t="shared" si="18"/>
        <v>0</v>
      </c>
      <c r="H321" s="11">
        <f t="shared" si="19"/>
        <v>60.177777777777777</v>
      </c>
    </row>
    <row r="322" spans="1:8" x14ac:dyDescent="0.3">
      <c r="A322" s="12">
        <v>43876</v>
      </c>
      <c r="B322" s="21" t="s">
        <v>42</v>
      </c>
      <c r="E322" s="16">
        <f t="shared" ref="E322:E366" si="20">SUM(C322:D322)</f>
        <v>0</v>
      </c>
      <c r="F322" s="16">
        <f t="shared" si="17"/>
        <v>59576</v>
      </c>
      <c r="G322" s="29">
        <f t="shared" si="18"/>
        <v>0</v>
      </c>
      <c r="H322" s="11">
        <f t="shared" si="19"/>
        <v>60.177777777777777</v>
      </c>
    </row>
    <row r="323" spans="1:8" x14ac:dyDescent="0.3">
      <c r="A323" s="12">
        <v>43877</v>
      </c>
      <c r="B323" s="21" t="s">
        <v>43</v>
      </c>
      <c r="E323" s="16">
        <f t="shared" si="20"/>
        <v>0</v>
      </c>
      <c r="F323" s="16">
        <f t="shared" si="17"/>
        <v>59576</v>
      </c>
      <c r="G323" s="29">
        <f t="shared" si="18"/>
        <v>0</v>
      </c>
      <c r="H323" s="11">
        <f t="shared" si="19"/>
        <v>60.177777777777777</v>
      </c>
    </row>
    <row r="324" spans="1:8" x14ac:dyDescent="0.3">
      <c r="A324" s="12">
        <v>43878</v>
      </c>
      <c r="B324" s="12" t="s">
        <v>44</v>
      </c>
      <c r="E324" s="16">
        <f t="shared" si="20"/>
        <v>0</v>
      </c>
      <c r="F324" s="16">
        <f t="shared" si="17"/>
        <v>59576</v>
      </c>
      <c r="G324" s="29">
        <f t="shared" si="18"/>
        <v>0</v>
      </c>
      <c r="H324" s="11">
        <f t="shared" si="19"/>
        <v>60.177777777777777</v>
      </c>
    </row>
    <row r="325" spans="1:8" x14ac:dyDescent="0.3">
      <c r="A325" s="12">
        <v>43879</v>
      </c>
      <c r="B325" s="12" t="s">
        <v>45</v>
      </c>
      <c r="E325" s="16">
        <f t="shared" si="20"/>
        <v>0</v>
      </c>
      <c r="F325" s="16">
        <f t="shared" si="17"/>
        <v>59576</v>
      </c>
      <c r="G325" s="29">
        <f t="shared" si="18"/>
        <v>0</v>
      </c>
      <c r="H325" s="11">
        <f t="shared" si="19"/>
        <v>60.177777777777777</v>
      </c>
    </row>
    <row r="326" spans="1:8" x14ac:dyDescent="0.3">
      <c r="A326" s="12">
        <v>43880</v>
      </c>
      <c r="B326" s="12" t="s">
        <v>39</v>
      </c>
      <c r="E326" s="16">
        <f t="shared" si="20"/>
        <v>0</v>
      </c>
      <c r="F326" s="16">
        <f t="shared" si="17"/>
        <v>59576</v>
      </c>
      <c r="G326" s="29">
        <f t="shared" si="18"/>
        <v>0</v>
      </c>
      <c r="H326" s="11">
        <f t="shared" si="19"/>
        <v>60.177777777777777</v>
      </c>
    </row>
    <row r="327" spans="1:8" x14ac:dyDescent="0.3">
      <c r="A327" s="12">
        <v>43881</v>
      </c>
      <c r="B327" s="12" t="s">
        <v>40</v>
      </c>
      <c r="E327" s="16">
        <f t="shared" si="20"/>
        <v>0</v>
      </c>
      <c r="F327" s="16">
        <f t="shared" si="17"/>
        <v>59576</v>
      </c>
      <c r="G327" s="29">
        <f t="shared" si="18"/>
        <v>0</v>
      </c>
      <c r="H327" s="11">
        <f t="shared" si="19"/>
        <v>60.177777777777777</v>
      </c>
    </row>
    <row r="328" spans="1:8" x14ac:dyDescent="0.3">
      <c r="A328" s="12">
        <v>43882</v>
      </c>
      <c r="B328" s="12" t="s">
        <v>41</v>
      </c>
      <c r="E328" s="16">
        <f t="shared" si="20"/>
        <v>0</v>
      </c>
      <c r="F328" s="16">
        <f t="shared" si="17"/>
        <v>59576</v>
      </c>
      <c r="G328" s="29">
        <f t="shared" si="18"/>
        <v>0</v>
      </c>
      <c r="H328" s="11">
        <f t="shared" si="19"/>
        <v>60.177777777777777</v>
      </c>
    </row>
    <row r="329" spans="1:8" x14ac:dyDescent="0.3">
      <c r="A329" s="12">
        <v>43883</v>
      </c>
      <c r="B329" s="21" t="s">
        <v>42</v>
      </c>
      <c r="E329" s="16">
        <f t="shared" si="20"/>
        <v>0</v>
      </c>
      <c r="F329" s="16">
        <f t="shared" si="17"/>
        <v>59576</v>
      </c>
      <c r="G329" s="29">
        <f t="shared" si="18"/>
        <v>0</v>
      </c>
      <c r="H329" s="11">
        <f t="shared" si="19"/>
        <v>60.177777777777777</v>
      </c>
    </row>
    <row r="330" spans="1:8" x14ac:dyDescent="0.3">
      <c r="A330" s="12">
        <v>43884</v>
      </c>
      <c r="B330" s="21" t="s">
        <v>43</v>
      </c>
      <c r="E330" s="16">
        <f t="shared" si="20"/>
        <v>0</v>
      </c>
      <c r="F330" s="16">
        <f t="shared" si="17"/>
        <v>59576</v>
      </c>
      <c r="G330" s="29">
        <f t="shared" si="18"/>
        <v>0</v>
      </c>
      <c r="H330" s="11">
        <f t="shared" si="19"/>
        <v>60.177777777777777</v>
      </c>
    </row>
    <row r="331" spans="1:8" x14ac:dyDescent="0.3">
      <c r="A331" s="12">
        <v>43885</v>
      </c>
      <c r="B331" s="12" t="s">
        <v>44</v>
      </c>
      <c r="E331" s="16">
        <f t="shared" si="20"/>
        <v>0</v>
      </c>
      <c r="F331" s="16">
        <f t="shared" si="17"/>
        <v>59576</v>
      </c>
      <c r="G331" s="29">
        <f t="shared" si="18"/>
        <v>0</v>
      </c>
      <c r="H331" s="11">
        <f t="shared" si="19"/>
        <v>60.177777777777777</v>
      </c>
    </row>
    <row r="332" spans="1:8" x14ac:dyDescent="0.3">
      <c r="A332" s="12">
        <v>43886</v>
      </c>
      <c r="B332" s="12" t="s">
        <v>45</v>
      </c>
      <c r="E332" s="16">
        <f t="shared" si="20"/>
        <v>0</v>
      </c>
      <c r="F332" s="16">
        <f t="shared" si="17"/>
        <v>59576</v>
      </c>
      <c r="G332" s="29">
        <f t="shared" si="18"/>
        <v>0</v>
      </c>
      <c r="H332" s="11">
        <f t="shared" si="19"/>
        <v>60.177777777777777</v>
      </c>
    </row>
    <row r="333" spans="1:8" x14ac:dyDescent="0.3">
      <c r="A333" s="12">
        <v>43887</v>
      </c>
      <c r="B333" s="12" t="s">
        <v>39</v>
      </c>
      <c r="E333" s="16">
        <f t="shared" si="20"/>
        <v>0</v>
      </c>
      <c r="F333" s="16">
        <f t="shared" si="17"/>
        <v>59576</v>
      </c>
      <c r="G333" s="29">
        <f t="shared" si="18"/>
        <v>0</v>
      </c>
      <c r="H333" s="11">
        <f t="shared" si="19"/>
        <v>60.177777777777777</v>
      </c>
    </row>
    <row r="334" spans="1:8" x14ac:dyDescent="0.3">
      <c r="A334" s="12">
        <v>43888</v>
      </c>
      <c r="B334" s="12" t="s">
        <v>40</v>
      </c>
      <c r="E334" s="16">
        <f t="shared" si="20"/>
        <v>0</v>
      </c>
      <c r="F334" s="16">
        <f t="shared" si="17"/>
        <v>59576</v>
      </c>
      <c r="G334" s="29">
        <f t="shared" si="18"/>
        <v>0</v>
      </c>
      <c r="H334" s="11">
        <f t="shared" si="19"/>
        <v>60.177777777777777</v>
      </c>
    </row>
    <row r="335" spans="1:8" x14ac:dyDescent="0.3">
      <c r="A335" s="12">
        <v>43889</v>
      </c>
      <c r="B335" s="12" t="s">
        <v>41</v>
      </c>
      <c r="E335" s="16">
        <f t="shared" si="20"/>
        <v>0</v>
      </c>
      <c r="F335" s="16">
        <f t="shared" si="17"/>
        <v>59576</v>
      </c>
      <c r="G335" s="29">
        <f t="shared" si="18"/>
        <v>0</v>
      </c>
      <c r="H335" s="11">
        <f t="shared" si="19"/>
        <v>60.177777777777777</v>
      </c>
    </row>
    <row r="336" spans="1:8" x14ac:dyDescent="0.3">
      <c r="A336" s="12">
        <v>43890</v>
      </c>
      <c r="B336" s="21" t="s">
        <v>42</v>
      </c>
      <c r="E336" s="16">
        <f t="shared" si="20"/>
        <v>0</v>
      </c>
      <c r="F336" s="16">
        <f t="shared" si="17"/>
        <v>59576</v>
      </c>
      <c r="G336" s="29">
        <f t="shared" si="18"/>
        <v>0</v>
      </c>
      <c r="H336" s="11">
        <f t="shared" si="19"/>
        <v>60.177777777777777</v>
      </c>
    </row>
    <row r="337" spans="1:8" x14ac:dyDescent="0.3">
      <c r="A337" s="12">
        <v>43891</v>
      </c>
      <c r="B337" s="21" t="s">
        <v>43</v>
      </c>
      <c r="E337" s="16">
        <f t="shared" si="20"/>
        <v>0</v>
      </c>
      <c r="F337" s="16">
        <f t="shared" si="17"/>
        <v>59576</v>
      </c>
      <c r="G337" s="29">
        <f t="shared" si="18"/>
        <v>0</v>
      </c>
      <c r="H337" s="11">
        <f t="shared" si="19"/>
        <v>60.177777777777777</v>
      </c>
    </row>
    <row r="338" spans="1:8" x14ac:dyDescent="0.3">
      <c r="A338" s="12">
        <v>43892</v>
      </c>
      <c r="B338" s="12" t="s">
        <v>44</v>
      </c>
      <c r="E338" s="16">
        <f t="shared" si="20"/>
        <v>0</v>
      </c>
      <c r="F338" s="16">
        <f t="shared" si="17"/>
        <v>59576</v>
      </c>
      <c r="G338" s="29">
        <f t="shared" si="18"/>
        <v>0</v>
      </c>
      <c r="H338" s="11">
        <f t="shared" si="19"/>
        <v>60.177777777777777</v>
      </c>
    </row>
    <row r="339" spans="1:8" x14ac:dyDescent="0.3">
      <c r="A339" s="12">
        <v>43893</v>
      </c>
      <c r="B339" s="12" t="s">
        <v>45</v>
      </c>
      <c r="E339" s="16">
        <f t="shared" si="20"/>
        <v>0</v>
      </c>
      <c r="F339" s="16">
        <f t="shared" si="17"/>
        <v>59576</v>
      </c>
      <c r="G339" s="29">
        <f t="shared" si="18"/>
        <v>0</v>
      </c>
      <c r="H339" s="11">
        <f t="shared" si="19"/>
        <v>60.177777777777777</v>
      </c>
    </row>
    <row r="340" spans="1:8" x14ac:dyDescent="0.3">
      <c r="A340" s="12">
        <v>43894</v>
      </c>
      <c r="B340" s="12" t="s">
        <v>39</v>
      </c>
      <c r="E340" s="16">
        <f t="shared" si="20"/>
        <v>0</v>
      </c>
      <c r="F340" s="16">
        <f t="shared" si="17"/>
        <v>59576</v>
      </c>
      <c r="G340" s="29">
        <f t="shared" si="18"/>
        <v>0</v>
      </c>
      <c r="H340" s="11">
        <f t="shared" si="19"/>
        <v>60.177777777777777</v>
      </c>
    </row>
    <row r="341" spans="1:8" x14ac:dyDescent="0.3">
      <c r="A341" s="12">
        <v>43895</v>
      </c>
      <c r="B341" s="12" t="s">
        <v>40</v>
      </c>
      <c r="E341" s="16">
        <f t="shared" si="20"/>
        <v>0</v>
      </c>
      <c r="F341" s="16">
        <f t="shared" si="17"/>
        <v>59576</v>
      </c>
      <c r="G341" s="29">
        <f t="shared" si="18"/>
        <v>0</v>
      </c>
      <c r="H341" s="11">
        <f t="shared" si="19"/>
        <v>60.177777777777777</v>
      </c>
    </row>
    <row r="342" spans="1:8" x14ac:dyDescent="0.3">
      <c r="A342" s="12">
        <v>43896</v>
      </c>
      <c r="B342" s="12" t="s">
        <v>41</v>
      </c>
      <c r="E342" s="16">
        <f t="shared" si="20"/>
        <v>0</v>
      </c>
      <c r="F342" s="16">
        <f t="shared" si="17"/>
        <v>59576</v>
      </c>
      <c r="G342" s="29">
        <f t="shared" si="18"/>
        <v>0</v>
      </c>
      <c r="H342" s="11">
        <f t="shared" si="19"/>
        <v>60.177777777777777</v>
      </c>
    </row>
    <row r="343" spans="1:8" x14ac:dyDescent="0.3">
      <c r="A343" s="12">
        <v>43897</v>
      </c>
      <c r="B343" s="21" t="s">
        <v>42</v>
      </c>
      <c r="E343" s="16">
        <f t="shared" si="20"/>
        <v>0</v>
      </c>
      <c r="F343" s="16">
        <f t="shared" si="17"/>
        <v>59576</v>
      </c>
      <c r="G343" s="29">
        <f t="shared" si="18"/>
        <v>0</v>
      </c>
      <c r="H343" s="11">
        <f t="shared" si="19"/>
        <v>60.177777777777777</v>
      </c>
    </row>
    <row r="344" spans="1:8" x14ac:dyDescent="0.3">
      <c r="A344" s="12">
        <v>43898</v>
      </c>
      <c r="B344" s="21" t="s">
        <v>43</v>
      </c>
      <c r="E344" s="16">
        <f t="shared" si="20"/>
        <v>0</v>
      </c>
      <c r="F344" s="16">
        <f t="shared" si="17"/>
        <v>59576</v>
      </c>
      <c r="G344" s="29">
        <f t="shared" si="18"/>
        <v>0</v>
      </c>
      <c r="H344" s="11">
        <f t="shared" si="19"/>
        <v>60.177777777777777</v>
      </c>
    </row>
    <row r="345" spans="1:8" x14ac:dyDescent="0.3">
      <c r="A345" s="12">
        <v>43899</v>
      </c>
      <c r="B345" s="12" t="s">
        <v>44</v>
      </c>
      <c r="E345" s="16">
        <f t="shared" si="20"/>
        <v>0</v>
      </c>
      <c r="F345" s="16">
        <f t="shared" si="17"/>
        <v>59576</v>
      </c>
      <c r="G345" s="29">
        <f t="shared" si="18"/>
        <v>0</v>
      </c>
      <c r="H345" s="11">
        <f t="shared" si="19"/>
        <v>60.177777777777777</v>
      </c>
    </row>
    <row r="346" spans="1:8" x14ac:dyDescent="0.3">
      <c r="A346" s="12">
        <v>43900</v>
      </c>
      <c r="B346" s="12" t="s">
        <v>45</v>
      </c>
      <c r="E346" s="16">
        <f t="shared" si="20"/>
        <v>0</v>
      </c>
      <c r="F346" s="16">
        <f t="shared" si="17"/>
        <v>59576</v>
      </c>
      <c r="G346" s="29">
        <f t="shared" si="18"/>
        <v>0</v>
      </c>
      <c r="H346" s="11">
        <f t="shared" si="19"/>
        <v>60.177777777777777</v>
      </c>
    </row>
    <row r="347" spans="1:8" x14ac:dyDescent="0.3">
      <c r="A347" s="12">
        <v>43901</v>
      </c>
      <c r="B347" s="12" t="s">
        <v>39</v>
      </c>
      <c r="E347" s="16">
        <f t="shared" si="20"/>
        <v>0</v>
      </c>
      <c r="F347" s="16">
        <f t="shared" si="17"/>
        <v>59576</v>
      </c>
      <c r="G347" s="29">
        <f t="shared" si="18"/>
        <v>0</v>
      </c>
      <c r="H347" s="11">
        <f t="shared" si="19"/>
        <v>60.177777777777777</v>
      </c>
    </row>
    <row r="348" spans="1:8" x14ac:dyDescent="0.3">
      <c r="A348" s="12">
        <v>43902</v>
      </c>
      <c r="B348" s="12" t="s">
        <v>40</v>
      </c>
      <c r="E348" s="16">
        <f t="shared" si="20"/>
        <v>0</v>
      </c>
      <c r="F348" s="16">
        <f t="shared" si="17"/>
        <v>59576</v>
      </c>
      <c r="G348" s="29">
        <f t="shared" si="18"/>
        <v>0</v>
      </c>
      <c r="H348" s="11">
        <f t="shared" si="19"/>
        <v>60.177777777777777</v>
      </c>
    </row>
    <row r="349" spans="1:8" x14ac:dyDescent="0.3">
      <c r="A349" s="12">
        <v>43903</v>
      </c>
      <c r="B349" s="12" t="s">
        <v>41</v>
      </c>
      <c r="E349" s="16">
        <f t="shared" si="20"/>
        <v>0</v>
      </c>
      <c r="F349" s="16">
        <f t="shared" si="17"/>
        <v>59576</v>
      </c>
      <c r="G349" s="29">
        <f t="shared" si="18"/>
        <v>0</v>
      </c>
      <c r="H349" s="11">
        <f t="shared" si="19"/>
        <v>60.177777777777777</v>
      </c>
    </row>
    <row r="350" spans="1:8" x14ac:dyDescent="0.3">
      <c r="A350" s="12">
        <v>43904</v>
      </c>
      <c r="B350" s="21" t="s">
        <v>42</v>
      </c>
      <c r="E350" s="16">
        <f t="shared" si="20"/>
        <v>0</v>
      </c>
      <c r="F350" s="16">
        <f t="shared" si="17"/>
        <v>59576</v>
      </c>
      <c r="G350" s="29">
        <f t="shared" si="18"/>
        <v>0</v>
      </c>
      <c r="H350" s="11">
        <f t="shared" si="19"/>
        <v>60.177777777777777</v>
      </c>
    </row>
    <row r="351" spans="1:8" x14ac:dyDescent="0.3">
      <c r="A351" s="12">
        <v>43905</v>
      </c>
      <c r="B351" s="21" t="s">
        <v>43</v>
      </c>
      <c r="E351" s="16">
        <f t="shared" si="20"/>
        <v>0</v>
      </c>
      <c r="F351" s="16">
        <f t="shared" si="17"/>
        <v>59576</v>
      </c>
      <c r="G351" s="29">
        <f t="shared" si="18"/>
        <v>0</v>
      </c>
      <c r="H351" s="11">
        <f t="shared" si="19"/>
        <v>60.177777777777777</v>
      </c>
    </row>
    <row r="352" spans="1:8" x14ac:dyDescent="0.3">
      <c r="A352" s="12">
        <v>43906</v>
      </c>
      <c r="B352" s="12" t="s">
        <v>44</v>
      </c>
      <c r="E352" s="16">
        <f t="shared" si="20"/>
        <v>0</v>
      </c>
      <c r="F352" s="16">
        <f t="shared" si="17"/>
        <v>59576</v>
      </c>
      <c r="G352" s="29">
        <f t="shared" si="18"/>
        <v>0</v>
      </c>
      <c r="H352" s="11">
        <f t="shared" si="19"/>
        <v>60.177777777777777</v>
      </c>
    </row>
    <row r="353" spans="1:8" x14ac:dyDescent="0.3">
      <c r="A353" s="12">
        <v>43907</v>
      </c>
      <c r="B353" s="12" t="s">
        <v>45</v>
      </c>
      <c r="E353" s="16">
        <f t="shared" si="20"/>
        <v>0</v>
      </c>
      <c r="F353" s="16">
        <f t="shared" si="17"/>
        <v>59576</v>
      </c>
      <c r="G353" s="29">
        <f t="shared" si="18"/>
        <v>0</v>
      </c>
      <c r="H353" s="11">
        <f t="shared" si="19"/>
        <v>60.177777777777777</v>
      </c>
    </row>
    <row r="354" spans="1:8" x14ac:dyDescent="0.3">
      <c r="A354" s="12">
        <v>43908</v>
      </c>
      <c r="B354" s="12" t="s">
        <v>39</v>
      </c>
      <c r="E354" s="16">
        <f t="shared" si="20"/>
        <v>0</v>
      </c>
      <c r="F354" s="16">
        <f t="shared" ref="F354:F366" si="21">SUM(F353+E354)</f>
        <v>59576</v>
      </c>
      <c r="G354" s="29">
        <f t="shared" ref="G354:G366" si="22">(E354/F354)</f>
        <v>0</v>
      </c>
      <c r="H354" s="11">
        <f t="shared" ref="H354:H366" si="23">(F354/99000)*100</f>
        <v>60.177777777777777</v>
      </c>
    </row>
    <row r="355" spans="1:8" x14ac:dyDescent="0.3">
      <c r="A355" s="12">
        <v>43909</v>
      </c>
      <c r="B355" s="12" t="s">
        <v>40</v>
      </c>
      <c r="E355" s="16">
        <f t="shared" si="20"/>
        <v>0</v>
      </c>
      <c r="F355" s="16">
        <f t="shared" si="21"/>
        <v>59576</v>
      </c>
      <c r="G355" s="29">
        <f t="shared" si="22"/>
        <v>0</v>
      </c>
      <c r="H355" s="11">
        <f t="shared" si="23"/>
        <v>60.177777777777777</v>
      </c>
    </row>
    <row r="356" spans="1:8" x14ac:dyDescent="0.3">
      <c r="A356" s="12">
        <v>43910</v>
      </c>
      <c r="B356" s="12" t="s">
        <v>41</v>
      </c>
      <c r="E356" s="16">
        <f t="shared" si="20"/>
        <v>0</v>
      </c>
      <c r="F356" s="16">
        <f t="shared" si="21"/>
        <v>59576</v>
      </c>
      <c r="G356" s="29">
        <f t="shared" si="22"/>
        <v>0</v>
      </c>
      <c r="H356" s="11">
        <f t="shared" si="23"/>
        <v>60.177777777777777</v>
      </c>
    </row>
    <row r="357" spans="1:8" x14ac:dyDescent="0.3">
      <c r="A357" s="12">
        <v>43911</v>
      </c>
      <c r="B357" s="21" t="s">
        <v>42</v>
      </c>
      <c r="E357" s="16">
        <f t="shared" si="20"/>
        <v>0</v>
      </c>
      <c r="F357" s="16">
        <f t="shared" si="21"/>
        <v>59576</v>
      </c>
      <c r="G357" s="29">
        <f t="shared" si="22"/>
        <v>0</v>
      </c>
      <c r="H357" s="11">
        <f t="shared" si="23"/>
        <v>60.177777777777777</v>
      </c>
    </row>
    <row r="358" spans="1:8" x14ac:dyDescent="0.3">
      <c r="A358" s="12">
        <v>43912</v>
      </c>
      <c r="B358" s="21" t="s">
        <v>43</v>
      </c>
      <c r="E358" s="16">
        <f t="shared" si="20"/>
        <v>0</v>
      </c>
      <c r="F358" s="16">
        <f t="shared" si="21"/>
        <v>59576</v>
      </c>
      <c r="G358" s="29">
        <f t="shared" si="22"/>
        <v>0</v>
      </c>
      <c r="H358" s="11">
        <f t="shared" si="23"/>
        <v>60.177777777777777</v>
      </c>
    </row>
    <row r="359" spans="1:8" x14ac:dyDescent="0.3">
      <c r="A359" s="12">
        <v>43913</v>
      </c>
      <c r="B359" s="12" t="s">
        <v>44</v>
      </c>
      <c r="E359" s="16">
        <f t="shared" si="20"/>
        <v>0</v>
      </c>
      <c r="F359" s="16">
        <f t="shared" si="21"/>
        <v>59576</v>
      </c>
      <c r="G359" s="29">
        <f t="shared" si="22"/>
        <v>0</v>
      </c>
      <c r="H359" s="11">
        <f t="shared" si="23"/>
        <v>60.177777777777777</v>
      </c>
    </row>
    <row r="360" spans="1:8" x14ac:dyDescent="0.3">
      <c r="A360" s="12">
        <v>43914</v>
      </c>
      <c r="B360" s="12" t="s">
        <v>45</v>
      </c>
      <c r="E360" s="16">
        <f t="shared" si="20"/>
        <v>0</v>
      </c>
      <c r="F360" s="16">
        <f t="shared" si="21"/>
        <v>59576</v>
      </c>
      <c r="G360" s="29">
        <f t="shared" si="22"/>
        <v>0</v>
      </c>
      <c r="H360" s="11">
        <f t="shared" si="23"/>
        <v>60.177777777777777</v>
      </c>
    </row>
    <row r="361" spans="1:8" x14ac:dyDescent="0.3">
      <c r="A361" s="12">
        <v>43915</v>
      </c>
      <c r="B361" s="12" t="s">
        <v>39</v>
      </c>
      <c r="E361" s="16">
        <f t="shared" si="20"/>
        <v>0</v>
      </c>
      <c r="F361" s="16">
        <f t="shared" si="21"/>
        <v>59576</v>
      </c>
      <c r="G361" s="29">
        <f t="shared" si="22"/>
        <v>0</v>
      </c>
      <c r="H361" s="11">
        <f t="shared" si="23"/>
        <v>60.177777777777777</v>
      </c>
    </row>
    <row r="362" spans="1:8" x14ac:dyDescent="0.3">
      <c r="A362" s="12">
        <v>43916</v>
      </c>
      <c r="B362" s="12" t="s">
        <v>40</v>
      </c>
      <c r="E362" s="16">
        <f t="shared" si="20"/>
        <v>0</v>
      </c>
      <c r="F362" s="16">
        <f t="shared" si="21"/>
        <v>59576</v>
      </c>
      <c r="G362" s="29">
        <f t="shared" si="22"/>
        <v>0</v>
      </c>
      <c r="H362" s="11">
        <f t="shared" si="23"/>
        <v>60.177777777777777</v>
      </c>
    </row>
    <row r="363" spans="1:8" x14ac:dyDescent="0.3">
      <c r="A363" s="12">
        <v>43917</v>
      </c>
      <c r="B363" s="12" t="s">
        <v>41</v>
      </c>
      <c r="E363" s="16">
        <f t="shared" si="20"/>
        <v>0</v>
      </c>
      <c r="F363" s="16">
        <f t="shared" si="21"/>
        <v>59576</v>
      </c>
      <c r="G363" s="29">
        <f t="shared" si="22"/>
        <v>0</v>
      </c>
      <c r="H363" s="11">
        <f t="shared" si="23"/>
        <v>60.177777777777777</v>
      </c>
    </row>
    <row r="364" spans="1:8" x14ac:dyDescent="0.3">
      <c r="A364" s="12">
        <v>43918</v>
      </c>
      <c r="B364" s="21" t="s">
        <v>42</v>
      </c>
      <c r="E364" s="16">
        <f t="shared" si="20"/>
        <v>0</v>
      </c>
      <c r="F364" s="16">
        <f t="shared" si="21"/>
        <v>59576</v>
      </c>
      <c r="G364" s="29">
        <f t="shared" si="22"/>
        <v>0</v>
      </c>
      <c r="H364" s="11">
        <f t="shared" si="23"/>
        <v>60.177777777777777</v>
      </c>
    </row>
    <row r="365" spans="1:8" x14ac:dyDescent="0.3">
      <c r="A365" s="12">
        <v>43919</v>
      </c>
      <c r="B365" s="21" t="s">
        <v>43</v>
      </c>
      <c r="E365" s="16">
        <f t="shared" si="20"/>
        <v>0</v>
      </c>
      <c r="F365" s="16">
        <f t="shared" si="21"/>
        <v>59576</v>
      </c>
      <c r="G365" s="29">
        <f t="shared" si="22"/>
        <v>0</v>
      </c>
      <c r="H365" s="11">
        <f t="shared" si="23"/>
        <v>60.177777777777777</v>
      </c>
    </row>
    <row r="366" spans="1:8" x14ac:dyDescent="0.3">
      <c r="A366" s="12">
        <v>43920</v>
      </c>
      <c r="B366" s="12" t="s">
        <v>44</v>
      </c>
      <c r="E366" s="16">
        <f t="shared" si="20"/>
        <v>0</v>
      </c>
      <c r="F366" s="16">
        <f t="shared" si="21"/>
        <v>59576</v>
      </c>
      <c r="G366" s="29">
        <f t="shared" si="22"/>
        <v>0</v>
      </c>
      <c r="H366" s="11">
        <f t="shared" si="23"/>
        <v>60.177777777777777</v>
      </c>
    </row>
    <row r="367" spans="1:8" x14ac:dyDescent="0.3">
      <c r="B367" s="12"/>
    </row>
    <row r="368" spans="1:8" x14ac:dyDescent="0.3">
      <c r="A368" s="8" t="s">
        <v>15</v>
      </c>
      <c r="B368" s="12"/>
    </row>
    <row r="369" spans="2:2" x14ac:dyDescent="0.3">
      <c r="B369" s="12"/>
    </row>
    <row r="370" spans="2:2" x14ac:dyDescent="0.3">
      <c r="B370" s="12"/>
    </row>
    <row r="371" spans="2:2" x14ac:dyDescent="0.3">
      <c r="B371" s="21"/>
    </row>
    <row r="372" spans="2:2" x14ac:dyDescent="0.3">
      <c r="B372" s="21"/>
    </row>
    <row r="373" spans="2:2" x14ac:dyDescent="0.3">
      <c r="B373" s="12"/>
    </row>
    <row r="374" spans="2:2" x14ac:dyDescent="0.3">
      <c r="B374" s="12"/>
    </row>
    <row r="375" spans="2:2" x14ac:dyDescent="0.3">
      <c r="B375" s="12"/>
    </row>
    <row r="376" spans="2:2" x14ac:dyDescent="0.3">
      <c r="B376" s="12"/>
    </row>
    <row r="377" spans="2:2" x14ac:dyDescent="0.3">
      <c r="B377" s="12"/>
    </row>
    <row r="378" spans="2:2" x14ac:dyDescent="0.3">
      <c r="B378" s="21"/>
    </row>
    <row r="379" spans="2:2" x14ac:dyDescent="0.3">
      <c r="B379" s="21"/>
    </row>
    <row r="380" spans="2:2" x14ac:dyDescent="0.3">
      <c r="B380" s="12"/>
    </row>
    <row r="381" spans="2:2" x14ac:dyDescent="0.3">
      <c r="B381" s="12"/>
    </row>
    <row r="382" spans="2:2" x14ac:dyDescent="0.3">
      <c r="B382" s="12"/>
    </row>
    <row r="383" spans="2:2" x14ac:dyDescent="0.3">
      <c r="B383" s="12"/>
    </row>
    <row r="384" spans="2:2" x14ac:dyDescent="0.3">
      <c r="B384" s="12"/>
    </row>
    <row r="385" spans="2:2" x14ac:dyDescent="0.3">
      <c r="B385" s="21"/>
    </row>
    <row r="386" spans="2:2" x14ac:dyDescent="0.3">
      <c r="B386" s="21"/>
    </row>
    <row r="387" spans="2:2" x14ac:dyDescent="0.3">
      <c r="B387" s="12"/>
    </row>
    <row r="388" spans="2:2" x14ac:dyDescent="0.3">
      <c r="B388" s="12"/>
    </row>
    <row r="389" spans="2:2" x14ac:dyDescent="0.3">
      <c r="B389" s="12"/>
    </row>
    <row r="390" spans="2:2" x14ac:dyDescent="0.3">
      <c r="B390" s="12"/>
    </row>
    <row r="391" spans="2:2" x14ac:dyDescent="0.3">
      <c r="B391" s="12"/>
    </row>
    <row r="392" spans="2:2" x14ac:dyDescent="0.3">
      <c r="B392" s="21"/>
    </row>
    <row r="393" spans="2:2" x14ac:dyDescent="0.3">
      <c r="B393" s="21"/>
    </row>
    <row r="394" spans="2:2" x14ac:dyDescent="0.3">
      <c r="B394" s="12"/>
    </row>
    <row r="395" spans="2:2" x14ac:dyDescent="0.3">
      <c r="B395" s="12"/>
    </row>
    <row r="396" spans="2:2" x14ac:dyDescent="0.3">
      <c r="B396" s="12"/>
    </row>
    <row r="397" spans="2:2" x14ac:dyDescent="0.3">
      <c r="B397" s="12"/>
    </row>
    <row r="398" spans="2:2" x14ac:dyDescent="0.3">
      <c r="B398" s="12"/>
    </row>
    <row r="399" spans="2:2" x14ac:dyDescent="0.3">
      <c r="B399" s="21"/>
    </row>
    <row r="400" spans="2:2" x14ac:dyDescent="0.3">
      <c r="B400" s="21"/>
    </row>
    <row r="401" spans="2:2" x14ac:dyDescent="0.3">
      <c r="B401" s="12"/>
    </row>
    <row r="402" spans="2:2" x14ac:dyDescent="0.3">
      <c r="B402" s="12"/>
    </row>
    <row r="403" spans="2:2" x14ac:dyDescent="0.3">
      <c r="B403" s="12"/>
    </row>
    <row r="404" spans="2:2" x14ac:dyDescent="0.3">
      <c r="B404" s="12"/>
    </row>
    <row r="405" spans="2:2" x14ac:dyDescent="0.3">
      <c r="B405" s="12"/>
    </row>
    <row r="406" spans="2:2" x14ac:dyDescent="0.3">
      <c r="B406" s="21"/>
    </row>
    <row r="407" spans="2:2" x14ac:dyDescent="0.3">
      <c r="B407" s="21"/>
    </row>
    <row r="408" spans="2:2" x14ac:dyDescent="0.3">
      <c r="B408" s="12"/>
    </row>
    <row r="409" spans="2:2" x14ac:dyDescent="0.3">
      <c r="B409" s="12"/>
    </row>
    <row r="410" spans="2:2" x14ac:dyDescent="0.3">
      <c r="B410" s="12"/>
    </row>
    <row r="411" spans="2:2" x14ac:dyDescent="0.3">
      <c r="B411" s="12"/>
    </row>
    <row r="412" spans="2:2" x14ac:dyDescent="0.3">
      <c r="B412" s="12"/>
    </row>
    <row r="413" spans="2:2" x14ac:dyDescent="0.3">
      <c r="B413" s="12"/>
    </row>
    <row r="414" spans="2:2" x14ac:dyDescent="0.3">
      <c r="B414" s="12"/>
    </row>
    <row r="415" spans="2:2" x14ac:dyDescent="0.3">
      <c r="B415" s="12"/>
    </row>
    <row r="416" spans="2:2" x14ac:dyDescent="0.3">
      <c r="B416" s="12"/>
    </row>
    <row r="417" spans="2:2" x14ac:dyDescent="0.3">
      <c r="B417" s="12"/>
    </row>
    <row r="418" spans="2:2" x14ac:dyDescent="0.3">
      <c r="B418" s="12"/>
    </row>
    <row r="419" spans="2:2" x14ac:dyDescent="0.3">
      <c r="B419" s="12"/>
    </row>
    <row r="420" spans="2:2" x14ac:dyDescent="0.3">
      <c r="B420" s="12"/>
    </row>
    <row r="421" spans="2:2" x14ac:dyDescent="0.3">
      <c r="B421" s="12"/>
    </row>
    <row r="422" spans="2:2" x14ac:dyDescent="0.3">
      <c r="B422" s="12"/>
    </row>
    <row r="423" spans="2:2" x14ac:dyDescent="0.3">
      <c r="B423" s="12"/>
    </row>
    <row r="424" spans="2:2" x14ac:dyDescent="0.3">
      <c r="B424" s="12"/>
    </row>
    <row r="425" spans="2:2" x14ac:dyDescent="0.3">
      <c r="B425" s="12"/>
    </row>
    <row r="426" spans="2:2" x14ac:dyDescent="0.3">
      <c r="B426" s="12"/>
    </row>
    <row r="427" spans="2:2" x14ac:dyDescent="0.3">
      <c r="B427" s="12"/>
    </row>
    <row r="428" spans="2:2" x14ac:dyDescent="0.3">
      <c r="B428" s="12"/>
    </row>
    <row r="429" spans="2:2" x14ac:dyDescent="0.3">
      <c r="B429" s="12"/>
    </row>
    <row r="430" spans="2:2" x14ac:dyDescent="0.3">
      <c r="B430" s="12"/>
    </row>
    <row r="431" spans="2:2" x14ac:dyDescent="0.3">
      <c r="B431" s="12"/>
    </row>
    <row r="432" spans="2:2" x14ac:dyDescent="0.3">
      <c r="B432" s="12"/>
    </row>
    <row r="433" spans="2:2" x14ac:dyDescent="0.3">
      <c r="B433" s="12"/>
    </row>
    <row r="434" spans="2:2" x14ac:dyDescent="0.3">
      <c r="B434" s="12"/>
    </row>
    <row r="435" spans="2:2" x14ac:dyDescent="0.3">
      <c r="B435" s="12"/>
    </row>
    <row r="436" spans="2:2" x14ac:dyDescent="0.3">
      <c r="B436" s="12"/>
    </row>
    <row r="437" spans="2:2" x14ac:dyDescent="0.3">
      <c r="B437" s="12"/>
    </row>
    <row r="438" spans="2:2" x14ac:dyDescent="0.3">
      <c r="B438" s="12"/>
    </row>
    <row r="439" spans="2:2" x14ac:dyDescent="0.3">
      <c r="B439" s="12"/>
    </row>
    <row r="440" spans="2:2" x14ac:dyDescent="0.3">
      <c r="B440" s="12"/>
    </row>
    <row r="441" spans="2:2" x14ac:dyDescent="0.3">
      <c r="B441" s="12"/>
    </row>
    <row r="442" spans="2:2" x14ac:dyDescent="0.3">
      <c r="B442" s="12"/>
    </row>
    <row r="443" spans="2:2" x14ac:dyDescent="0.3">
      <c r="B443" s="12"/>
    </row>
    <row r="444" spans="2:2" x14ac:dyDescent="0.3">
      <c r="B444" s="12"/>
    </row>
    <row r="445" spans="2:2" x14ac:dyDescent="0.3">
      <c r="B445" s="12"/>
    </row>
    <row r="446" spans="2:2" x14ac:dyDescent="0.3">
      <c r="B446" s="12"/>
    </row>
    <row r="447" spans="2:2" x14ac:dyDescent="0.3">
      <c r="B447" s="12"/>
    </row>
    <row r="448" spans="2:2" x14ac:dyDescent="0.3">
      <c r="B448" s="12"/>
    </row>
    <row r="449" spans="2:2" x14ac:dyDescent="0.3">
      <c r="B449" s="12"/>
    </row>
    <row r="450" spans="2:2" x14ac:dyDescent="0.3">
      <c r="B450" s="12"/>
    </row>
    <row r="451" spans="2:2" x14ac:dyDescent="0.3">
      <c r="B451" s="12"/>
    </row>
    <row r="452" spans="2:2" x14ac:dyDescent="0.3">
      <c r="B452" s="12"/>
    </row>
    <row r="453" spans="2:2" x14ac:dyDescent="0.3">
      <c r="B453" s="12"/>
    </row>
    <row r="454" spans="2:2" x14ac:dyDescent="0.3">
      <c r="B454" s="12"/>
    </row>
    <row r="455" spans="2:2" x14ac:dyDescent="0.3">
      <c r="B455" s="12"/>
    </row>
    <row r="456" spans="2:2" x14ac:dyDescent="0.3">
      <c r="B456" s="12"/>
    </row>
    <row r="457" spans="2:2" x14ac:dyDescent="0.3">
      <c r="B457" s="12"/>
    </row>
    <row r="458" spans="2:2" x14ac:dyDescent="0.3">
      <c r="B458" s="12"/>
    </row>
    <row r="459" spans="2:2" x14ac:dyDescent="0.3">
      <c r="B459" s="12"/>
    </row>
    <row r="460" spans="2:2" x14ac:dyDescent="0.3">
      <c r="B460" s="12"/>
    </row>
    <row r="461" spans="2:2" x14ac:dyDescent="0.3">
      <c r="B461" s="12"/>
    </row>
    <row r="462" spans="2:2" x14ac:dyDescent="0.3">
      <c r="B462" s="12"/>
    </row>
    <row r="463" spans="2:2" x14ac:dyDescent="0.3">
      <c r="B463" s="12"/>
    </row>
    <row r="464" spans="2:2" x14ac:dyDescent="0.3">
      <c r="B464" s="12"/>
    </row>
    <row r="465" spans="2:2" x14ac:dyDescent="0.3">
      <c r="B465" s="12"/>
    </row>
    <row r="466" spans="2:2" x14ac:dyDescent="0.3">
      <c r="B466" s="12"/>
    </row>
    <row r="467" spans="2:2" x14ac:dyDescent="0.3">
      <c r="B467" s="12"/>
    </row>
    <row r="468" spans="2:2" x14ac:dyDescent="0.3">
      <c r="B468" s="12"/>
    </row>
    <row r="469" spans="2:2" x14ac:dyDescent="0.3">
      <c r="B469" s="12"/>
    </row>
    <row r="470" spans="2:2" x14ac:dyDescent="0.3">
      <c r="B470" s="12"/>
    </row>
    <row r="471" spans="2:2" x14ac:dyDescent="0.3">
      <c r="B471" s="12"/>
    </row>
    <row r="472" spans="2:2" x14ac:dyDescent="0.3">
      <c r="B472" s="12"/>
    </row>
    <row r="473" spans="2:2" x14ac:dyDescent="0.3">
      <c r="B473" s="12"/>
    </row>
    <row r="474" spans="2:2" x14ac:dyDescent="0.3">
      <c r="B474" s="12"/>
    </row>
    <row r="475" spans="2:2" x14ac:dyDescent="0.3">
      <c r="B475" s="12"/>
    </row>
    <row r="476" spans="2:2" x14ac:dyDescent="0.3">
      <c r="B476" s="12"/>
    </row>
    <row r="477" spans="2:2" x14ac:dyDescent="0.3">
      <c r="B477" s="12"/>
    </row>
    <row r="478" spans="2:2" x14ac:dyDescent="0.3">
      <c r="B478" s="12"/>
    </row>
    <row r="479" spans="2:2" x14ac:dyDescent="0.3">
      <c r="B479" s="12"/>
    </row>
    <row r="480" spans="2:2" x14ac:dyDescent="0.3">
      <c r="B480" s="12"/>
    </row>
    <row r="481" spans="2:2" x14ac:dyDescent="0.3">
      <c r="B481" s="12"/>
    </row>
    <row r="482" spans="2:2" x14ac:dyDescent="0.3">
      <c r="B482" s="12"/>
    </row>
    <row r="483" spans="2:2" x14ac:dyDescent="0.3">
      <c r="B483" s="12"/>
    </row>
    <row r="484" spans="2:2" x14ac:dyDescent="0.3">
      <c r="B484" s="12"/>
    </row>
    <row r="485" spans="2:2" x14ac:dyDescent="0.3">
      <c r="B485" s="12"/>
    </row>
    <row r="486" spans="2:2" x14ac:dyDescent="0.3">
      <c r="B486" s="12"/>
    </row>
    <row r="487" spans="2:2" x14ac:dyDescent="0.3">
      <c r="B487" s="12"/>
    </row>
    <row r="488" spans="2:2" x14ac:dyDescent="0.3">
      <c r="B488" s="12"/>
    </row>
    <row r="489" spans="2:2" x14ac:dyDescent="0.3">
      <c r="B489" s="12"/>
    </row>
    <row r="490" spans="2:2" x14ac:dyDescent="0.3">
      <c r="B490" s="12"/>
    </row>
    <row r="491" spans="2:2" x14ac:dyDescent="0.3">
      <c r="B491" s="12"/>
    </row>
    <row r="492" spans="2:2" x14ac:dyDescent="0.3">
      <c r="B492" s="12"/>
    </row>
    <row r="493" spans="2:2" x14ac:dyDescent="0.3">
      <c r="B493" s="12"/>
    </row>
    <row r="494" spans="2:2" x14ac:dyDescent="0.3">
      <c r="B494" s="12"/>
    </row>
    <row r="495" spans="2:2" x14ac:dyDescent="0.3">
      <c r="B495" s="12"/>
    </row>
    <row r="496" spans="2:2" x14ac:dyDescent="0.3">
      <c r="B496" s="12"/>
    </row>
    <row r="497" spans="2:2" x14ac:dyDescent="0.3">
      <c r="B497" s="12"/>
    </row>
    <row r="498" spans="2:2" x14ac:dyDescent="0.3">
      <c r="B498" s="12"/>
    </row>
    <row r="499" spans="2:2" x14ac:dyDescent="0.3">
      <c r="B499" s="12"/>
    </row>
    <row r="500" spans="2:2" x14ac:dyDescent="0.3">
      <c r="B500" s="12"/>
    </row>
    <row r="501" spans="2:2" x14ac:dyDescent="0.3">
      <c r="B501" s="12"/>
    </row>
    <row r="502" spans="2:2" x14ac:dyDescent="0.3">
      <c r="B502" s="12"/>
    </row>
    <row r="503" spans="2:2" x14ac:dyDescent="0.3">
      <c r="B503" s="12"/>
    </row>
    <row r="504" spans="2:2" x14ac:dyDescent="0.3">
      <c r="B504" s="12"/>
    </row>
    <row r="505" spans="2:2" x14ac:dyDescent="0.3">
      <c r="B505" s="12"/>
    </row>
    <row r="506" spans="2:2" x14ac:dyDescent="0.3">
      <c r="B506" s="12"/>
    </row>
    <row r="507" spans="2:2" x14ac:dyDescent="0.3">
      <c r="B507" s="12"/>
    </row>
    <row r="508" spans="2:2" x14ac:dyDescent="0.3">
      <c r="B508" s="12"/>
    </row>
    <row r="509" spans="2:2" x14ac:dyDescent="0.3">
      <c r="B509" s="12"/>
    </row>
    <row r="510" spans="2:2" x14ac:dyDescent="0.3">
      <c r="B510" s="12"/>
    </row>
    <row r="511" spans="2:2" x14ac:dyDescent="0.3">
      <c r="B511" s="12"/>
    </row>
    <row r="512" spans="2:2" x14ac:dyDescent="0.3">
      <c r="B512" s="12"/>
    </row>
    <row r="513" spans="2:2" x14ac:dyDescent="0.3">
      <c r="B513" s="12"/>
    </row>
    <row r="514" spans="2:2" x14ac:dyDescent="0.3">
      <c r="B514" s="12"/>
    </row>
    <row r="515" spans="2:2" x14ac:dyDescent="0.3">
      <c r="B515" s="12"/>
    </row>
    <row r="516" spans="2:2" x14ac:dyDescent="0.3">
      <c r="B516" s="12"/>
    </row>
    <row r="517" spans="2:2" x14ac:dyDescent="0.3">
      <c r="B517" s="12"/>
    </row>
    <row r="518" spans="2:2" x14ac:dyDescent="0.3">
      <c r="B518" s="12"/>
    </row>
    <row r="519" spans="2:2" x14ac:dyDescent="0.3">
      <c r="B519" s="12"/>
    </row>
    <row r="520" spans="2:2" x14ac:dyDescent="0.3">
      <c r="B520" s="12"/>
    </row>
    <row r="521" spans="2:2" x14ac:dyDescent="0.3">
      <c r="B521" s="12"/>
    </row>
    <row r="522" spans="2:2" x14ac:dyDescent="0.3">
      <c r="B522" s="12"/>
    </row>
    <row r="523" spans="2:2" x14ac:dyDescent="0.3">
      <c r="B523" s="12"/>
    </row>
    <row r="524" spans="2:2" x14ac:dyDescent="0.3">
      <c r="B524" s="12"/>
    </row>
    <row r="525" spans="2:2" x14ac:dyDescent="0.3">
      <c r="B525" s="12"/>
    </row>
    <row r="526" spans="2:2" x14ac:dyDescent="0.3">
      <c r="B526" s="12"/>
    </row>
    <row r="527" spans="2:2" x14ac:dyDescent="0.3">
      <c r="B527" s="12"/>
    </row>
    <row r="528" spans="2:2" x14ac:dyDescent="0.3">
      <c r="B528" s="12"/>
    </row>
    <row r="529" spans="2:2" x14ac:dyDescent="0.3">
      <c r="B529" s="12"/>
    </row>
    <row r="530" spans="2:2" x14ac:dyDescent="0.3">
      <c r="B530" s="12"/>
    </row>
    <row r="531" spans="2:2" x14ac:dyDescent="0.3">
      <c r="B531" s="12"/>
    </row>
    <row r="532" spans="2:2" x14ac:dyDescent="0.3">
      <c r="B532" s="12"/>
    </row>
    <row r="533" spans="2:2" x14ac:dyDescent="0.3">
      <c r="B533" s="12"/>
    </row>
    <row r="534" spans="2:2" x14ac:dyDescent="0.3">
      <c r="B534" s="12"/>
    </row>
    <row r="535" spans="2:2" x14ac:dyDescent="0.3">
      <c r="B535" s="12"/>
    </row>
    <row r="536" spans="2:2" x14ac:dyDescent="0.3">
      <c r="B536" s="12"/>
    </row>
    <row r="537" spans="2:2" x14ac:dyDescent="0.3">
      <c r="B537" s="12"/>
    </row>
    <row r="538" spans="2:2" x14ac:dyDescent="0.3">
      <c r="B538" s="12"/>
    </row>
    <row r="539" spans="2:2" x14ac:dyDescent="0.3">
      <c r="B539" s="12"/>
    </row>
    <row r="540" spans="2:2" x14ac:dyDescent="0.3">
      <c r="B540" s="12"/>
    </row>
    <row r="541" spans="2:2" x14ac:dyDescent="0.3">
      <c r="B541" s="12"/>
    </row>
    <row r="542" spans="2:2" x14ac:dyDescent="0.3">
      <c r="B542" s="12"/>
    </row>
    <row r="543" spans="2:2" x14ac:dyDescent="0.3">
      <c r="B543" s="12"/>
    </row>
    <row r="544" spans="2:2" x14ac:dyDescent="0.3">
      <c r="B544" s="12"/>
    </row>
    <row r="545" spans="2:2" x14ac:dyDescent="0.3">
      <c r="B545" s="12"/>
    </row>
    <row r="546" spans="2:2" x14ac:dyDescent="0.3">
      <c r="B546" s="12"/>
    </row>
    <row r="547" spans="2:2" x14ac:dyDescent="0.3">
      <c r="B547" s="12"/>
    </row>
    <row r="548" spans="2:2" x14ac:dyDescent="0.3">
      <c r="B548" s="12"/>
    </row>
    <row r="549" spans="2:2" x14ac:dyDescent="0.3">
      <c r="B549" s="12"/>
    </row>
    <row r="550" spans="2:2" x14ac:dyDescent="0.3">
      <c r="B550" s="12"/>
    </row>
    <row r="551" spans="2:2" x14ac:dyDescent="0.3">
      <c r="B551" s="12"/>
    </row>
    <row r="552" spans="2:2" x14ac:dyDescent="0.3">
      <c r="B552" s="12"/>
    </row>
    <row r="553" spans="2:2" x14ac:dyDescent="0.3">
      <c r="B553" s="12"/>
    </row>
    <row r="554" spans="2:2" x14ac:dyDescent="0.3">
      <c r="B554" s="12"/>
    </row>
    <row r="555" spans="2:2" x14ac:dyDescent="0.3">
      <c r="B555" s="12"/>
    </row>
    <row r="556" spans="2:2" x14ac:dyDescent="0.3">
      <c r="B556" s="12"/>
    </row>
    <row r="557" spans="2:2" x14ac:dyDescent="0.3">
      <c r="B557" s="12"/>
    </row>
    <row r="558" spans="2:2" x14ac:dyDescent="0.3">
      <c r="B558" s="12"/>
    </row>
    <row r="559" spans="2:2" x14ac:dyDescent="0.3">
      <c r="B559" s="12"/>
    </row>
    <row r="560" spans="2:2" x14ac:dyDescent="0.3">
      <c r="B560" s="12"/>
    </row>
    <row r="561" spans="2:2" x14ac:dyDescent="0.3">
      <c r="B561" s="12"/>
    </row>
    <row r="562" spans="2:2" x14ac:dyDescent="0.3">
      <c r="B562" s="12"/>
    </row>
    <row r="563" spans="2:2" x14ac:dyDescent="0.3">
      <c r="B563" s="12"/>
    </row>
    <row r="564" spans="2:2" x14ac:dyDescent="0.3">
      <c r="B564" s="12"/>
    </row>
    <row r="565" spans="2:2" x14ac:dyDescent="0.3">
      <c r="B565" s="12"/>
    </row>
    <row r="566" spans="2:2" x14ac:dyDescent="0.3">
      <c r="B566" s="12"/>
    </row>
    <row r="567" spans="2:2" x14ac:dyDescent="0.3">
      <c r="B567" s="12"/>
    </row>
    <row r="568" spans="2:2" x14ac:dyDescent="0.3">
      <c r="B568" s="12"/>
    </row>
    <row r="569" spans="2:2" x14ac:dyDescent="0.3">
      <c r="B569" s="12"/>
    </row>
    <row r="570" spans="2:2" x14ac:dyDescent="0.3">
      <c r="B570" s="12"/>
    </row>
    <row r="571" spans="2:2" x14ac:dyDescent="0.3">
      <c r="B571" s="12"/>
    </row>
    <row r="572" spans="2:2" x14ac:dyDescent="0.3">
      <c r="B572" s="12"/>
    </row>
    <row r="573" spans="2:2" x14ac:dyDescent="0.3">
      <c r="B573" s="12"/>
    </row>
    <row r="574" spans="2:2" x14ac:dyDescent="0.3">
      <c r="B574" s="12"/>
    </row>
    <row r="575" spans="2:2" x14ac:dyDescent="0.3">
      <c r="B575" s="12"/>
    </row>
    <row r="576" spans="2:2" x14ac:dyDescent="0.3">
      <c r="B576" s="12"/>
    </row>
    <row r="577" spans="2:2" x14ac:dyDescent="0.3">
      <c r="B577" s="12"/>
    </row>
    <row r="578" spans="2:2" x14ac:dyDescent="0.3">
      <c r="B578" s="12"/>
    </row>
    <row r="579" spans="2:2" x14ac:dyDescent="0.3">
      <c r="B579" s="12"/>
    </row>
    <row r="580" spans="2:2" x14ac:dyDescent="0.3">
      <c r="B580" s="12"/>
    </row>
    <row r="581" spans="2:2" x14ac:dyDescent="0.3">
      <c r="B581" s="12"/>
    </row>
    <row r="582" spans="2:2" x14ac:dyDescent="0.3">
      <c r="B582" s="12"/>
    </row>
    <row r="583" spans="2:2" x14ac:dyDescent="0.3">
      <c r="B583" s="12"/>
    </row>
    <row r="584" spans="2:2" x14ac:dyDescent="0.3">
      <c r="B584" s="12"/>
    </row>
    <row r="585" spans="2:2" x14ac:dyDescent="0.3">
      <c r="B585" s="12"/>
    </row>
    <row r="586" spans="2:2" x14ac:dyDescent="0.3">
      <c r="B586" s="12"/>
    </row>
    <row r="587" spans="2:2" x14ac:dyDescent="0.3">
      <c r="B587" s="12"/>
    </row>
    <row r="588" spans="2:2" x14ac:dyDescent="0.3">
      <c r="B588" s="12"/>
    </row>
    <row r="589" spans="2:2" x14ac:dyDescent="0.3">
      <c r="B589" s="12"/>
    </row>
    <row r="590" spans="2:2" x14ac:dyDescent="0.3">
      <c r="B590" s="12"/>
    </row>
    <row r="591" spans="2:2" x14ac:dyDescent="0.3">
      <c r="B591" s="12"/>
    </row>
    <row r="592" spans="2:2" x14ac:dyDescent="0.3">
      <c r="B592" s="12"/>
    </row>
    <row r="593" spans="2:2" x14ac:dyDescent="0.3">
      <c r="B593" s="12"/>
    </row>
    <row r="594" spans="2:2" x14ac:dyDescent="0.3">
      <c r="B594" s="12"/>
    </row>
    <row r="595" spans="2:2" x14ac:dyDescent="0.3">
      <c r="B595" s="12"/>
    </row>
    <row r="596" spans="2:2" x14ac:dyDescent="0.3">
      <c r="B596" s="12"/>
    </row>
    <row r="597" spans="2:2" x14ac:dyDescent="0.3">
      <c r="B597" s="12"/>
    </row>
    <row r="598" spans="2:2" x14ac:dyDescent="0.3">
      <c r="B598" s="12"/>
    </row>
    <row r="599" spans="2:2" x14ac:dyDescent="0.3">
      <c r="B599" s="12"/>
    </row>
    <row r="600" spans="2:2" x14ac:dyDescent="0.3">
      <c r="B600" s="12"/>
    </row>
    <row r="601" spans="2:2" x14ac:dyDescent="0.3">
      <c r="B601" s="12"/>
    </row>
    <row r="602" spans="2:2" x14ac:dyDescent="0.3">
      <c r="B602" s="12"/>
    </row>
    <row r="603" spans="2:2" x14ac:dyDescent="0.3">
      <c r="B603" s="12"/>
    </row>
    <row r="604" spans="2:2" x14ac:dyDescent="0.3">
      <c r="B604" s="12"/>
    </row>
    <row r="605" spans="2:2" x14ac:dyDescent="0.3">
      <c r="B605" s="12"/>
    </row>
    <row r="606" spans="2:2" x14ac:dyDescent="0.3">
      <c r="B606" s="12"/>
    </row>
    <row r="607" spans="2:2" x14ac:dyDescent="0.3">
      <c r="B607" s="12"/>
    </row>
    <row r="608" spans="2:2" x14ac:dyDescent="0.3">
      <c r="B608" s="12"/>
    </row>
    <row r="609" spans="2:2" x14ac:dyDescent="0.3">
      <c r="B609" s="12"/>
    </row>
    <row r="610" spans="2:2" x14ac:dyDescent="0.3">
      <c r="B610" s="12"/>
    </row>
    <row r="611" spans="2:2" x14ac:dyDescent="0.3">
      <c r="B611" s="12"/>
    </row>
    <row r="612" spans="2:2" x14ac:dyDescent="0.3">
      <c r="B612" s="12"/>
    </row>
    <row r="613" spans="2:2" x14ac:dyDescent="0.3">
      <c r="B613" s="12"/>
    </row>
    <row r="614" spans="2:2" x14ac:dyDescent="0.3">
      <c r="B614" s="12"/>
    </row>
    <row r="615" spans="2:2" x14ac:dyDescent="0.3">
      <c r="B615" s="12"/>
    </row>
    <row r="616" spans="2:2" x14ac:dyDescent="0.3">
      <c r="B616" s="12"/>
    </row>
    <row r="617" spans="2:2" x14ac:dyDescent="0.3">
      <c r="B617" s="12"/>
    </row>
    <row r="618" spans="2:2" x14ac:dyDescent="0.3">
      <c r="B618" s="12"/>
    </row>
    <row r="619" spans="2:2" x14ac:dyDescent="0.3">
      <c r="B619" s="12"/>
    </row>
    <row r="620" spans="2:2" x14ac:dyDescent="0.3">
      <c r="B620" s="12"/>
    </row>
    <row r="621" spans="2:2" x14ac:dyDescent="0.3">
      <c r="B621" s="12"/>
    </row>
    <row r="622" spans="2:2" x14ac:dyDescent="0.3">
      <c r="B622" s="12"/>
    </row>
    <row r="623" spans="2:2" x14ac:dyDescent="0.3">
      <c r="B623" s="12"/>
    </row>
    <row r="624" spans="2:2" x14ac:dyDescent="0.3">
      <c r="B624" s="12"/>
    </row>
    <row r="625" spans="2:2" x14ac:dyDescent="0.3">
      <c r="B625" s="12"/>
    </row>
    <row r="626" spans="2:2" x14ac:dyDescent="0.3">
      <c r="B626" s="12"/>
    </row>
    <row r="627" spans="2:2" x14ac:dyDescent="0.3">
      <c r="B627" s="12"/>
    </row>
    <row r="628" spans="2:2" x14ac:dyDescent="0.3">
      <c r="B628" s="12"/>
    </row>
    <row r="629" spans="2:2" x14ac:dyDescent="0.3">
      <c r="B629" s="12"/>
    </row>
    <row r="630" spans="2:2" x14ac:dyDescent="0.3">
      <c r="B630" s="12"/>
    </row>
    <row r="631" spans="2:2" x14ac:dyDescent="0.3">
      <c r="B631" s="12"/>
    </row>
    <row r="632" spans="2:2" x14ac:dyDescent="0.3">
      <c r="B632" s="12"/>
    </row>
    <row r="633" spans="2:2" x14ac:dyDescent="0.3">
      <c r="B633" s="12"/>
    </row>
    <row r="634" spans="2:2" x14ac:dyDescent="0.3">
      <c r="B634" s="12"/>
    </row>
    <row r="635" spans="2:2" x14ac:dyDescent="0.3">
      <c r="B635" s="12"/>
    </row>
    <row r="636" spans="2:2" x14ac:dyDescent="0.3">
      <c r="B636" s="12"/>
    </row>
    <row r="637" spans="2:2" x14ac:dyDescent="0.3">
      <c r="B637" s="12"/>
    </row>
    <row r="638" spans="2:2" x14ac:dyDescent="0.3">
      <c r="B638" s="12"/>
    </row>
    <row r="639" spans="2:2" x14ac:dyDescent="0.3">
      <c r="B639" s="12"/>
    </row>
    <row r="640" spans="2:2" x14ac:dyDescent="0.3">
      <c r="B640" s="12"/>
    </row>
    <row r="641" spans="2:2" x14ac:dyDescent="0.3">
      <c r="B641" s="12"/>
    </row>
    <row r="642" spans="2:2" x14ac:dyDescent="0.3">
      <c r="B642" s="12"/>
    </row>
    <row r="643" spans="2:2" x14ac:dyDescent="0.3">
      <c r="B643" s="12"/>
    </row>
    <row r="644" spans="2:2" x14ac:dyDescent="0.3">
      <c r="B644" s="12"/>
    </row>
    <row r="645" spans="2:2" x14ac:dyDescent="0.3">
      <c r="B645" s="12"/>
    </row>
    <row r="646" spans="2:2" x14ac:dyDescent="0.3">
      <c r="B646" s="12"/>
    </row>
    <row r="647" spans="2:2" x14ac:dyDescent="0.3">
      <c r="B647" s="12"/>
    </row>
    <row r="648" spans="2:2" x14ac:dyDescent="0.3">
      <c r="B648" s="12"/>
    </row>
    <row r="649" spans="2:2" x14ac:dyDescent="0.3">
      <c r="B649" s="12"/>
    </row>
    <row r="650" spans="2:2" x14ac:dyDescent="0.3">
      <c r="B650" s="12"/>
    </row>
    <row r="651" spans="2:2" x14ac:dyDescent="0.3">
      <c r="B651" s="12"/>
    </row>
    <row r="652" spans="2:2" x14ac:dyDescent="0.3">
      <c r="B652" s="12"/>
    </row>
    <row r="653" spans="2:2" x14ac:dyDescent="0.3">
      <c r="B653" s="12"/>
    </row>
    <row r="654" spans="2:2" x14ac:dyDescent="0.3">
      <c r="B654" s="12"/>
    </row>
    <row r="655" spans="2:2" x14ac:dyDescent="0.3">
      <c r="B655" s="12"/>
    </row>
    <row r="656" spans="2:2" x14ac:dyDescent="0.3">
      <c r="B656" s="12"/>
    </row>
    <row r="657" spans="2:2" x14ac:dyDescent="0.3">
      <c r="B657" s="12"/>
    </row>
    <row r="658" spans="2:2" x14ac:dyDescent="0.3">
      <c r="B658" s="12"/>
    </row>
    <row r="659" spans="2:2" x14ac:dyDescent="0.3">
      <c r="B659" s="12"/>
    </row>
    <row r="660" spans="2:2" x14ac:dyDescent="0.3">
      <c r="B660" s="12"/>
    </row>
    <row r="661" spans="2:2" x14ac:dyDescent="0.3">
      <c r="B661" s="12"/>
    </row>
    <row r="662" spans="2:2" x14ac:dyDescent="0.3">
      <c r="B662" s="12"/>
    </row>
    <row r="663" spans="2:2" x14ac:dyDescent="0.3">
      <c r="B663" s="12"/>
    </row>
    <row r="664" spans="2:2" x14ac:dyDescent="0.3">
      <c r="B664" s="12"/>
    </row>
    <row r="665" spans="2:2" x14ac:dyDescent="0.3">
      <c r="B665" s="12"/>
    </row>
    <row r="666" spans="2:2" x14ac:dyDescent="0.3">
      <c r="B666" s="12"/>
    </row>
    <row r="667" spans="2:2" x14ac:dyDescent="0.3">
      <c r="B667" s="12"/>
    </row>
    <row r="668" spans="2:2" x14ac:dyDescent="0.3">
      <c r="B668" s="12"/>
    </row>
    <row r="669" spans="2:2" x14ac:dyDescent="0.3">
      <c r="B669" s="12"/>
    </row>
    <row r="670" spans="2:2" x14ac:dyDescent="0.3">
      <c r="B670" s="12"/>
    </row>
    <row r="671" spans="2:2" x14ac:dyDescent="0.3">
      <c r="B671" s="12"/>
    </row>
    <row r="672" spans="2:2" x14ac:dyDescent="0.3">
      <c r="B672" s="12"/>
    </row>
    <row r="673" spans="2:2" x14ac:dyDescent="0.3">
      <c r="B673" s="12"/>
    </row>
    <row r="674" spans="2:2" x14ac:dyDescent="0.3">
      <c r="B674" s="12"/>
    </row>
    <row r="675" spans="2:2" x14ac:dyDescent="0.3">
      <c r="B675" s="12"/>
    </row>
    <row r="676" spans="2:2" x14ac:dyDescent="0.3">
      <c r="B676" s="12"/>
    </row>
    <row r="677" spans="2:2" x14ac:dyDescent="0.3">
      <c r="B677" s="12"/>
    </row>
    <row r="678" spans="2:2" x14ac:dyDescent="0.3">
      <c r="B678" s="12"/>
    </row>
    <row r="679" spans="2:2" x14ac:dyDescent="0.3">
      <c r="B679" s="12"/>
    </row>
    <row r="680" spans="2:2" x14ac:dyDescent="0.3">
      <c r="B680" s="12"/>
    </row>
    <row r="681" spans="2:2" x14ac:dyDescent="0.3">
      <c r="B681" s="12"/>
    </row>
    <row r="682" spans="2:2" x14ac:dyDescent="0.3">
      <c r="B682" s="12"/>
    </row>
    <row r="683" spans="2:2" x14ac:dyDescent="0.3">
      <c r="B683" s="12"/>
    </row>
    <row r="684" spans="2:2" x14ac:dyDescent="0.3">
      <c r="B684" s="12"/>
    </row>
    <row r="685" spans="2:2" x14ac:dyDescent="0.3">
      <c r="B685" s="12"/>
    </row>
    <row r="686" spans="2:2" x14ac:dyDescent="0.3">
      <c r="B686" s="12"/>
    </row>
    <row r="687" spans="2:2" x14ac:dyDescent="0.3">
      <c r="B687" s="12"/>
    </row>
    <row r="688" spans="2:2" x14ac:dyDescent="0.3">
      <c r="B688" s="12"/>
    </row>
    <row r="689" spans="2:2" x14ac:dyDescent="0.3">
      <c r="B689" s="12"/>
    </row>
    <row r="690" spans="2:2" x14ac:dyDescent="0.3">
      <c r="B690" s="12"/>
    </row>
    <row r="691" spans="2:2" x14ac:dyDescent="0.3">
      <c r="B691" s="12"/>
    </row>
    <row r="692" spans="2:2" x14ac:dyDescent="0.3">
      <c r="B692" s="12"/>
    </row>
    <row r="693" spans="2:2" x14ac:dyDescent="0.3">
      <c r="B693" s="12"/>
    </row>
    <row r="694" spans="2:2" x14ac:dyDescent="0.3">
      <c r="B694" s="12"/>
    </row>
    <row r="695" spans="2:2" x14ac:dyDescent="0.3">
      <c r="B695" s="12"/>
    </row>
    <row r="696" spans="2:2" x14ac:dyDescent="0.3">
      <c r="B696" s="12"/>
    </row>
    <row r="697" spans="2:2" x14ac:dyDescent="0.3">
      <c r="B697" s="12"/>
    </row>
    <row r="698" spans="2:2" x14ac:dyDescent="0.3">
      <c r="B698" s="12"/>
    </row>
    <row r="699" spans="2:2" x14ac:dyDescent="0.3">
      <c r="B699" s="12"/>
    </row>
    <row r="700" spans="2:2" x14ac:dyDescent="0.3">
      <c r="B700" s="12"/>
    </row>
    <row r="701" spans="2:2" x14ac:dyDescent="0.3">
      <c r="B701" s="12"/>
    </row>
    <row r="702" spans="2:2" x14ac:dyDescent="0.3">
      <c r="B702" s="12"/>
    </row>
    <row r="703" spans="2:2" x14ac:dyDescent="0.3">
      <c r="B703" s="12"/>
    </row>
    <row r="704" spans="2:2" x14ac:dyDescent="0.3">
      <c r="B704" s="12"/>
    </row>
    <row r="705" spans="2:2" x14ac:dyDescent="0.3">
      <c r="B705" s="12"/>
    </row>
    <row r="706" spans="2:2" x14ac:dyDescent="0.3">
      <c r="B706" s="12"/>
    </row>
    <row r="707" spans="2:2" x14ac:dyDescent="0.3">
      <c r="B707" s="12"/>
    </row>
    <row r="708" spans="2:2" x14ac:dyDescent="0.3">
      <c r="B708" s="12"/>
    </row>
    <row r="709" spans="2:2" x14ac:dyDescent="0.3">
      <c r="B709" s="12"/>
    </row>
    <row r="710" spans="2:2" x14ac:dyDescent="0.3">
      <c r="B710" s="12"/>
    </row>
    <row r="711" spans="2:2" x14ac:dyDescent="0.3">
      <c r="B711" s="12"/>
    </row>
    <row r="712" spans="2:2" x14ac:dyDescent="0.3">
      <c r="B712" s="12"/>
    </row>
    <row r="713" spans="2:2" x14ac:dyDescent="0.3">
      <c r="B713" s="12"/>
    </row>
    <row r="714" spans="2:2" x14ac:dyDescent="0.3">
      <c r="B714" s="12"/>
    </row>
    <row r="715" spans="2:2" x14ac:dyDescent="0.3">
      <c r="B715" s="12"/>
    </row>
    <row r="716" spans="2:2" x14ac:dyDescent="0.3">
      <c r="B716" s="12"/>
    </row>
    <row r="717" spans="2:2" x14ac:dyDescent="0.3">
      <c r="B717" s="12"/>
    </row>
    <row r="718" spans="2:2" x14ac:dyDescent="0.3">
      <c r="B718" s="12"/>
    </row>
    <row r="719" spans="2:2" x14ac:dyDescent="0.3">
      <c r="B719" s="12"/>
    </row>
    <row r="720" spans="2:2" x14ac:dyDescent="0.3">
      <c r="B720" s="12"/>
    </row>
    <row r="721" spans="2:2" x14ac:dyDescent="0.3">
      <c r="B721" s="12"/>
    </row>
    <row r="722" spans="2:2" x14ac:dyDescent="0.3">
      <c r="B722" s="12"/>
    </row>
  </sheetData>
  <conditionalFormatting sqref="E2:E1048576">
    <cfRule type="cellIs" dxfId="13" priority="2" operator="greaterThan">
      <formula>0</formula>
    </cfRule>
  </conditionalFormatting>
  <conditionalFormatting sqref="E1:E1048576">
    <cfRule type="cellIs" dxfId="12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&amp;C&amp;1#&amp;"Calibri"&amp;10 Consumer Sensitive (Confidential)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DA49-246A-439B-B104-116411108E95}">
  <dimension ref="A1:Q723"/>
  <sheetViews>
    <sheetView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C47" sqref="C47"/>
    </sheetView>
  </sheetViews>
  <sheetFormatPr defaultRowHeight="14.4" x14ac:dyDescent="0.3"/>
  <cols>
    <col min="1" max="1" width="10.109375" style="8" bestFit="1" customWidth="1"/>
    <col min="2" max="2" width="10.88671875" style="8" bestFit="1" customWidth="1"/>
    <col min="3" max="4" width="10.88671875" customWidth="1"/>
    <col min="5" max="5" width="10.88671875" style="35" customWidth="1"/>
    <col min="6" max="6" width="11" style="16" customWidth="1"/>
    <col min="7" max="7" width="8.5546875" style="16" customWidth="1"/>
    <col min="8" max="8" width="9.44140625" style="36" customWidth="1"/>
    <col min="9" max="9" width="11.5546875" style="16" customWidth="1"/>
    <col min="10" max="10" width="9.77734375" style="16" customWidth="1"/>
    <col min="11" max="11" width="8.77734375" style="36" customWidth="1"/>
    <col min="12" max="12" width="10.109375" customWidth="1"/>
    <col min="13" max="13" width="9.6640625" customWidth="1"/>
    <col min="14" max="14" width="10.21875" style="36" customWidth="1"/>
    <col min="17" max="17" width="8.88671875" style="36"/>
  </cols>
  <sheetData>
    <row r="1" spans="1:17" x14ac:dyDescent="0.3">
      <c r="A1" s="26" t="s">
        <v>37</v>
      </c>
      <c r="B1" s="32" t="s">
        <v>38</v>
      </c>
      <c r="C1" s="38" t="s">
        <v>46</v>
      </c>
      <c r="D1" s="38"/>
      <c r="E1" s="38"/>
      <c r="F1" s="38" t="s">
        <v>48</v>
      </c>
      <c r="G1" s="38"/>
      <c r="H1" s="38"/>
      <c r="I1" s="37" t="s">
        <v>47</v>
      </c>
      <c r="J1" s="37"/>
      <c r="K1" s="37"/>
      <c r="L1" s="37" t="s">
        <v>49</v>
      </c>
      <c r="M1" s="37"/>
      <c r="N1" s="37"/>
      <c r="O1" s="37" t="s">
        <v>50</v>
      </c>
      <c r="P1" s="37"/>
      <c r="Q1" s="37"/>
    </row>
    <row r="2" spans="1:17" x14ac:dyDescent="0.3">
      <c r="A2"/>
      <c r="B2"/>
      <c r="C2" s="33" t="s">
        <v>54</v>
      </c>
      <c r="D2" s="33" t="s">
        <v>55</v>
      </c>
      <c r="E2" s="33" t="s">
        <v>56</v>
      </c>
      <c r="F2" s="34" t="s">
        <v>54</v>
      </c>
      <c r="G2" s="33" t="s">
        <v>55</v>
      </c>
      <c r="H2" s="33" t="s">
        <v>56</v>
      </c>
      <c r="I2" s="34" t="s">
        <v>54</v>
      </c>
      <c r="J2" s="33" t="s">
        <v>55</v>
      </c>
      <c r="K2" s="33" t="s">
        <v>56</v>
      </c>
      <c r="L2" s="34" t="s">
        <v>54</v>
      </c>
      <c r="M2" s="33" t="s">
        <v>55</v>
      </c>
      <c r="N2" s="33" t="s">
        <v>56</v>
      </c>
      <c r="O2" s="34" t="s">
        <v>54</v>
      </c>
      <c r="P2" s="33" t="s">
        <v>55</v>
      </c>
      <c r="Q2" s="33" t="s">
        <v>56</v>
      </c>
    </row>
    <row r="3" spans="1:17" x14ac:dyDescent="0.3">
      <c r="A3" s="12">
        <v>43556</v>
      </c>
      <c r="B3" s="12" t="s">
        <v>44</v>
      </c>
    </row>
    <row r="4" spans="1:17" x14ac:dyDescent="0.3">
      <c r="A4" s="12">
        <v>43557</v>
      </c>
      <c r="B4" s="12" t="s">
        <v>45</v>
      </c>
    </row>
    <row r="5" spans="1:17" x14ac:dyDescent="0.3">
      <c r="A5" s="12">
        <v>43558</v>
      </c>
      <c r="B5" s="12" t="s">
        <v>39</v>
      </c>
    </row>
    <row r="6" spans="1:17" x14ac:dyDescent="0.3">
      <c r="A6" s="12">
        <v>43559</v>
      </c>
      <c r="B6" s="12" t="s">
        <v>40</v>
      </c>
    </row>
    <row r="7" spans="1:17" x14ac:dyDescent="0.3">
      <c r="A7" s="12">
        <v>43560</v>
      </c>
      <c r="B7" s="12" t="s">
        <v>41</v>
      </c>
    </row>
    <row r="8" spans="1:17" x14ac:dyDescent="0.3">
      <c r="A8" s="12">
        <v>43561</v>
      </c>
      <c r="B8" s="21" t="s">
        <v>42</v>
      </c>
    </row>
    <row r="9" spans="1:17" x14ac:dyDescent="0.3">
      <c r="A9" s="12">
        <v>43562</v>
      </c>
      <c r="B9" s="21" t="s">
        <v>43</v>
      </c>
    </row>
    <row r="10" spans="1:17" x14ac:dyDescent="0.3">
      <c r="A10" s="12">
        <v>43563</v>
      </c>
      <c r="B10" s="12" t="s">
        <v>44</v>
      </c>
    </row>
    <row r="11" spans="1:17" x14ac:dyDescent="0.3">
      <c r="A11" s="12">
        <v>43564</v>
      </c>
      <c r="B11" s="12" t="s">
        <v>45</v>
      </c>
    </row>
    <row r="12" spans="1:17" x14ac:dyDescent="0.3">
      <c r="A12" s="12">
        <v>43565</v>
      </c>
      <c r="B12" s="12" t="s">
        <v>39</v>
      </c>
    </row>
    <row r="13" spans="1:17" x14ac:dyDescent="0.3">
      <c r="A13" s="12">
        <v>43566</v>
      </c>
      <c r="B13" s="12" t="s">
        <v>40</v>
      </c>
    </row>
    <row r="14" spans="1:17" x14ac:dyDescent="0.3">
      <c r="A14" s="12">
        <v>43567</v>
      </c>
      <c r="B14" s="12" t="s">
        <v>41</v>
      </c>
    </row>
    <row r="15" spans="1:17" x14ac:dyDescent="0.3">
      <c r="A15" s="12">
        <v>43568</v>
      </c>
      <c r="B15" s="21" t="s">
        <v>42</v>
      </c>
    </row>
    <row r="16" spans="1:17" x14ac:dyDescent="0.3">
      <c r="A16" s="12">
        <v>43569</v>
      </c>
      <c r="B16" s="21" t="s">
        <v>43</v>
      </c>
    </row>
    <row r="17" spans="1:9" x14ac:dyDescent="0.3">
      <c r="A17" s="12">
        <v>43570</v>
      </c>
      <c r="B17" s="12" t="s">
        <v>44</v>
      </c>
    </row>
    <row r="18" spans="1:9" x14ac:dyDescent="0.3">
      <c r="A18" s="12">
        <v>43571</v>
      </c>
      <c r="B18" s="12" t="s">
        <v>45</v>
      </c>
    </row>
    <row r="19" spans="1:9" x14ac:dyDescent="0.3">
      <c r="A19" s="12">
        <v>43572</v>
      </c>
      <c r="B19" s="12" t="s">
        <v>39</v>
      </c>
    </row>
    <row r="20" spans="1:9" x14ac:dyDescent="0.3">
      <c r="A20" s="12">
        <v>43573</v>
      </c>
      <c r="B20" s="12" t="s">
        <v>40</v>
      </c>
    </row>
    <row r="21" spans="1:9" x14ac:dyDescent="0.3">
      <c r="A21" s="12">
        <v>43574</v>
      </c>
      <c r="B21" s="12" t="s">
        <v>41</v>
      </c>
    </row>
    <row r="22" spans="1:9" x14ac:dyDescent="0.3">
      <c r="A22" s="12">
        <v>43575</v>
      </c>
      <c r="B22" s="21" t="s">
        <v>42</v>
      </c>
    </row>
    <row r="23" spans="1:9" x14ac:dyDescent="0.3">
      <c r="A23" s="12">
        <v>43576</v>
      </c>
      <c r="B23" s="21" t="s">
        <v>43</v>
      </c>
    </row>
    <row r="24" spans="1:9" x14ac:dyDescent="0.3">
      <c r="A24" s="12">
        <v>43577</v>
      </c>
      <c r="B24" s="12" t="s">
        <v>44</v>
      </c>
    </row>
    <row r="25" spans="1:9" x14ac:dyDescent="0.3">
      <c r="A25" s="12">
        <v>43578</v>
      </c>
      <c r="B25" s="12" t="s">
        <v>45</v>
      </c>
    </row>
    <row r="26" spans="1:9" x14ac:dyDescent="0.3">
      <c r="A26" s="12">
        <v>43579</v>
      </c>
      <c r="B26" s="12" t="s">
        <v>39</v>
      </c>
    </row>
    <row r="27" spans="1:9" x14ac:dyDescent="0.3">
      <c r="A27" s="12">
        <v>43580</v>
      </c>
      <c r="B27" s="12" t="s">
        <v>40</v>
      </c>
    </row>
    <row r="28" spans="1:9" x14ac:dyDescent="0.3">
      <c r="A28" s="12">
        <v>43581</v>
      </c>
      <c r="B28" s="12" t="s">
        <v>41</v>
      </c>
    </row>
    <row r="29" spans="1:9" x14ac:dyDescent="0.3">
      <c r="A29" s="12">
        <v>43582</v>
      </c>
      <c r="B29" s="21" t="s">
        <v>42</v>
      </c>
    </row>
    <row r="30" spans="1:9" x14ac:dyDescent="0.3">
      <c r="A30" s="12">
        <v>43583</v>
      </c>
      <c r="B30" s="21" t="s">
        <v>43</v>
      </c>
    </row>
    <row r="31" spans="1:9" x14ac:dyDescent="0.3">
      <c r="A31" s="12">
        <v>43584</v>
      </c>
      <c r="B31" s="21" t="s">
        <v>44</v>
      </c>
    </row>
    <row r="32" spans="1:9" x14ac:dyDescent="0.3">
      <c r="A32" s="12">
        <v>43585</v>
      </c>
      <c r="B32" s="12" t="s">
        <v>45</v>
      </c>
      <c r="E32" s="35">
        <v>0</v>
      </c>
      <c r="I32" s="16">
        <v>0</v>
      </c>
    </row>
    <row r="33" spans="1:9" x14ac:dyDescent="0.3">
      <c r="A33" s="12">
        <v>43586</v>
      </c>
      <c r="B33" s="21" t="s">
        <v>39</v>
      </c>
      <c r="E33" s="35">
        <v>0</v>
      </c>
      <c r="I33" s="16">
        <v>0</v>
      </c>
    </row>
    <row r="34" spans="1:9" x14ac:dyDescent="0.3">
      <c r="A34" s="12">
        <v>43587</v>
      </c>
      <c r="B34" s="12" t="s">
        <v>40</v>
      </c>
      <c r="E34" s="35">
        <v>0</v>
      </c>
      <c r="I34" s="16">
        <v>0</v>
      </c>
    </row>
    <row r="35" spans="1:9" x14ac:dyDescent="0.3">
      <c r="A35" s="12">
        <v>43588</v>
      </c>
      <c r="B35" s="12" t="s">
        <v>41</v>
      </c>
      <c r="E35" s="35">
        <v>1000</v>
      </c>
    </row>
    <row r="36" spans="1:9" x14ac:dyDescent="0.3">
      <c r="A36" s="12">
        <v>43589</v>
      </c>
      <c r="B36" s="21" t="s">
        <v>42</v>
      </c>
    </row>
    <row r="37" spans="1:9" x14ac:dyDescent="0.3">
      <c r="A37" s="12">
        <v>43590</v>
      </c>
      <c r="B37" s="21" t="s">
        <v>43</v>
      </c>
    </row>
    <row r="38" spans="1:9" x14ac:dyDescent="0.3">
      <c r="A38" s="12">
        <v>43591</v>
      </c>
      <c r="B38" s="12" t="s">
        <v>44</v>
      </c>
    </row>
    <row r="39" spans="1:9" x14ac:dyDescent="0.3">
      <c r="A39" s="12">
        <v>43592</v>
      </c>
      <c r="B39" s="12" t="s">
        <v>45</v>
      </c>
    </row>
    <row r="40" spans="1:9" x14ac:dyDescent="0.3">
      <c r="A40" s="12">
        <v>43593</v>
      </c>
      <c r="B40" s="12" t="s">
        <v>39</v>
      </c>
    </row>
    <row r="41" spans="1:9" x14ac:dyDescent="0.3">
      <c r="A41" s="12">
        <v>43594</v>
      </c>
      <c r="B41" s="12" t="s">
        <v>40</v>
      </c>
    </row>
    <row r="42" spans="1:9" x14ac:dyDescent="0.3">
      <c r="A42" s="12">
        <v>43595</v>
      </c>
      <c r="B42" s="12" t="s">
        <v>41</v>
      </c>
    </row>
    <row r="43" spans="1:9" x14ac:dyDescent="0.3">
      <c r="A43" s="12">
        <v>43596</v>
      </c>
      <c r="B43" s="21" t="s">
        <v>42</v>
      </c>
    </row>
    <row r="44" spans="1:9" x14ac:dyDescent="0.3">
      <c r="A44" s="12">
        <v>43597</v>
      </c>
      <c r="B44" s="21" t="s">
        <v>43</v>
      </c>
    </row>
    <row r="45" spans="1:9" x14ac:dyDescent="0.3">
      <c r="A45" s="12">
        <v>43598</v>
      </c>
      <c r="B45" s="12" t="s">
        <v>44</v>
      </c>
    </row>
    <row r="46" spans="1:9" x14ac:dyDescent="0.3">
      <c r="A46" s="12">
        <v>43599</v>
      </c>
      <c r="B46" s="12" t="s">
        <v>45</v>
      </c>
    </row>
    <row r="47" spans="1:9" x14ac:dyDescent="0.3">
      <c r="A47" s="12">
        <v>43600</v>
      </c>
      <c r="B47" s="12" t="s">
        <v>39</v>
      </c>
    </row>
    <row r="48" spans="1:9" x14ac:dyDescent="0.3">
      <c r="A48" s="12">
        <v>43601</v>
      </c>
      <c r="B48" s="12" t="s">
        <v>40</v>
      </c>
    </row>
    <row r="49" spans="1:2" x14ac:dyDescent="0.3">
      <c r="A49" s="12">
        <v>43602</v>
      </c>
      <c r="B49" s="12" t="s">
        <v>41</v>
      </c>
    </row>
    <row r="50" spans="1:2" x14ac:dyDescent="0.3">
      <c r="A50" s="12">
        <v>43603</v>
      </c>
      <c r="B50" s="21" t="s">
        <v>42</v>
      </c>
    </row>
    <row r="51" spans="1:2" x14ac:dyDescent="0.3">
      <c r="A51" s="12">
        <v>43604</v>
      </c>
      <c r="B51" s="21" t="s">
        <v>43</v>
      </c>
    </row>
    <row r="52" spans="1:2" x14ac:dyDescent="0.3">
      <c r="A52" s="12">
        <v>43605</v>
      </c>
      <c r="B52" s="12" t="s">
        <v>44</v>
      </c>
    </row>
    <row r="53" spans="1:2" x14ac:dyDescent="0.3">
      <c r="A53" s="12">
        <v>43606</v>
      </c>
      <c r="B53" s="12" t="s">
        <v>45</v>
      </c>
    </row>
    <row r="54" spans="1:2" x14ac:dyDescent="0.3">
      <c r="A54" s="12">
        <v>43607</v>
      </c>
      <c r="B54" s="12" t="s">
        <v>39</v>
      </c>
    </row>
    <row r="55" spans="1:2" x14ac:dyDescent="0.3">
      <c r="A55" s="12">
        <v>43608</v>
      </c>
      <c r="B55" s="12" t="s">
        <v>40</v>
      </c>
    </row>
    <row r="56" spans="1:2" x14ac:dyDescent="0.3">
      <c r="A56" s="12">
        <v>43609</v>
      </c>
      <c r="B56" s="12" t="s">
        <v>41</v>
      </c>
    </row>
    <row r="57" spans="1:2" x14ac:dyDescent="0.3">
      <c r="A57" s="12">
        <v>43610</v>
      </c>
      <c r="B57" s="21" t="s">
        <v>42</v>
      </c>
    </row>
    <row r="58" spans="1:2" x14ac:dyDescent="0.3">
      <c r="A58" s="12">
        <v>43611</v>
      </c>
      <c r="B58" s="21" t="s">
        <v>43</v>
      </c>
    </row>
    <row r="59" spans="1:2" x14ac:dyDescent="0.3">
      <c r="A59" s="12">
        <v>43612</v>
      </c>
      <c r="B59" s="12" t="s">
        <v>44</v>
      </c>
    </row>
    <row r="60" spans="1:2" x14ac:dyDescent="0.3">
      <c r="A60" s="12">
        <v>43613</v>
      </c>
      <c r="B60" s="12" t="s">
        <v>45</v>
      </c>
    </row>
    <row r="61" spans="1:2" x14ac:dyDescent="0.3">
      <c r="A61" s="12">
        <v>43614</v>
      </c>
      <c r="B61" s="12" t="s">
        <v>39</v>
      </c>
    </row>
    <row r="62" spans="1:2" x14ac:dyDescent="0.3">
      <c r="A62" s="12">
        <v>43615</v>
      </c>
      <c r="B62" s="12" t="s">
        <v>40</v>
      </c>
    </row>
    <row r="63" spans="1:2" x14ac:dyDescent="0.3">
      <c r="A63" s="12">
        <v>43616</v>
      </c>
      <c r="B63" s="12" t="s">
        <v>41</v>
      </c>
    </row>
    <row r="64" spans="1:2" x14ac:dyDescent="0.3">
      <c r="A64" s="12">
        <v>43617</v>
      </c>
      <c r="B64" s="21" t="s">
        <v>42</v>
      </c>
    </row>
    <row r="65" spans="1:2" x14ac:dyDescent="0.3">
      <c r="A65" s="12">
        <v>43618</v>
      </c>
      <c r="B65" s="21" t="s">
        <v>43</v>
      </c>
    </row>
    <row r="66" spans="1:2" x14ac:dyDescent="0.3">
      <c r="A66" s="12">
        <v>43619</v>
      </c>
      <c r="B66" s="12" t="s">
        <v>44</v>
      </c>
    </row>
    <row r="67" spans="1:2" x14ac:dyDescent="0.3">
      <c r="A67" s="12">
        <v>43620</v>
      </c>
      <c r="B67" s="12" t="s">
        <v>45</v>
      </c>
    </row>
    <row r="68" spans="1:2" x14ac:dyDescent="0.3">
      <c r="A68" s="12">
        <v>43621</v>
      </c>
      <c r="B68" s="12" t="s">
        <v>39</v>
      </c>
    </row>
    <row r="69" spans="1:2" x14ac:dyDescent="0.3">
      <c r="A69" s="12">
        <v>43622</v>
      </c>
      <c r="B69" s="12" t="s">
        <v>40</v>
      </c>
    </row>
    <row r="70" spans="1:2" x14ac:dyDescent="0.3">
      <c r="A70" s="12">
        <v>43623</v>
      </c>
      <c r="B70" s="12" t="s">
        <v>41</v>
      </c>
    </row>
    <row r="71" spans="1:2" x14ac:dyDescent="0.3">
      <c r="A71" s="12">
        <v>43624</v>
      </c>
      <c r="B71" s="21" t="s">
        <v>42</v>
      </c>
    </row>
    <row r="72" spans="1:2" x14ac:dyDescent="0.3">
      <c r="A72" s="12">
        <v>43625</v>
      </c>
      <c r="B72" s="21" t="s">
        <v>43</v>
      </c>
    </row>
    <row r="73" spans="1:2" x14ac:dyDescent="0.3">
      <c r="A73" s="12">
        <v>43626</v>
      </c>
      <c r="B73" s="12" t="s">
        <v>44</v>
      </c>
    </row>
    <row r="74" spans="1:2" x14ac:dyDescent="0.3">
      <c r="A74" s="12">
        <v>43627</v>
      </c>
      <c r="B74" s="12" t="s">
        <v>45</v>
      </c>
    </row>
    <row r="75" spans="1:2" x14ac:dyDescent="0.3">
      <c r="A75" s="12">
        <v>43628</v>
      </c>
      <c r="B75" s="12" t="s">
        <v>39</v>
      </c>
    </row>
    <row r="76" spans="1:2" x14ac:dyDescent="0.3">
      <c r="A76" s="12">
        <v>43629</v>
      </c>
      <c r="B76" s="12" t="s">
        <v>40</v>
      </c>
    </row>
    <row r="77" spans="1:2" x14ac:dyDescent="0.3">
      <c r="A77" s="12">
        <v>43630</v>
      </c>
      <c r="B77" s="12" t="s">
        <v>41</v>
      </c>
    </row>
    <row r="78" spans="1:2" x14ac:dyDescent="0.3">
      <c r="A78" s="12">
        <v>43631</v>
      </c>
      <c r="B78" s="21" t="s">
        <v>42</v>
      </c>
    </row>
    <row r="79" spans="1:2" x14ac:dyDescent="0.3">
      <c r="A79" s="12">
        <v>43632</v>
      </c>
      <c r="B79" s="21" t="s">
        <v>43</v>
      </c>
    </row>
    <row r="80" spans="1:2" x14ac:dyDescent="0.3">
      <c r="A80" s="12">
        <v>43633</v>
      </c>
      <c r="B80" s="12" t="s">
        <v>44</v>
      </c>
    </row>
    <row r="81" spans="1:2" x14ac:dyDescent="0.3">
      <c r="A81" s="12">
        <v>43634</v>
      </c>
      <c r="B81" s="12" t="s">
        <v>45</v>
      </c>
    </row>
    <row r="82" spans="1:2" x14ac:dyDescent="0.3">
      <c r="A82" s="12">
        <v>43635</v>
      </c>
      <c r="B82" s="12" t="s">
        <v>39</v>
      </c>
    </row>
    <row r="83" spans="1:2" x14ac:dyDescent="0.3">
      <c r="A83" s="12">
        <v>43636</v>
      </c>
      <c r="B83" s="12" t="s">
        <v>40</v>
      </c>
    </row>
    <row r="84" spans="1:2" x14ac:dyDescent="0.3">
      <c r="A84" s="12">
        <v>43637</v>
      </c>
      <c r="B84" s="12" t="s">
        <v>41</v>
      </c>
    </row>
    <row r="85" spans="1:2" x14ac:dyDescent="0.3">
      <c r="A85" s="12">
        <v>43638</v>
      </c>
      <c r="B85" s="21" t="s">
        <v>42</v>
      </c>
    </row>
    <row r="86" spans="1:2" x14ac:dyDescent="0.3">
      <c r="A86" s="12">
        <v>43639</v>
      </c>
      <c r="B86" s="21" t="s">
        <v>43</v>
      </c>
    </row>
    <row r="87" spans="1:2" x14ac:dyDescent="0.3">
      <c r="A87" s="12">
        <v>43640</v>
      </c>
      <c r="B87" s="12" t="s">
        <v>44</v>
      </c>
    </row>
    <row r="88" spans="1:2" x14ac:dyDescent="0.3">
      <c r="A88" s="12">
        <v>43641</v>
      </c>
      <c r="B88" s="12" t="s">
        <v>45</v>
      </c>
    </row>
    <row r="89" spans="1:2" x14ac:dyDescent="0.3">
      <c r="A89" s="12">
        <v>43642</v>
      </c>
      <c r="B89" s="12" t="s">
        <v>39</v>
      </c>
    </row>
    <row r="90" spans="1:2" x14ac:dyDescent="0.3">
      <c r="A90" s="12">
        <v>43643</v>
      </c>
      <c r="B90" s="12" t="s">
        <v>40</v>
      </c>
    </row>
    <row r="91" spans="1:2" x14ac:dyDescent="0.3">
      <c r="A91" s="12">
        <v>43644</v>
      </c>
      <c r="B91" s="12" t="s">
        <v>41</v>
      </c>
    </row>
    <row r="92" spans="1:2" x14ac:dyDescent="0.3">
      <c r="A92" s="12">
        <v>43645</v>
      </c>
      <c r="B92" s="21" t="s">
        <v>42</v>
      </c>
    </row>
    <row r="93" spans="1:2" x14ac:dyDescent="0.3">
      <c r="A93" s="12">
        <v>43646</v>
      </c>
      <c r="B93" s="21" t="s">
        <v>43</v>
      </c>
    </row>
    <row r="94" spans="1:2" x14ac:dyDescent="0.3">
      <c r="A94" s="12">
        <v>43647</v>
      </c>
      <c r="B94" s="12" t="s">
        <v>44</v>
      </c>
    </row>
    <row r="95" spans="1:2" x14ac:dyDescent="0.3">
      <c r="A95" s="12">
        <v>43648</v>
      </c>
      <c r="B95" s="12" t="s">
        <v>45</v>
      </c>
    </row>
    <row r="96" spans="1:2" x14ac:dyDescent="0.3">
      <c r="A96" s="12">
        <v>43649</v>
      </c>
      <c r="B96" s="12" t="s">
        <v>39</v>
      </c>
    </row>
    <row r="97" spans="1:2" x14ac:dyDescent="0.3">
      <c r="A97" s="12">
        <v>43650</v>
      </c>
      <c r="B97" s="12" t="s">
        <v>40</v>
      </c>
    </row>
    <row r="98" spans="1:2" x14ac:dyDescent="0.3">
      <c r="A98" s="12">
        <v>43651</v>
      </c>
      <c r="B98" s="12" t="s">
        <v>41</v>
      </c>
    </row>
    <row r="99" spans="1:2" x14ac:dyDescent="0.3">
      <c r="A99" s="12">
        <v>43652</v>
      </c>
      <c r="B99" s="21" t="s">
        <v>42</v>
      </c>
    </row>
    <row r="100" spans="1:2" x14ac:dyDescent="0.3">
      <c r="A100" s="12">
        <v>43653</v>
      </c>
      <c r="B100" s="21" t="s">
        <v>43</v>
      </c>
    </row>
    <row r="101" spans="1:2" x14ac:dyDescent="0.3">
      <c r="A101" s="12">
        <v>43654</v>
      </c>
      <c r="B101" s="12" t="s">
        <v>44</v>
      </c>
    </row>
    <row r="102" spans="1:2" x14ac:dyDescent="0.3">
      <c r="A102" s="12">
        <v>43655</v>
      </c>
      <c r="B102" s="12" t="s">
        <v>45</v>
      </c>
    </row>
    <row r="103" spans="1:2" x14ac:dyDescent="0.3">
      <c r="A103" s="12">
        <v>43656</v>
      </c>
      <c r="B103" s="12" t="s">
        <v>39</v>
      </c>
    </row>
    <row r="104" spans="1:2" x14ac:dyDescent="0.3">
      <c r="A104" s="12">
        <v>43657</v>
      </c>
      <c r="B104" s="12" t="s">
        <v>40</v>
      </c>
    </row>
    <row r="105" spans="1:2" x14ac:dyDescent="0.3">
      <c r="A105" s="12">
        <v>43658</v>
      </c>
      <c r="B105" s="12" t="s">
        <v>41</v>
      </c>
    </row>
    <row r="106" spans="1:2" x14ac:dyDescent="0.3">
      <c r="A106" s="12">
        <v>43659</v>
      </c>
      <c r="B106" s="21" t="s">
        <v>42</v>
      </c>
    </row>
    <row r="107" spans="1:2" x14ac:dyDescent="0.3">
      <c r="A107" s="12">
        <v>43660</v>
      </c>
      <c r="B107" s="21" t="s">
        <v>43</v>
      </c>
    </row>
    <row r="108" spans="1:2" x14ac:dyDescent="0.3">
      <c r="A108" s="12">
        <v>43661</v>
      </c>
      <c r="B108" s="12" t="s">
        <v>44</v>
      </c>
    </row>
    <row r="109" spans="1:2" x14ac:dyDescent="0.3">
      <c r="A109" s="12">
        <v>43662</v>
      </c>
      <c r="B109" s="12" t="s">
        <v>45</v>
      </c>
    </row>
    <row r="110" spans="1:2" x14ac:dyDescent="0.3">
      <c r="A110" s="12">
        <v>43663</v>
      </c>
      <c r="B110" s="12" t="s">
        <v>39</v>
      </c>
    </row>
    <row r="111" spans="1:2" x14ac:dyDescent="0.3">
      <c r="A111" s="12">
        <v>43664</v>
      </c>
      <c r="B111" s="12" t="s">
        <v>40</v>
      </c>
    </row>
    <row r="112" spans="1:2" x14ac:dyDescent="0.3">
      <c r="A112" s="12">
        <v>43665</v>
      </c>
      <c r="B112" s="12" t="s">
        <v>41</v>
      </c>
    </row>
    <row r="113" spans="1:2" x14ac:dyDescent="0.3">
      <c r="A113" s="12">
        <v>43666</v>
      </c>
      <c r="B113" s="21" t="s">
        <v>42</v>
      </c>
    </row>
    <row r="114" spans="1:2" x14ac:dyDescent="0.3">
      <c r="A114" s="12">
        <v>43667</v>
      </c>
      <c r="B114" s="21" t="s">
        <v>43</v>
      </c>
    </row>
    <row r="115" spans="1:2" x14ac:dyDescent="0.3">
      <c r="A115" s="12">
        <v>43668</v>
      </c>
      <c r="B115" s="12" t="s">
        <v>44</v>
      </c>
    </row>
    <row r="116" spans="1:2" x14ac:dyDescent="0.3">
      <c r="A116" s="12">
        <v>43669</v>
      </c>
      <c r="B116" s="12" t="s">
        <v>45</v>
      </c>
    </row>
    <row r="117" spans="1:2" x14ac:dyDescent="0.3">
      <c r="A117" s="12">
        <v>43670</v>
      </c>
      <c r="B117" s="12" t="s">
        <v>39</v>
      </c>
    </row>
    <row r="118" spans="1:2" x14ac:dyDescent="0.3">
      <c r="A118" s="12">
        <v>43671</v>
      </c>
      <c r="B118" s="12" t="s">
        <v>40</v>
      </c>
    </row>
    <row r="119" spans="1:2" x14ac:dyDescent="0.3">
      <c r="A119" s="12">
        <v>43672</v>
      </c>
      <c r="B119" s="12" t="s">
        <v>41</v>
      </c>
    </row>
    <row r="120" spans="1:2" x14ac:dyDescent="0.3">
      <c r="A120" s="12">
        <v>43673</v>
      </c>
      <c r="B120" s="21" t="s">
        <v>42</v>
      </c>
    </row>
    <row r="121" spans="1:2" x14ac:dyDescent="0.3">
      <c r="A121" s="12">
        <v>43674</v>
      </c>
      <c r="B121" s="21" t="s">
        <v>43</v>
      </c>
    </row>
    <row r="122" spans="1:2" x14ac:dyDescent="0.3">
      <c r="A122" s="12">
        <v>43675</v>
      </c>
      <c r="B122" s="12" t="s">
        <v>44</v>
      </c>
    </row>
    <row r="123" spans="1:2" x14ac:dyDescent="0.3">
      <c r="A123" s="12">
        <v>43676</v>
      </c>
      <c r="B123" s="12" t="s">
        <v>45</v>
      </c>
    </row>
    <row r="124" spans="1:2" x14ac:dyDescent="0.3">
      <c r="A124" s="12">
        <v>43677</v>
      </c>
      <c r="B124" s="12" t="s">
        <v>39</v>
      </c>
    </row>
    <row r="125" spans="1:2" x14ac:dyDescent="0.3">
      <c r="A125" s="12">
        <v>43678</v>
      </c>
      <c r="B125" s="12" t="s">
        <v>40</v>
      </c>
    </row>
    <row r="126" spans="1:2" x14ac:dyDescent="0.3">
      <c r="A126" s="12">
        <v>43679</v>
      </c>
      <c r="B126" s="12" t="s">
        <v>41</v>
      </c>
    </row>
    <row r="127" spans="1:2" x14ac:dyDescent="0.3">
      <c r="A127" s="12">
        <v>43680</v>
      </c>
      <c r="B127" s="21" t="s">
        <v>42</v>
      </c>
    </row>
    <row r="128" spans="1:2" x14ac:dyDescent="0.3">
      <c r="A128" s="12">
        <v>43681</v>
      </c>
      <c r="B128" s="21" t="s">
        <v>43</v>
      </c>
    </row>
    <row r="129" spans="1:2" x14ac:dyDescent="0.3">
      <c r="A129" s="12">
        <v>43682</v>
      </c>
      <c r="B129" s="12" t="s">
        <v>44</v>
      </c>
    </row>
    <row r="130" spans="1:2" x14ac:dyDescent="0.3">
      <c r="A130" s="12">
        <v>43683</v>
      </c>
      <c r="B130" s="12" t="s">
        <v>45</v>
      </c>
    </row>
    <row r="131" spans="1:2" x14ac:dyDescent="0.3">
      <c r="A131" s="12">
        <v>43684</v>
      </c>
      <c r="B131" s="12" t="s">
        <v>39</v>
      </c>
    </row>
    <row r="132" spans="1:2" x14ac:dyDescent="0.3">
      <c r="A132" s="12">
        <v>43685</v>
      </c>
      <c r="B132" s="12" t="s">
        <v>40</v>
      </c>
    </row>
    <row r="133" spans="1:2" x14ac:dyDescent="0.3">
      <c r="A133" s="12">
        <v>43686</v>
      </c>
      <c r="B133" s="12" t="s">
        <v>41</v>
      </c>
    </row>
    <row r="134" spans="1:2" x14ac:dyDescent="0.3">
      <c r="A134" s="12">
        <v>43687</v>
      </c>
      <c r="B134" s="21" t="s">
        <v>42</v>
      </c>
    </row>
    <row r="135" spans="1:2" x14ac:dyDescent="0.3">
      <c r="A135" s="12">
        <v>43688</v>
      </c>
      <c r="B135" s="21" t="s">
        <v>43</v>
      </c>
    </row>
    <row r="136" spans="1:2" x14ac:dyDescent="0.3">
      <c r="A136" s="12">
        <v>43689</v>
      </c>
      <c r="B136" s="12" t="s">
        <v>44</v>
      </c>
    </row>
    <row r="137" spans="1:2" x14ac:dyDescent="0.3">
      <c r="A137" s="12">
        <v>43690</v>
      </c>
      <c r="B137" s="12" t="s">
        <v>45</v>
      </c>
    </row>
    <row r="138" spans="1:2" x14ac:dyDescent="0.3">
      <c r="A138" s="12">
        <v>43691</v>
      </c>
      <c r="B138" s="12" t="s">
        <v>39</v>
      </c>
    </row>
    <row r="139" spans="1:2" x14ac:dyDescent="0.3">
      <c r="A139" s="12">
        <v>43692</v>
      </c>
      <c r="B139" s="12" t="s">
        <v>40</v>
      </c>
    </row>
    <row r="140" spans="1:2" x14ac:dyDescent="0.3">
      <c r="A140" s="12">
        <v>43693</v>
      </c>
      <c r="B140" s="12" t="s">
        <v>41</v>
      </c>
    </row>
    <row r="141" spans="1:2" x14ac:dyDescent="0.3">
      <c r="A141" s="12">
        <v>43694</v>
      </c>
      <c r="B141" s="21" t="s">
        <v>42</v>
      </c>
    </row>
    <row r="142" spans="1:2" x14ac:dyDescent="0.3">
      <c r="A142" s="12">
        <v>43695</v>
      </c>
      <c r="B142" s="21" t="s">
        <v>43</v>
      </c>
    </row>
    <row r="143" spans="1:2" x14ac:dyDescent="0.3">
      <c r="A143" s="12">
        <v>43696</v>
      </c>
      <c r="B143" s="12" t="s">
        <v>44</v>
      </c>
    </row>
    <row r="144" spans="1:2" x14ac:dyDescent="0.3">
      <c r="A144" s="12">
        <v>43697</v>
      </c>
      <c r="B144" s="12" t="s">
        <v>45</v>
      </c>
    </row>
    <row r="145" spans="1:2" x14ac:dyDescent="0.3">
      <c r="A145" s="12">
        <v>43698</v>
      </c>
      <c r="B145" s="12" t="s">
        <v>39</v>
      </c>
    </row>
    <row r="146" spans="1:2" x14ac:dyDescent="0.3">
      <c r="A146" s="12">
        <v>43699</v>
      </c>
      <c r="B146" s="12" t="s">
        <v>40</v>
      </c>
    </row>
    <row r="147" spans="1:2" x14ac:dyDescent="0.3">
      <c r="A147" s="12">
        <v>43700</v>
      </c>
      <c r="B147" s="12" t="s">
        <v>41</v>
      </c>
    </row>
    <row r="148" spans="1:2" x14ac:dyDescent="0.3">
      <c r="A148" s="12">
        <v>43701</v>
      </c>
      <c r="B148" s="21" t="s">
        <v>42</v>
      </c>
    </row>
    <row r="149" spans="1:2" x14ac:dyDescent="0.3">
      <c r="A149" s="12">
        <v>43702</v>
      </c>
      <c r="B149" s="21" t="s">
        <v>43</v>
      </c>
    </row>
    <row r="150" spans="1:2" x14ac:dyDescent="0.3">
      <c r="A150" s="12">
        <v>43703</v>
      </c>
      <c r="B150" s="12" t="s">
        <v>44</v>
      </c>
    </row>
    <row r="151" spans="1:2" x14ac:dyDescent="0.3">
      <c r="A151" s="12">
        <v>43704</v>
      </c>
      <c r="B151" s="12" t="s">
        <v>45</v>
      </c>
    </row>
    <row r="152" spans="1:2" x14ac:dyDescent="0.3">
      <c r="A152" s="12">
        <v>43705</v>
      </c>
      <c r="B152" s="12" t="s">
        <v>39</v>
      </c>
    </row>
    <row r="153" spans="1:2" x14ac:dyDescent="0.3">
      <c r="A153" s="12">
        <v>43706</v>
      </c>
      <c r="B153" s="12" t="s">
        <v>40</v>
      </c>
    </row>
    <row r="154" spans="1:2" x14ac:dyDescent="0.3">
      <c r="A154" s="12">
        <v>43707</v>
      </c>
      <c r="B154" s="12" t="s">
        <v>41</v>
      </c>
    </row>
    <row r="155" spans="1:2" x14ac:dyDescent="0.3">
      <c r="A155" s="12">
        <v>43708</v>
      </c>
      <c r="B155" s="21" t="s">
        <v>42</v>
      </c>
    </row>
    <row r="156" spans="1:2" x14ac:dyDescent="0.3">
      <c r="A156" s="12">
        <v>43709</v>
      </c>
      <c r="B156" s="21" t="s">
        <v>43</v>
      </c>
    </row>
    <row r="157" spans="1:2" x14ac:dyDescent="0.3">
      <c r="A157" s="12">
        <v>43710</v>
      </c>
      <c r="B157" s="12" t="s">
        <v>44</v>
      </c>
    </row>
    <row r="158" spans="1:2" x14ac:dyDescent="0.3">
      <c r="A158" s="12">
        <v>43711</v>
      </c>
      <c r="B158" s="12" t="s">
        <v>45</v>
      </c>
    </row>
    <row r="159" spans="1:2" x14ac:dyDescent="0.3">
      <c r="A159" s="12">
        <v>43712</v>
      </c>
      <c r="B159" s="12" t="s">
        <v>39</v>
      </c>
    </row>
    <row r="160" spans="1:2" x14ac:dyDescent="0.3">
      <c r="A160" s="12">
        <v>43713</v>
      </c>
      <c r="B160" s="12" t="s">
        <v>40</v>
      </c>
    </row>
    <row r="161" spans="1:2" x14ac:dyDescent="0.3">
      <c r="A161" s="12">
        <v>43714</v>
      </c>
      <c r="B161" s="12" t="s">
        <v>41</v>
      </c>
    </row>
    <row r="162" spans="1:2" x14ac:dyDescent="0.3">
      <c r="A162" s="12">
        <v>43715</v>
      </c>
      <c r="B162" s="21" t="s">
        <v>42</v>
      </c>
    </row>
    <row r="163" spans="1:2" x14ac:dyDescent="0.3">
      <c r="A163" s="12">
        <v>43716</v>
      </c>
      <c r="B163" s="21" t="s">
        <v>43</v>
      </c>
    </row>
    <row r="164" spans="1:2" x14ac:dyDescent="0.3">
      <c r="A164" s="12">
        <v>43717</v>
      </c>
      <c r="B164" s="12" t="s">
        <v>44</v>
      </c>
    </row>
    <row r="165" spans="1:2" x14ac:dyDescent="0.3">
      <c r="A165" s="12">
        <v>43718</v>
      </c>
      <c r="B165" s="12" t="s">
        <v>45</v>
      </c>
    </row>
    <row r="166" spans="1:2" x14ac:dyDescent="0.3">
      <c r="A166" s="12">
        <v>43719</v>
      </c>
      <c r="B166" s="12" t="s">
        <v>39</v>
      </c>
    </row>
    <row r="167" spans="1:2" x14ac:dyDescent="0.3">
      <c r="A167" s="12">
        <v>43720</v>
      </c>
      <c r="B167" s="12" t="s">
        <v>40</v>
      </c>
    </row>
    <row r="168" spans="1:2" x14ac:dyDescent="0.3">
      <c r="A168" s="12">
        <v>43721</v>
      </c>
      <c r="B168" s="12" t="s">
        <v>41</v>
      </c>
    </row>
    <row r="169" spans="1:2" x14ac:dyDescent="0.3">
      <c r="A169" s="12">
        <v>43722</v>
      </c>
      <c r="B169" s="21" t="s">
        <v>42</v>
      </c>
    </row>
    <row r="170" spans="1:2" x14ac:dyDescent="0.3">
      <c r="A170" s="12">
        <v>43723</v>
      </c>
      <c r="B170" s="21" t="s">
        <v>43</v>
      </c>
    </row>
    <row r="171" spans="1:2" x14ac:dyDescent="0.3">
      <c r="A171" s="12">
        <v>43724</v>
      </c>
      <c r="B171" s="12" t="s">
        <v>44</v>
      </c>
    </row>
    <row r="172" spans="1:2" x14ac:dyDescent="0.3">
      <c r="A172" s="12">
        <v>43725</v>
      </c>
      <c r="B172" s="12" t="s">
        <v>45</v>
      </c>
    </row>
    <row r="173" spans="1:2" x14ac:dyDescent="0.3">
      <c r="A173" s="12">
        <v>43726</v>
      </c>
      <c r="B173" s="12" t="s">
        <v>39</v>
      </c>
    </row>
    <row r="174" spans="1:2" x14ac:dyDescent="0.3">
      <c r="A174" s="12">
        <v>43727</v>
      </c>
      <c r="B174" s="12" t="s">
        <v>40</v>
      </c>
    </row>
    <row r="175" spans="1:2" x14ac:dyDescent="0.3">
      <c r="A175" s="12">
        <v>43728</v>
      </c>
      <c r="B175" s="12" t="s">
        <v>41</v>
      </c>
    </row>
    <row r="176" spans="1:2" x14ac:dyDescent="0.3">
      <c r="A176" s="12">
        <v>43729</v>
      </c>
      <c r="B176" s="21" t="s">
        <v>42</v>
      </c>
    </row>
    <row r="177" spans="1:2" x14ac:dyDescent="0.3">
      <c r="A177" s="12">
        <v>43730</v>
      </c>
      <c r="B177" s="21" t="s">
        <v>43</v>
      </c>
    </row>
    <row r="178" spans="1:2" x14ac:dyDescent="0.3">
      <c r="A178" s="12">
        <v>43731</v>
      </c>
      <c r="B178" s="12" t="s">
        <v>44</v>
      </c>
    </row>
    <row r="179" spans="1:2" x14ac:dyDescent="0.3">
      <c r="A179" s="12">
        <v>43732</v>
      </c>
      <c r="B179" s="12" t="s">
        <v>45</v>
      </c>
    </row>
    <row r="180" spans="1:2" x14ac:dyDescent="0.3">
      <c r="A180" s="12">
        <v>43733</v>
      </c>
      <c r="B180" s="12" t="s">
        <v>39</v>
      </c>
    </row>
    <row r="181" spans="1:2" x14ac:dyDescent="0.3">
      <c r="A181" s="12">
        <v>43734</v>
      </c>
      <c r="B181" s="12" t="s">
        <v>40</v>
      </c>
    </row>
    <row r="182" spans="1:2" x14ac:dyDescent="0.3">
      <c r="A182" s="12">
        <v>43735</v>
      </c>
      <c r="B182" s="12" t="s">
        <v>41</v>
      </c>
    </row>
    <row r="183" spans="1:2" x14ac:dyDescent="0.3">
      <c r="A183" s="12">
        <v>43736</v>
      </c>
      <c r="B183" s="21" t="s">
        <v>42</v>
      </c>
    </row>
    <row r="184" spans="1:2" x14ac:dyDescent="0.3">
      <c r="A184" s="12">
        <v>43737</v>
      </c>
      <c r="B184" s="21" t="s">
        <v>43</v>
      </c>
    </row>
    <row r="185" spans="1:2" x14ac:dyDescent="0.3">
      <c r="A185" s="12">
        <v>43738</v>
      </c>
      <c r="B185" s="12" t="s">
        <v>44</v>
      </c>
    </row>
    <row r="186" spans="1:2" x14ac:dyDescent="0.3">
      <c r="A186" s="12">
        <v>43739</v>
      </c>
      <c r="B186" s="12" t="s">
        <v>45</v>
      </c>
    </row>
    <row r="187" spans="1:2" x14ac:dyDescent="0.3">
      <c r="A187" s="12">
        <v>43740</v>
      </c>
      <c r="B187" s="12" t="s">
        <v>39</v>
      </c>
    </row>
    <row r="188" spans="1:2" x14ac:dyDescent="0.3">
      <c r="A188" s="12">
        <v>43741</v>
      </c>
      <c r="B188" s="12" t="s">
        <v>40</v>
      </c>
    </row>
    <row r="189" spans="1:2" x14ac:dyDescent="0.3">
      <c r="A189" s="12">
        <v>43742</v>
      </c>
      <c r="B189" s="12" t="s">
        <v>41</v>
      </c>
    </row>
    <row r="190" spans="1:2" x14ac:dyDescent="0.3">
      <c r="A190" s="12">
        <v>43743</v>
      </c>
      <c r="B190" s="21" t="s">
        <v>42</v>
      </c>
    </row>
    <row r="191" spans="1:2" x14ac:dyDescent="0.3">
      <c r="A191" s="12">
        <v>43744</v>
      </c>
      <c r="B191" s="21" t="s">
        <v>43</v>
      </c>
    </row>
    <row r="192" spans="1:2" x14ac:dyDescent="0.3">
      <c r="A192" s="12">
        <v>43745</v>
      </c>
      <c r="B192" s="12" t="s">
        <v>44</v>
      </c>
    </row>
    <row r="193" spans="1:2" x14ac:dyDescent="0.3">
      <c r="A193" s="12">
        <v>43746</v>
      </c>
      <c r="B193" s="12" t="s">
        <v>45</v>
      </c>
    </row>
    <row r="194" spans="1:2" x14ac:dyDescent="0.3">
      <c r="A194" s="12">
        <v>43747</v>
      </c>
      <c r="B194" s="12" t="s">
        <v>39</v>
      </c>
    </row>
    <row r="195" spans="1:2" x14ac:dyDescent="0.3">
      <c r="A195" s="12">
        <v>43748</v>
      </c>
      <c r="B195" s="12" t="s">
        <v>40</v>
      </c>
    </row>
    <row r="196" spans="1:2" x14ac:dyDescent="0.3">
      <c r="A196" s="12">
        <v>43749</v>
      </c>
      <c r="B196" s="12" t="s">
        <v>41</v>
      </c>
    </row>
    <row r="197" spans="1:2" x14ac:dyDescent="0.3">
      <c r="A197" s="12">
        <v>43750</v>
      </c>
      <c r="B197" s="21" t="s">
        <v>42</v>
      </c>
    </row>
    <row r="198" spans="1:2" x14ac:dyDescent="0.3">
      <c r="A198" s="12">
        <v>43751</v>
      </c>
      <c r="B198" s="21" t="s">
        <v>43</v>
      </c>
    </row>
    <row r="199" spans="1:2" x14ac:dyDescent="0.3">
      <c r="A199" s="12">
        <v>43752</v>
      </c>
      <c r="B199" s="12" t="s">
        <v>44</v>
      </c>
    </row>
    <row r="200" spans="1:2" x14ac:dyDescent="0.3">
      <c r="A200" s="12">
        <v>43753</v>
      </c>
      <c r="B200" s="12" t="s">
        <v>45</v>
      </c>
    </row>
    <row r="201" spans="1:2" x14ac:dyDescent="0.3">
      <c r="A201" s="12">
        <v>43754</v>
      </c>
      <c r="B201" s="12" t="s">
        <v>39</v>
      </c>
    </row>
    <row r="202" spans="1:2" x14ac:dyDescent="0.3">
      <c r="A202" s="12">
        <v>43755</v>
      </c>
      <c r="B202" s="12" t="s">
        <v>40</v>
      </c>
    </row>
    <row r="203" spans="1:2" x14ac:dyDescent="0.3">
      <c r="A203" s="12">
        <v>43756</v>
      </c>
      <c r="B203" s="12" t="s">
        <v>41</v>
      </c>
    </row>
    <row r="204" spans="1:2" x14ac:dyDescent="0.3">
      <c r="A204" s="12">
        <v>43757</v>
      </c>
      <c r="B204" s="21" t="s">
        <v>42</v>
      </c>
    </row>
    <row r="205" spans="1:2" x14ac:dyDescent="0.3">
      <c r="A205" s="12">
        <v>43758</v>
      </c>
      <c r="B205" s="21" t="s">
        <v>43</v>
      </c>
    </row>
    <row r="206" spans="1:2" x14ac:dyDescent="0.3">
      <c r="A206" s="12">
        <v>43759</v>
      </c>
      <c r="B206" s="12" t="s">
        <v>44</v>
      </c>
    </row>
    <row r="207" spans="1:2" x14ac:dyDescent="0.3">
      <c r="A207" s="12">
        <v>43760</v>
      </c>
      <c r="B207" s="12" t="s">
        <v>45</v>
      </c>
    </row>
    <row r="208" spans="1:2" x14ac:dyDescent="0.3">
      <c r="A208" s="12">
        <v>43761</v>
      </c>
      <c r="B208" s="12" t="s">
        <v>39</v>
      </c>
    </row>
    <row r="209" spans="1:2" x14ac:dyDescent="0.3">
      <c r="A209" s="12">
        <v>43762</v>
      </c>
      <c r="B209" s="12" t="s">
        <v>40</v>
      </c>
    </row>
    <row r="210" spans="1:2" x14ac:dyDescent="0.3">
      <c r="A210" s="12">
        <v>43763</v>
      </c>
      <c r="B210" s="12" t="s">
        <v>41</v>
      </c>
    </row>
    <row r="211" spans="1:2" x14ac:dyDescent="0.3">
      <c r="A211" s="12">
        <v>43764</v>
      </c>
      <c r="B211" s="21" t="s">
        <v>42</v>
      </c>
    </row>
    <row r="212" spans="1:2" x14ac:dyDescent="0.3">
      <c r="A212" s="12">
        <v>43765</v>
      </c>
      <c r="B212" s="21" t="s">
        <v>43</v>
      </c>
    </row>
    <row r="213" spans="1:2" x14ac:dyDescent="0.3">
      <c r="A213" s="12">
        <v>43766</v>
      </c>
      <c r="B213" s="12" t="s">
        <v>44</v>
      </c>
    </row>
    <row r="214" spans="1:2" x14ac:dyDescent="0.3">
      <c r="A214" s="12">
        <v>43767</v>
      </c>
      <c r="B214" s="12" t="s">
        <v>45</v>
      </c>
    </row>
    <row r="215" spans="1:2" x14ac:dyDescent="0.3">
      <c r="A215" s="12">
        <v>43768</v>
      </c>
      <c r="B215" s="12" t="s">
        <v>39</v>
      </c>
    </row>
    <row r="216" spans="1:2" x14ac:dyDescent="0.3">
      <c r="A216" s="12">
        <v>43769</v>
      </c>
      <c r="B216" s="12" t="s">
        <v>40</v>
      </c>
    </row>
    <row r="217" spans="1:2" x14ac:dyDescent="0.3">
      <c r="A217" s="12">
        <v>43770</v>
      </c>
      <c r="B217" s="12" t="s">
        <v>41</v>
      </c>
    </row>
    <row r="218" spans="1:2" x14ac:dyDescent="0.3">
      <c r="A218" s="12">
        <v>43771</v>
      </c>
      <c r="B218" s="21" t="s">
        <v>42</v>
      </c>
    </row>
    <row r="219" spans="1:2" x14ac:dyDescent="0.3">
      <c r="A219" s="12">
        <v>43772</v>
      </c>
      <c r="B219" s="21" t="s">
        <v>43</v>
      </c>
    </row>
    <row r="220" spans="1:2" x14ac:dyDescent="0.3">
      <c r="A220" s="12">
        <v>43773</v>
      </c>
      <c r="B220" s="12" t="s">
        <v>44</v>
      </c>
    </row>
    <row r="221" spans="1:2" x14ac:dyDescent="0.3">
      <c r="A221" s="12">
        <v>43774</v>
      </c>
      <c r="B221" s="12" t="s">
        <v>45</v>
      </c>
    </row>
    <row r="222" spans="1:2" x14ac:dyDescent="0.3">
      <c r="A222" s="12">
        <v>43775</v>
      </c>
      <c r="B222" s="12" t="s">
        <v>39</v>
      </c>
    </row>
    <row r="223" spans="1:2" x14ac:dyDescent="0.3">
      <c r="A223" s="12">
        <v>43776</v>
      </c>
      <c r="B223" s="12" t="s">
        <v>40</v>
      </c>
    </row>
    <row r="224" spans="1:2" x14ac:dyDescent="0.3">
      <c r="A224" s="12">
        <v>43777</v>
      </c>
      <c r="B224" s="12" t="s">
        <v>41</v>
      </c>
    </row>
    <row r="225" spans="1:2" x14ac:dyDescent="0.3">
      <c r="A225" s="12">
        <v>43778</v>
      </c>
      <c r="B225" s="21" t="s">
        <v>42</v>
      </c>
    </row>
    <row r="226" spans="1:2" x14ac:dyDescent="0.3">
      <c r="A226" s="12">
        <v>43779</v>
      </c>
      <c r="B226" s="21" t="s">
        <v>43</v>
      </c>
    </row>
    <row r="227" spans="1:2" x14ac:dyDescent="0.3">
      <c r="A227" s="12">
        <v>43780</v>
      </c>
      <c r="B227" s="12" t="s">
        <v>44</v>
      </c>
    </row>
    <row r="228" spans="1:2" x14ac:dyDescent="0.3">
      <c r="A228" s="12">
        <v>43781</v>
      </c>
      <c r="B228" s="12" t="s">
        <v>45</v>
      </c>
    </row>
    <row r="229" spans="1:2" x14ac:dyDescent="0.3">
      <c r="A229" s="12">
        <v>43782</v>
      </c>
      <c r="B229" s="12" t="s">
        <v>39</v>
      </c>
    </row>
    <row r="230" spans="1:2" x14ac:dyDescent="0.3">
      <c r="A230" s="12">
        <v>43783</v>
      </c>
      <c r="B230" s="12" t="s">
        <v>40</v>
      </c>
    </row>
    <row r="231" spans="1:2" x14ac:dyDescent="0.3">
      <c r="A231" s="12">
        <v>43784</v>
      </c>
      <c r="B231" s="12" t="s">
        <v>41</v>
      </c>
    </row>
    <row r="232" spans="1:2" x14ac:dyDescent="0.3">
      <c r="A232" s="12">
        <v>43785</v>
      </c>
      <c r="B232" s="21" t="s">
        <v>42</v>
      </c>
    </row>
    <row r="233" spans="1:2" x14ac:dyDescent="0.3">
      <c r="A233" s="12">
        <v>43786</v>
      </c>
      <c r="B233" s="21" t="s">
        <v>43</v>
      </c>
    </row>
    <row r="234" spans="1:2" x14ac:dyDescent="0.3">
      <c r="A234" s="12">
        <v>43787</v>
      </c>
      <c r="B234" s="12" t="s">
        <v>44</v>
      </c>
    </row>
    <row r="235" spans="1:2" x14ac:dyDescent="0.3">
      <c r="A235" s="12">
        <v>43788</v>
      </c>
      <c r="B235" s="12" t="s">
        <v>45</v>
      </c>
    </row>
    <row r="236" spans="1:2" x14ac:dyDescent="0.3">
      <c r="A236" s="12">
        <v>43789</v>
      </c>
      <c r="B236" s="12" t="s">
        <v>39</v>
      </c>
    </row>
    <row r="237" spans="1:2" x14ac:dyDescent="0.3">
      <c r="A237" s="12">
        <v>43790</v>
      </c>
      <c r="B237" s="12" t="s">
        <v>40</v>
      </c>
    </row>
    <row r="238" spans="1:2" x14ac:dyDescent="0.3">
      <c r="A238" s="12">
        <v>43791</v>
      </c>
      <c r="B238" s="12" t="s">
        <v>41</v>
      </c>
    </row>
    <row r="239" spans="1:2" x14ac:dyDescent="0.3">
      <c r="A239" s="12">
        <v>43792</v>
      </c>
      <c r="B239" s="21" t="s">
        <v>42</v>
      </c>
    </row>
    <row r="240" spans="1:2" x14ac:dyDescent="0.3">
      <c r="A240" s="12">
        <v>43793</v>
      </c>
      <c r="B240" s="21" t="s">
        <v>43</v>
      </c>
    </row>
    <row r="241" spans="1:2" x14ac:dyDescent="0.3">
      <c r="A241" s="12">
        <v>43794</v>
      </c>
      <c r="B241" s="12" t="s">
        <v>44</v>
      </c>
    </row>
    <row r="242" spans="1:2" x14ac:dyDescent="0.3">
      <c r="A242" s="12">
        <v>43795</v>
      </c>
      <c r="B242" s="12" t="s">
        <v>45</v>
      </c>
    </row>
    <row r="243" spans="1:2" x14ac:dyDescent="0.3">
      <c r="A243" s="12">
        <v>43796</v>
      </c>
      <c r="B243" s="12" t="s">
        <v>39</v>
      </c>
    </row>
    <row r="244" spans="1:2" x14ac:dyDescent="0.3">
      <c r="A244" s="12">
        <v>43797</v>
      </c>
      <c r="B244" s="12" t="s">
        <v>40</v>
      </c>
    </row>
    <row r="245" spans="1:2" x14ac:dyDescent="0.3">
      <c r="A245" s="12">
        <v>43798</v>
      </c>
      <c r="B245" s="12" t="s">
        <v>41</v>
      </c>
    </row>
    <row r="246" spans="1:2" x14ac:dyDescent="0.3">
      <c r="A246" s="12">
        <v>43799</v>
      </c>
      <c r="B246" s="21" t="s">
        <v>42</v>
      </c>
    </row>
    <row r="247" spans="1:2" x14ac:dyDescent="0.3">
      <c r="A247" s="12">
        <v>43800</v>
      </c>
      <c r="B247" s="21" t="s">
        <v>43</v>
      </c>
    </row>
    <row r="248" spans="1:2" x14ac:dyDescent="0.3">
      <c r="A248" s="12">
        <v>43801</v>
      </c>
      <c r="B248" s="12" t="s">
        <v>44</v>
      </c>
    </row>
    <row r="249" spans="1:2" x14ac:dyDescent="0.3">
      <c r="A249" s="12">
        <v>43802</v>
      </c>
      <c r="B249" s="12" t="s">
        <v>45</v>
      </c>
    </row>
    <row r="250" spans="1:2" x14ac:dyDescent="0.3">
      <c r="A250" s="12">
        <v>43803</v>
      </c>
      <c r="B250" s="12" t="s">
        <v>39</v>
      </c>
    </row>
    <row r="251" spans="1:2" x14ac:dyDescent="0.3">
      <c r="A251" s="12">
        <v>43804</v>
      </c>
      <c r="B251" s="12" t="s">
        <v>40</v>
      </c>
    </row>
    <row r="252" spans="1:2" x14ac:dyDescent="0.3">
      <c r="A252" s="12">
        <v>43805</v>
      </c>
      <c r="B252" s="12" t="s">
        <v>41</v>
      </c>
    </row>
    <row r="253" spans="1:2" x14ac:dyDescent="0.3">
      <c r="A253" s="12">
        <v>43806</v>
      </c>
      <c r="B253" s="21" t="s">
        <v>42</v>
      </c>
    </row>
    <row r="254" spans="1:2" x14ac:dyDescent="0.3">
      <c r="A254" s="12">
        <v>43807</v>
      </c>
      <c r="B254" s="21" t="s">
        <v>43</v>
      </c>
    </row>
    <row r="255" spans="1:2" x14ac:dyDescent="0.3">
      <c r="A255" s="12">
        <v>43808</v>
      </c>
      <c r="B255" s="12" t="s">
        <v>44</v>
      </c>
    </row>
    <row r="256" spans="1:2" x14ac:dyDescent="0.3">
      <c r="A256" s="12">
        <v>43809</v>
      </c>
      <c r="B256" s="12" t="s">
        <v>45</v>
      </c>
    </row>
    <row r="257" spans="1:2" x14ac:dyDescent="0.3">
      <c r="A257" s="12">
        <v>43810</v>
      </c>
      <c r="B257" s="12" t="s">
        <v>39</v>
      </c>
    </row>
    <row r="258" spans="1:2" x14ac:dyDescent="0.3">
      <c r="A258" s="12">
        <v>43811</v>
      </c>
      <c r="B258" s="12" t="s">
        <v>40</v>
      </c>
    </row>
    <row r="259" spans="1:2" x14ac:dyDescent="0.3">
      <c r="A259" s="12">
        <v>43812</v>
      </c>
      <c r="B259" s="12" t="s">
        <v>41</v>
      </c>
    </row>
    <row r="260" spans="1:2" x14ac:dyDescent="0.3">
      <c r="A260" s="12">
        <v>43813</v>
      </c>
      <c r="B260" s="21" t="s">
        <v>42</v>
      </c>
    </row>
    <row r="261" spans="1:2" x14ac:dyDescent="0.3">
      <c r="A261" s="12">
        <v>43814</v>
      </c>
      <c r="B261" s="21" t="s">
        <v>43</v>
      </c>
    </row>
    <row r="262" spans="1:2" x14ac:dyDescent="0.3">
      <c r="A262" s="12">
        <v>43815</v>
      </c>
      <c r="B262" s="12" t="s">
        <v>44</v>
      </c>
    </row>
    <row r="263" spans="1:2" x14ac:dyDescent="0.3">
      <c r="A263" s="12">
        <v>43816</v>
      </c>
      <c r="B263" s="12" t="s">
        <v>45</v>
      </c>
    </row>
    <row r="264" spans="1:2" x14ac:dyDescent="0.3">
      <c r="A264" s="12">
        <v>43817</v>
      </c>
      <c r="B264" s="12" t="s">
        <v>39</v>
      </c>
    </row>
    <row r="265" spans="1:2" x14ac:dyDescent="0.3">
      <c r="A265" s="12">
        <v>43818</v>
      </c>
      <c r="B265" s="12" t="s">
        <v>40</v>
      </c>
    </row>
    <row r="266" spans="1:2" x14ac:dyDescent="0.3">
      <c r="A266" s="12">
        <v>43819</v>
      </c>
      <c r="B266" s="12" t="s">
        <v>41</v>
      </c>
    </row>
    <row r="267" spans="1:2" x14ac:dyDescent="0.3">
      <c r="A267" s="12">
        <v>43820</v>
      </c>
      <c r="B267" s="21" t="s">
        <v>42</v>
      </c>
    </row>
    <row r="268" spans="1:2" x14ac:dyDescent="0.3">
      <c r="A268" s="12">
        <v>43821</v>
      </c>
      <c r="B268" s="21" t="s">
        <v>43</v>
      </c>
    </row>
    <row r="269" spans="1:2" x14ac:dyDescent="0.3">
      <c r="A269" s="12">
        <v>43822</v>
      </c>
      <c r="B269" s="12" t="s">
        <v>44</v>
      </c>
    </row>
    <row r="270" spans="1:2" x14ac:dyDescent="0.3">
      <c r="A270" s="12">
        <v>43823</v>
      </c>
      <c r="B270" s="12" t="s">
        <v>45</v>
      </c>
    </row>
    <row r="271" spans="1:2" x14ac:dyDescent="0.3">
      <c r="A271" s="12">
        <v>43824</v>
      </c>
      <c r="B271" s="12" t="s">
        <v>39</v>
      </c>
    </row>
    <row r="272" spans="1:2" x14ac:dyDescent="0.3">
      <c r="A272" s="12">
        <v>43825</v>
      </c>
      <c r="B272" s="12" t="s">
        <v>40</v>
      </c>
    </row>
    <row r="273" spans="1:2" x14ac:dyDescent="0.3">
      <c r="A273" s="12">
        <v>43826</v>
      </c>
      <c r="B273" s="12" t="s">
        <v>41</v>
      </c>
    </row>
    <row r="274" spans="1:2" x14ac:dyDescent="0.3">
      <c r="A274" s="12">
        <v>43827</v>
      </c>
      <c r="B274" s="21" t="s">
        <v>42</v>
      </c>
    </row>
    <row r="275" spans="1:2" x14ac:dyDescent="0.3">
      <c r="A275" s="12">
        <v>43828</v>
      </c>
      <c r="B275" s="21" t="s">
        <v>43</v>
      </c>
    </row>
    <row r="276" spans="1:2" x14ac:dyDescent="0.3">
      <c r="A276" s="12">
        <v>43829</v>
      </c>
      <c r="B276" s="12" t="s">
        <v>44</v>
      </c>
    </row>
    <row r="277" spans="1:2" x14ac:dyDescent="0.3">
      <c r="A277" s="12">
        <v>43830</v>
      </c>
      <c r="B277" s="12" t="s">
        <v>45</v>
      </c>
    </row>
    <row r="278" spans="1:2" x14ac:dyDescent="0.3">
      <c r="A278" s="12">
        <v>43831</v>
      </c>
      <c r="B278" s="12" t="s">
        <v>39</v>
      </c>
    </row>
    <row r="279" spans="1:2" x14ac:dyDescent="0.3">
      <c r="A279" s="12">
        <v>43832</v>
      </c>
      <c r="B279" s="12" t="s">
        <v>40</v>
      </c>
    </row>
    <row r="280" spans="1:2" x14ac:dyDescent="0.3">
      <c r="A280" s="12">
        <v>43833</v>
      </c>
      <c r="B280" s="12" t="s">
        <v>41</v>
      </c>
    </row>
    <row r="281" spans="1:2" x14ac:dyDescent="0.3">
      <c r="A281" s="12">
        <v>43834</v>
      </c>
      <c r="B281" s="21" t="s">
        <v>42</v>
      </c>
    </row>
    <row r="282" spans="1:2" x14ac:dyDescent="0.3">
      <c r="A282" s="12">
        <v>43835</v>
      </c>
      <c r="B282" s="21" t="s">
        <v>43</v>
      </c>
    </row>
    <row r="283" spans="1:2" x14ac:dyDescent="0.3">
      <c r="A283" s="12">
        <v>43836</v>
      </c>
      <c r="B283" s="12" t="s">
        <v>44</v>
      </c>
    </row>
    <row r="284" spans="1:2" x14ac:dyDescent="0.3">
      <c r="A284" s="12">
        <v>43837</v>
      </c>
      <c r="B284" s="12" t="s">
        <v>45</v>
      </c>
    </row>
    <row r="285" spans="1:2" x14ac:dyDescent="0.3">
      <c r="A285" s="12">
        <v>43838</v>
      </c>
      <c r="B285" s="12" t="s">
        <v>39</v>
      </c>
    </row>
    <row r="286" spans="1:2" x14ac:dyDescent="0.3">
      <c r="A286" s="12">
        <v>43839</v>
      </c>
      <c r="B286" s="12" t="s">
        <v>40</v>
      </c>
    </row>
    <row r="287" spans="1:2" x14ac:dyDescent="0.3">
      <c r="A287" s="12">
        <v>43840</v>
      </c>
      <c r="B287" s="12" t="s">
        <v>41</v>
      </c>
    </row>
    <row r="288" spans="1:2" x14ac:dyDescent="0.3">
      <c r="A288" s="12">
        <v>43841</v>
      </c>
      <c r="B288" s="21" t="s">
        <v>42</v>
      </c>
    </row>
    <row r="289" spans="1:2" x14ac:dyDescent="0.3">
      <c r="A289" s="12">
        <v>43842</v>
      </c>
      <c r="B289" s="21" t="s">
        <v>43</v>
      </c>
    </row>
    <row r="290" spans="1:2" x14ac:dyDescent="0.3">
      <c r="A290" s="12">
        <v>43843</v>
      </c>
      <c r="B290" s="12" t="s">
        <v>44</v>
      </c>
    </row>
    <row r="291" spans="1:2" x14ac:dyDescent="0.3">
      <c r="A291" s="12">
        <v>43844</v>
      </c>
      <c r="B291" s="12" t="s">
        <v>45</v>
      </c>
    </row>
    <row r="292" spans="1:2" x14ac:dyDescent="0.3">
      <c r="A292" s="12">
        <v>43845</v>
      </c>
      <c r="B292" s="12" t="s">
        <v>39</v>
      </c>
    </row>
    <row r="293" spans="1:2" x14ac:dyDescent="0.3">
      <c r="A293" s="12">
        <v>43846</v>
      </c>
      <c r="B293" s="12" t="s">
        <v>40</v>
      </c>
    </row>
    <row r="294" spans="1:2" x14ac:dyDescent="0.3">
      <c r="A294" s="12">
        <v>43847</v>
      </c>
      <c r="B294" s="12" t="s">
        <v>41</v>
      </c>
    </row>
    <row r="295" spans="1:2" x14ac:dyDescent="0.3">
      <c r="A295" s="12">
        <v>43848</v>
      </c>
      <c r="B295" s="21" t="s">
        <v>42</v>
      </c>
    </row>
    <row r="296" spans="1:2" x14ac:dyDescent="0.3">
      <c r="A296" s="12">
        <v>43849</v>
      </c>
      <c r="B296" s="21" t="s">
        <v>43</v>
      </c>
    </row>
    <row r="297" spans="1:2" x14ac:dyDescent="0.3">
      <c r="A297" s="12">
        <v>43850</v>
      </c>
      <c r="B297" s="12" t="s">
        <v>44</v>
      </c>
    </row>
    <row r="298" spans="1:2" x14ac:dyDescent="0.3">
      <c r="A298" s="12">
        <v>43851</v>
      </c>
      <c r="B298" s="12" t="s">
        <v>45</v>
      </c>
    </row>
    <row r="299" spans="1:2" x14ac:dyDescent="0.3">
      <c r="A299" s="12">
        <v>43852</v>
      </c>
      <c r="B299" s="12" t="s">
        <v>39</v>
      </c>
    </row>
    <row r="300" spans="1:2" x14ac:dyDescent="0.3">
      <c r="A300" s="12">
        <v>43853</v>
      </c>
      <c r="B300" s="12" t="s">
        <v>40</v>
      </c>
    </row>
    <row r="301" spans="1:2" x14ac:dyDescent="0.3">
      <c r="A301" s="12">
        <v>43854</v>
      </c>
      <c r="B301" s="12" t="s">
        <v>41</v>
      </c>
    </row>
    <row r="302" spans="1:2" x14ac:dyDescent="0.3">
      <c r="A302" s="12">
        <v>43855</v>
      </c>
      <c r="B302" s="21" t="s">
        <v>42</v>
      </c>
    </row>
    <row r="303" spans="1:2" x14ac:dyDescent="0.3">
      <c r="A303" s="12">
        <v>43856</v>
      </c>
      <c r="B303" s="21" t="s">
        <v>43</v>
      </c>
    </row>
    <row r="304" spans="1:2" x14ac:dyDescent="0.3">
      <c r="A304" s="12">
        <v>43857</v>
      </c>
      <c r="B304" s="12" t="s">
        <v>44</v>
      </c>
    </row>
    <row r="305" spans="1:2" x14ac:dyDescent="0.3">
      <c r="A305" s="12">
        <v>43858</v>
      </c>
      <c r="B305" s="12" t="s">
        <v>45</v>
      </c>
    </row>
    <row r="306" spans="1:2" x14ac:dyDescent="0.3">
      <c r="A306" s="12">
        <v>43859</v>
      </c>
      <c r="B306" s="12" t="s">
        <v>39</v>
      </c>
    </row>
    <row r="307" spans="1:2" x14ac:dyDescent="0.3">
      <c r="A307" s="12">
        <v>43860</v>
      </c>
      <c r="B307" s="12" t="s">
        <v>40</v>
      </c>
    </row>
    <row r="308" spans="1:2" x14ac:dyDescent="0.3">
      <c r="A308" s="12">
        <v>43861</v>
      </c>
      <c r="B308" s="12" t="s">
        <v>41</v>
      </c>
    </row>
    <row r="309" spans="1:2" x14ac:dyDescent="0.3">
      <c r="A309" s="12">
        <v>43862</v>
      </c>
      <c r="B309" s="21" t="s">
        <v>42</v>
      </c>
    </row>
    <row r="310" spans="1:2" x14ac:dyDescent="0.3">
      <c r="A310" s="12">
        <v>43863</v>
      </c>
      <c r="B310" s="21" t="s">
        <v>43</v>
      </c>
    </row>
    <row r="311" spans="1:2" x14ac:dyDescent="0.3">
      <c r="A311" s="12">
        <v>43864</v>
      </c>
      <c r="B311" s="12" t="s">
        <v>44</v>
      </c>
    </row>
    <row r="312" spans="1:2" x14ac:dyDescent="0.3">
      <c r="A312" s="12">
        <v>43865</v>
      </c>
      <c r="B312" s="12" t="s">
        <v>45</v>
      </c>
    </row>
    <row r="313" spans="1:2" x14ac:dyDescent="0.3">
      <c r="A313" s="12">
        <v>43866</v>
      </c>
      <c r="B313" s="12" t="s">
        <v>39</v>
      </c>
    </row>
    <row r="314" spans="1:2" x14ac:dyDescent="0.3">
      <c r="A314" s="12">
        <v>43867</v>
      </c>
      <c r="B314" s="12" t="s">
        <v>40</v>
      </c>
    </row>
    <row r="315" spans="1:2" x14ac:dyDescent="0.3">
      <c r="A315" s="12">
        <v>43868</v>
      </c>
      <c r="B315" s="12" t="s">
        <v>41</v>
      </c>
    </row>
    <row r="316" spans="1:2" x14ac:dyDescent="0.3">
      <c r="A316" s="12">
        <v>43869</v>
      </c>
      <c r="B316" s="21" t="s">
        <v>42</v>
      </c>
    </row>
    <row r="317" spans="1:2" x14ac:dyDescent="0.3">
      <c r="A317" s="12">
        <v>43870</v>
      </c>
      <c r="B317" s="21" t="s">
        <v>43</v>
      </c>
    </row>
    <row r="318" spans="1:2" x14ac:dyDescent="0.3">
      <c r="A318" s="12">
        <v>43871</v>
      </c>
      <c r="B318" s="12" t="s">
        <v>44</v>
      </c>
    </row>
    <row r="319" spans="1:2" x14ac:dyDescent="0.3">
      <c r="A319" s="12">
        <v>43872</v>
      </c>
      <c r="B319" s="12" t="s">
        <v>45</v>
      </c>
    </row>
    <row r="320" spans="1:2" x14ac:dyDescent="0.3">
      <c r="A320" s="12">
        <v>43873</v>
      </c>
      <c r="B320" s="12" t="s">
        <v>39</v>
      </c>
    </row>
    <row r="321" spans="1:2" x14ac:dyDescent="0.3">
      <c r="A321" s="12">
        <v>43874</v>
      </c>
      <c r="B321" s="12" t="s">
        <v>40</v>
      </c>
    </row>
    <row r="322" spans="1:2" x14ac:dyDescent="0.3">
      <c r="A322" s="12">
        <v>43875</v>
      </c>
      <c r="B322" s="12" t="s">
        <v>41</v>
      </c>
    </row>
    <row r="323" spans="1:2" x14ac:dyDescent="0.3">
      <c r="A323" s="12">
        <v>43876</v>
      </c>
      <c r="B323" s="21" t="s">
        <v>42</v>
      </c>
    </row>
    <row r="324" spans="1:2" x14ac:dyDescent="0.3">
      <c r="A324" s="12">
        <v>43877</v>
      </c>
      <c r="B324" s="21" t="s">
        <v>43</v>
      </c>
    </row>
    <row r="325" spans="1:2" x14ac:dyDescent="0.3">
      <c r="A325" s="12">
        <v>43878</v>
      </c>
      <c r="B325" s="12" t="s">
        <v>44</v>
      </c>
    </row>
    <row r="326" spans="1:2" x14ac:dyDescent="0.3">
      <c r="A326" s="12">
        <v>43879</v>
      </c>
      <c r="B326" s="12" t="s">
        <v>45</v>
      </c>
    </row>
    <row r="327" spans="1:2" x14ac:dyDescent="0.3">
      <c r="A327" s="12">
        <v>43880</v>
      </c>
      <c r="B327" s="12" t="s">
        <v>39</v>
      </c>
    </row>
    <row r="328" spans="1:2" x14ac:dyDescent="0.3">
      <c r="A328" s="12">
        <v>43881</v>
      </c>
      <c r="B328" s="12" t="s">
        <v>40</v>
      </c>
    </row>
    <row r="329" spans="1:2" x14ac:dyDescent="0.3">
      <c r="A329" s="12">
        <v>43882</v>
      </c>
      <c r="B329" s="12" t="s">
        <v>41</v>
      </c>
    </row>
    <row r="330" spans="1:2" x14ac:dyDescent="0.3">
      <c r="A330" s="12">
        <v>43883</v>
      </c>
      <c r="B330" s="21" t="s">
        <v>42</v>
      </c>
    </row>
    <row r="331" spans="1:2" x14ac:dyDescent="0.3">
      <c r="A331" s="12">
        <v>43884</v>
      </c>
      <c r="B331" s="21" t="s">
        <v>43</v>
      </c>
    </row>
    <row r="332" spans="1:2" x14ac:dyDescent="0.3">
      <c r="A332" s="12">
        <v>43885</v>
      </c>
      <c r="B332" s="12" t="s">
        <v>44</v>
      </c>
    </row>
    <row r="333" spans="1:2" x14ac:dyDescent="0.3">
      <c r="A333" s="12">
        <v>43886</v>
      </c>
      <c r="B333" s="12" t="s">
        <v>45</v>
      </c>
    </row>
    <row r="334" spans="1:2" x14ac:dyDescent="0.3">
      <c r="A334" s="12">
        <v>43887</v>
      </c>
      <c r="B334" s="12" t="s">
        <v>39</v>
      </c>
    </row>
    <row r="335" spans="1:2" x14ac:dyDescent="0.3">
      <c r="A335" s="12">
        <v>43888</v>
      </c>
      <c r="B335" s="12" t="s">
        <v>40</v>
      </c>
    </row>
    <row r="336" spans="1:2" x14ac:dyDescent="0.3">
      <c r="A336" s="12">
        <v>43889</v>
      </c>
      <c r="B336" s="12" t="s">
        <v>41</v>
      </c>
    </row>
    <row r="337" spans="1:2" x14ac:dyDescent="0.3">
      <c r="A337" s="12">
        <v>43890</v>
      </c>
      <c r="B337" s="21" t="s">
        <v>42</v>
      </c>
    </row>
    <row r="338" spans="1:2" x14ac:dyDescent="0.3">
      <c r="A338" s="12">
        <v>43891</v>
      </c>
      <c r="B338" s="21" t="s">
        <v>43</v>
      </c>
    </row>
    <row r="339" spans="1:2" x14ac:dyDescent="0.3">
      <c r="A339" s="12">
        <v>43892</v>
      </c>
      <c r="B339" s="12" t="s">
        <v>44</v>
      </c>
    </row>
    <row r="340" spans="1:2" x14ac:dyDescent="0.3">
      <c r="A340" s="12">
        <v>43893</v>
      </c>
      <c r="B340" s="12" t="s">
        <v>45</v>
      </c>
    </row>
    <row r="341" spans="1:2" x14ac:dyDescent="0.3">
      <c r="A341" s="12">
        <v>43894</v>
      </c>
      <c r="B341" s="12" t="s">
        <v>39</v>
      </c>
    </row>
    <row r="342" spans="1:2" x14ac:dyDescent="0.3">
      <c r="A342" s="12">
        <v>43895</v>
      </c>
      <c r="B342" s="12" t="s">
        <v>40</v>
      </c>
    </row>
    <row r="343" spans="1:2" x14ac:dyDescent="0.3">
      <c r="A343" s="12">
        <v>43896</v>
      </c>
      <c r="B343" s="12" t="s">
        <v>41</v>
      </c>
    </row>
    <row r="344" spans="1:2" x14ac:dyDescent="0.3">
      <c r="A344" s="12">
        <v>43897</v>
      </c>
      <c r="B344" s="21" t="s">
        <v>42</v>
      </c>
    </row>
    <row r="345" spans="1:2" x14ac:dyDescent="0.3">
      <c r="A345" s="12">
        <v>43898</v>
      </c>
      <c r="B345" s="21" t="s">
        <v>43</v>
      </c>
    </row>
    <row r="346" spans="1:2" x14ac:dyDescent="0.3">
      <c r="A346" s="12">
        <v>43899</v>
      </c>
      <c r="B346" s="12" t="s">
        <v>44</v>
      </c>
    </row>
    <row r="347" spans="1:2" x14ac:dyDescent="0.3">
      <c r="A347" s="12">
        <v>43900</v>
      </c>
      <c r="B347" s="12" t="s">
        <v>45</v>
      </c>
    </row>
    <row r="348" spans="1:2" x14ac:dyDescent="0.3">
      <c r="A348" s="12">
        <v>43901</v>
      </c>
      <c r="B348" s="12" t="s">
        <v>39</v>
      </c>
    </row>
    <row r="349" spans="1:2" x14ac:dyDescent="0.3">
      <c r="A349" s="12">
        <v>43902</v>
      </c>
      <c r="B349" s="12" t="s">
        <v>40</v>
      </c>
    </row>
    <row r="350" spans="1:2" x14ac:dyDescent="0.3">
      <c r="A350" s="12">
        <v>43903</v>
      </c>
      <c r="B350" s="12" t="s">
        <v>41</v>
      </c>
    </row>
    <row r="351" spans="1:2" x14ac:dyDescent="0.3">
      <c r="A351" s="12">
        <v>43904</v>
      </c>
      <c r="B351" s="21" t="s">
        <v>42</v>
      </c>
    </row>
    <row r="352" spans="1:2" x14ac:dyDescent="0.3">
      <c r="A352" s="12">
        <v>43905</v>
      </c>
      <c r="B352" s="21" t="s">
        <v>43</v>
      </c>
    </row>
    <row r="353" spans="1:2" x14ac:dyDescent="0.3">
      <c r="A353" s="12">
        <v>43906</v>
      </c>
      <c r="B353" s="12" t="s">
        <v>44</v>
      </c>
    </row>
    <row r="354" spans="1:2" x14ac:dyDescent="0.3">
      <c r="A354" s="12">
        <v>43907</v>
      </c>
      <c r="B354" s="12" t="s">
        <v>45</v>
      </c>
    </row>
    <row r="355" spans="1:2" x14ac:dyDescent="0.3">
      <c r="A355" s="12">
        <v>43908</v>
      </c>
      <c r="B355" s="12" t="s">
        <v>39</v>
      </c>
    </row>
    <row r="356" spans="1:2" x14ac:dyDescent="0.3">
      <c r="A356" s="12">
        <v>43909</v>
      </c>
      <c r="B356" s="12" t="s">
        <v>40</v>
      </c>
    </row>
    <row r="357" spans="1:2" x14ac:dyDescent="0.3">
      <c r="A357" s="12">
        <v>43910</v>
      </c>
      <c r="B357" s="12" t="s">
        <v>41</v>
      </c>
    </row>
    <row r="358" spans="1:2" x14ac:dyDescent="0.3">
      <c r="A358" s="12">
        <v>43911</v>
      </c>
      <c r="B358" s="21" t="s">
        <v>42</v>
      </c>
    </row>
    <row r="359" spans="1:2" x14ac:dyDescent="0.3">
      <c r="A359" s="12">
        <v>43912</v>
      </c>
      <c r="B359" s="21" t="s">
        <v>43</v>
      </c>
    </row>
    <row r="360" spans="1:2" x14ac:dyDescent="0.3">
      <c r="A360" s="12">
        <v>43913</v>
      </c>
      <c r="B360" s="12" t="s">
        <v>44</v>
      </c>
    </row>
    <row r="361" spans="1:2" x14ac:dyDescent="0.3">
      <c r="A361" s="12">
        <v>43914</v>
      </c>
      <c r="B361" s="12" t="s">
        <v>45</v>
      </c>
    </row>
    <row r="362" spans="1:2" x14ac:dyDescent="0.3">
      <c r="A362" s="12">
        <v>43915</v>
      </c>
      <c r="B362" s="12" t="s">
        <v>39</v>
      </c>
    </row>
    <row r="363" spans="1:2" x14ac:dyDescent="0.3">
      <c r="A363" s="12">
        <v>43916</v>
      </c>
      <c r="B363" s="12" t="s">
        <v>40</v>
      </c>
    </row>
    <row r="364" spans="1:2" x14ac:dyDescent="0.3">
      <c r="A364" s="12">
        <v>43917</v>
      </c>
      <c r="B364" s="12" t="s">
        <v>41</v>
      </c>
    </row>
    <row r="365" spans="1:2" x14ac:dyDescent="0.3">
      <c r="A365" s="12">
        <v>43918</v>
      </c>
      <c r="B365" s="21" t="s">
        <v>42</v>
      </c>
    </row>
    <row r="366" spans="1:2" x14ac:dyDescent="0.3">
      <c r="A366" s="12">
        <v>43919</v>
      </c>
      <c r="B366" s="21" t="s">
        <v>43</v>
      </c>
    </row>
    <row r="367" spans="1:2" x14ac:dyDescent="0.3">
      <c r="A367" s="12">
        <v>43920</v>
      </c>
      <c r="B367" s="12" t="s">
        <v>44</v>
      </c>
    </row>
    <row r="368" spans="1:2" x14ac:dyDescent="0.3">
      <c r="B368" s="12"/>
    </row>
    <row r="369" spans="1:2" x14ac:dyDescent="0.3">
      <c r="A369" s="8" t="s">
        <v>15</v>
      </c>
      <c r="B369" s="12"/>
    </row>
    <row r="370" spans="1:2" x14ac:dyDescent="0.3">
      <c r="B370" s="12"/>
    </row>
    <row r="371" spans="1:2" x14ac:dyDescent="0.3">
      <c r="B371" s="12"/>
    </row>
    <row r="372" spans="1:2" x14ac:dyDescent="0.3">
      <c r="B372" s="21"/>
    </row>
    <row r="373" spans="1:2" x14ac:dyDescent="0.3">
      <c r="B373" s="21"/>
    </row>
    <row r="374" spans="1:2" x14ac:dyDescent="0.3">
      <c r="B374" s="12"/>
    </row>
    <row r="375" spans="1:2" x14ac:dyDescent="0.3">
      <c r="B375" s="12"/>
    </row>
    <row r="376" spans="1:2" x14ac:dyDescent="0.3">
      <c r="B376" s="12"/>
    </row>
    <row r="377" spans="1:2" x14ac:dyDescent="0.3">
      <c r="B377" s="12"/>
    </row>
    <row r="378" spans="1:2" x14ac:dyDescent="0.3">
      <c r="B378" s="12"/>
    </row>
    <row r="379" spans="1:2" x14ac:dyDescent="0.3">
      <c r="B379" s="21"/>
    </row>
    <row r="380" spans="1:2" x14ac:dyDescent="0.3">
      <c r="B380" s="21"/>
    </row>
    <row r="381" spans="1:2" x14ac:dyDescent="0.3">
      <c r="B381" s="12"/>
    </row>
    <row r="382" spans="1:2" x14ac:dyDescent="0.3">
      <c r="B382" s="12"/>
    </row>
    <row r="383" spans="1:2" x14ac:dyDescent="0.3">
      <c r="B383" s="12"/>
    </row>
    <row r="384" spans="1:2" x14ac:dyDescent="0.3">
      <c r="B384" s="12"/>
    </row>
    <row r="385" spans="2:2" x14ac:dyDescent="0.3">
      <c r="B385" s="12"/>
    </row>
    <row r="386" spans="2:2" x14ac:dyDescent="0.3">
      <c r="B386" s="21"/>
    </row>
    <row r="387" spans="2:2" x14ac:dyDescent="0.3">
      <c r="B387" s="21"/>
    </row>
    <row r="388" spans="2:2" x14ac:dyDescent="0.3">
      <c r="B388" s="12"/>
    </row>
    <row r="389" spans="2:2" x14ac:dyDescent="0.3">
      <c r="B389" s="12"/>
    </row>
    <row r="390" spans="2:2" x14ac:dyDescent="0.3">
      <c r="B390" s="12"/>
    </row>
    <row r="391" spans="2:2" x14ac:dyDescent="0.3">
      <c r="B391" s="12"/>
    </row>
    <row r="392" spans="2:2" x14ac:dyDescent="0.3">
      <c r="B392" s="12"/>
    </row>
    <row r="393" spans="2:2" x14ac:dyDescent="0.3">
      <c r="B393" s="21"/>
    </row>
    <row r="394" spans="2:2" x14ac:dyDescent="0.3">
      <c r="B394" s="21"/>
    </row>
    <row r="395" spans="2:2" x14ac:dyDescent="0.3">
      <c r="B395" s="12"/>
    </row>
    <row r="396" spans="2:2" x14ac:dyDescent="0.3">
      <c r="B396" s="12"/>
    </row>
    <row r="397" spans="2:2" x14ac:dyDescent="0.3">
      <c r="B397" s="12"/>
    </row>
    <row r="398" spans="2:2" x14ac:dyDescent="0.3">
      <c r="B398" s="12"/>
    </row>
    <row r="399" spans="2:2" x14ac:dyDescent="0.3">
      <c r="B399" s="12"/>
    </row>
    <row r="400" spans="2:2" x14ac:dyDescent="0.3">
      <c r="B400" s="21"/>
    </row>
    <row r="401" spans="2:2" x14ac:dyDescent="0.3">
      <c r="B401" s="21"/>
    </row>
    <row r="402" spans="2:2" x14ac:dyDescent="0.3">
      <c r="B402" s="12"/>
    </row>
    <row r="403" spans="2:2" x14ac:dyDescent="0.3">
      <c r="B403" s="12"/>
    </row>
    <row r="404" spans="2:2" x14ac:dyDescent="0.3">
      <c r="B404" s="12"/>
    </row>
    <row r="405" spans="2:2" x14ac:dyDescent="0.3">
      <c r="B405" s="12"/>
    </row>
    <row r="406" spans="2:2" x14ac:dyDescent="0.3">
      <c r="B406" s="12"/>
    </row>
    <row r="407" spans="2:2" x14ac:dyDescent="0.3">
      <c r="B407" s="21"/>
    </row>
    <row r="408" spans="2:2" x14ac:dyDescent="0.3">
      <c r="B408" s="21"/>
    </row>
    <row r="409" spans="2:2" x14ac:dyDescent="0.3">
      <c r="B409" s="12"/>
    </row>
    <row r="410" spans="2:2" x14ac:dyDescent="0.3">
      <c r="B410" s="12"/>
    </row>
    <row r="411" spans="2:2" x14ac:dyDescent="0.3">
      <c r="B411" s="12"/>
    </row>
    <row r="412" spans="2:2" x14ac:dyDescent="0.3">
      <c r="B412" s="12"/>
    </row>
    <row r="413" spans="2:2" x14ac:dyDescent="0.3">
      <c r="B413" s="12"/>
    </row>
    <row r="414" spans="2:2" x14ac:dyDescent="0.3">
      <c r="B414" s="12"/>
    </row>
    <row r="415" spans="2:2" x14ac:dyDescent="0.3">
      <c r="B415" s="12"/>
    </row>
    <row r="416" spans="2:2" x14ac:dyDescent="0.3">
      <c r="B416" s="12"/>
    </row>
    <row r="417" spans="2:2" x14ac:dyDescent="0.3">
      <c r="B417" s="12"/>
    </row>
    <row r="418" spans="2:2" x14ac:dyDescent="0.3">
      <c r="B418" s="12"/>
    </row>
    <row r="419" spans="2:2" x14ac:dyDescent="0.3">
      <c r="B419" s="12"/>
    </row>
    <row r="420" spans="2:2" x14ac:dyDescent="0.3">
      <c r="B420" s="12"/>
    </row>
    <row r="421" spans="2:2" x14ac:dyDescent="0.3">
      <c r="B421" s="12"/>
    </row>
    <row r="422" spans="2:2" x14ac:dyDescent="0.3">
      <c r="B422" s="12"/>
    </row>
    <row r="423" spans="2:2" x14ac:dyDescent="0.3">
      <c r="B423" s="12"/>
    </row>
    <row r="424" spans="2:2" x14ac:dyDescent="0.3">
      <c r="B424" s="12"/>
    </row>
    <row r="425" spans="2:2" x14ac:dyDescent="0.3">
      <c r="B425" s="12"/>
    </row>
    <row r="426" spans="2:2" x14ac:dyDescent="0.3">
      <c r="B426" s="12"/>
    </row>
    <row r="427" spans="2:2" x14ac:dyDescent="0.3">
      <c r="B427" s="12"/>
    </row>
    <row r="428" spans="2:2" x14ac:dyDescent="0.3">
      <c r="B428" s="12"/>
    </row>
    <row r="429" spans="2:2" x14ac:dyDescent="0.3">
      <c r="B429" s="12"/>
    </row>
    <row r="430" spans="2:2" x14ac:dyDescent="0.3">
      <c r="B430" s="12"/>
    </row>
    <row r="431" spans="2:2" x14ac:dyDescent="0.3">
      <c r="B431" s="12"/>
    </row>
    <row r="432" spans="2:2" x14ac:dyDescent="0.3">
      <c r="B432" s="12"/>
    </row>
    <row r="433" spans="2:2" x14ac:dyDescent="0.3">
      <c r="B433" s="12"/>
    </row>
    <row r="434" spans="2:2" x14ac:dyDescent="0.3">
      <c r="B434" s="12"/>
    </row>
    <row r="435" spans="2:2" x14ac:dyDescent="0.3">
      <c r="B435" s="12"/>
    </row>
    <row r="436" spans="2:2" x14ac:dyDescent="0.3">
      <c r="B436" s="12"/>
    </row>
    <row r="437" spans="2:2" x14ac:dyDescent="0.3">
      <c r="B437" s="12"/>
    </row>
    <row r="438" spans="2:2" x14ac:dyDescent="0.3">
      <c r="B438" s="12"/>
    </row>
    <row r="439" spans="2:2" x14ac:dyDescent="0.3">
      <c r="B439" s="12"/>
    </row>
    <row r="440" spans="2:2" x14ac:dyDescent="0.3">
      <c r="B440" s="12"/>
    </row>
    <row r="441" spans="2:2" x14ac:dyDescent="0.3">
      <c r="B441" s="12"/>
    </row>
    <row r="442" spans="2:2" x14ac:dyDescent="0.3">
      <c r="B442" s="12"/>
    </row>
    <row r="443" spans="2:2" x14ac:dyDescent="0.3">
      <c r="B443" s="12"/>
    </row>
    <row r="444" spans="2:2" x14ac:dyDescent="0.3">
      <c r="B444" s="12"/>
    </row>
    <row r="445" spans="2:2" x14ac:dyDescent="0.3">
      <c r="B445" s="12"/>
    </row>
    <row r="446" spans="2:2" x14ac:dyDescent="0.3">
      <c r="B446" s="12"/>
    </row>
    <row r="447" spans="2:2" x14ac:dyDescent="0.3">
      <c r="B447" s="12"/>
    </row>
    <row r="448" spans="2:2" x14ac:dyDescent="0.3">
      <c r="B448" s="12"/>
    </row>
    <row r="449" spans="2:2" x14ac:dyDescent="0.3">
      <c r="B449" s="12"/>
    </row>
    <row r="450" spans="2:2" x14ac:dyDescent="0.3">
      <c r="B450" s="12"/>
    </row>
    <row r="451" spans="2:2" x14ac:dyDescent="0.3">
      <c r="B451" s="12"/>
    </row>
    <row r="452" spans="2:2" x14ac:dyDescent="0.3">
      <c r="B452" s="12"/>
    </row>
    <row r="453" spans="2:2" x14ac:dyDescent="0.3">
      <c r="B453" s="12"/>
    </row>
    <row r="454" spans="2:2" x14ac:dyDescent="0.3">
      <c r="B454" s="12"/>
    </row>
    <row r="455" spans="2:2" x14ac:dyDescent="0.3">
      <c r="B455" s="12"/>
    </row>
    <row r="456" spans="2:2" x14ac:dyDescent="0.3">
      <c r="B456" s="12"/>
    </row>
    <row r="457" spans="2:2" x14ac:dyDescent="0.3">
      <c r="B457" s="12"/>
    </row>
    <row r="458" spans="2:2" x14ac:dyDescent="0.3">
      <c r="B458" s="12"/>
    </row>
    <row r="459" spans="2:2" x14ac:dyDescent="0.3">
      <c r="B459" s="12"/>
    </row>
    <row r="460" spans="2:2" x14ac:dyDescent="0.3">
      <c r="B460" s="12"/>
    </row>
    <row r="461" spans="2:2" x14ac:dyDescent="0.3">
      <c r="B461" s="12"/>
    </row>
    <row r="462" spans="2:2" x14ac:dyDescent="0.3">
      <c r="B462" s="12"/>
    </row>
    <row r="463" spans="2:2" x14ac:dyDescent="0.3">
      <c r="B463" s="12"/>
    </row>
    <row r="464" spans="2:2" x14ac:dyDescent="0.3">
      <c r="B464" s="12"/>
    </row>
    <row r="465" spans="2:2" x14ac:dyDescent="0.3">
      <c r="B465" s="12"/>
    </row>
    <row r="466" spans="2:2" x14ac:dyDescent="0.3">
      <c r="B466" s="12"/>
    </row>
    <row r="467" spans="2:2" x14ac:dyDescent="0.3">
      <c r="B467" s="12"/>
    </row>
    <row r="468" spans="2:2" x14ac:dyDescent="0.3">
      <c r="B468" s="12"/>
    </row>
    <row r="469" spans="2:2" x14ac:dyDescent="0.3">
      <c r="B469" s="12"/>
    </row>
    <row r="470" spans="2:2" x14ac:dyDescent="0.3">
      <c r="B470" s="12"/>
    </row>
    <row r="471" spans="2:2" x14ac:dyDescent="0.3">
      <c r="B471" s="12"/>
    </row>
    <row r="472" spans="2:2" x14ac:dyDescent="0.3">
      <c r="B472" s="12"/>
    </row>
    <row r="473" spans="2:2" x14ac:dyDescent="0.3">
      <c r="B473" s="12"/>
    </row>
    <row r="474" spans="2:2" x14ac:dyDescent="0.3">
      <c r="B474" s="12"/>
    </row>
    <row r="475" spans="2:2" x14ac:dyDescent="0.3">
      <c r="B475" s="12"/>
    </row>
    <row r="476" spans="2:2" x14ac:dyDescent="0.3">
      <c r="B476" s="12"/>
    </row>
    <row r="477" spans="2:2" x14ac:dyDescent="0.3">
      <c r="B477" s="12"/>
    </row>
    <row r="478" spans="2:2" x14ac:dyDescent="0.3">
      <c r="B478" s="12"/>
    </row>
    <row r="479" spans="2:2" x14ac:dyDescent="0.3">
      <c r="B479" s="12"/>
    </row>
    <row r="480" spans="2:2" x14ac:dyDescent="0.3">
      <c r="B480" s="12"/>
    </row>
    <row r="481" spans="2:2" x14ac:dyDescent="0.3">
      <c r="B481" s="12"/>
    </row>
    <row r="482" spans="2:2" x14ac:dyDescent="0.3">
      <c r="B482" s="12"/>
    </row>
    <row r="483" spans="2:2" x14ac:dyDescent="0.3">
      <c r="B483" s="12"/>
    </row>
    <row r="484" spans="2:2" x14ac:dyDescent="0.3">
      <c r="B484" s="12"/>
    </row>
    <row r="485" spans="2:2" x14ac:dyDescent="0.3">
      <c r="B485" s="12"/>
    </row>
    <row r="486" spans="2:2" x14ac:dyDescent="0.3">
      <c r="B486" s="12"/>
    </row>
    <row r="487" spans="2:2" x14ac:dyDescent="0.3">
      <c r="B487" s="12"/>
    </row>
    <row r="488" spans="2:2" x14ac:dyDescent="0.3">
      <c r="B488" s="12"/>
    </row>
    <row r="489" spans="2:2" x14ac:dyDescent="0.3">
      <c r="B489" s="12"/>
    </row>
    <row r="490" spans="2:2" x14ac:dyDescent="0.3">
      <c r="B490" s="12"/>
    </row>
    <row r="491" spans="2:2" x14ac:dyDescent="0.3">
      <c r="B491" s="12"/>
    </row>
    <row r="492" spans="2:2" x14ac:dyDescent="0.3">
      <c r="B492" s="12"/>
    </row>
    <row r="493" spans="2:2" x14ac:dyDescent="0.3">
      <c r="B493" s="12"/>
    </row>
    <row r="494" spans="2:2" x14ac:dyDescent="0.3">
      <c r="B494" s="12"/>
    </row>
    <row r="495" spans="2:2" x14ac:dyDescent="0.3">
      <c r="B495" s="12"/>
    </row>
    <row r="496" spans="2:2" x14ac:dyDescent="0.3">
      <c r="B496" s="12"/>
    </row>
    <row r="497" spans="2:2" x14ac:dyDescent="0.3">
      <c r="B497" s="12"/>
    </row>
    <row r="498" spans="2:2" x14ac:dyDescent="0.3">
      <c r="B498" s="12"/>
    </row>
    <row r="499" spans="2:2" x14ac:dyDescent="0.3">
      <c r="B499" s="12"/>
    </row>
    <row r="500" spans="2:2" x14ac:dyDescent="0.3">
      <c r="B500" s="12"/>
    </row>
    <row r="501" spans="2:2" x14ac:dyDescent="0.3">
      <c r="B501" s="12"/>
    </row>
    <row r="502" spans="2:2" x14ac:dyDescent="0.3">
      <c r="B502" s="12"/>
    </row>
    <row r="503" spans="2:2" x14ac:dyDescent="0.3">
      <c r="B503" s="12"/>
    </row>
    <row r="504" spans="2:2" x14ac:dyDescent="0.3">
      <c r="B504" s="12"/>
    </row>
    <row r="505" spans="2:2" x14ac:dyDescent="0.3">
      <c r="B505" s="12"/>
    </row>
    <row r="506" spans="2:2" x14ac:dyDescent="0.3">
      <c r="B506" s="12"/>
    </row>
    <row r="507" spans="2:2" x14ac:dyDescent="0.3">
      <c r="B507" s="12"/>
    </row>
    <row r="508" spans="2:2" x14ac:dyDescent="0.3">
      <c r="B508" s="12"/>
    </row>
    <row r="509" spans="2:2" x14ac:dyDescent="0.3">
      <c r="B509" s="12"/>
    </row>
    <row r="510" spans="2:2" x14ac:dyDescent="0.3">
      <c r="B510" s="12"/>
    </row>
    <row r="511" spans="2:2" x14ac:dyDescent="0.3">
      <c r="B511" s="12"/>
    </row>
    <row r="512" spans="2:2" x14ac:dyDescent="0.3">
      <c r="B512" s="12"/>
    </row>
    <row r="513" spans="2:2" x14ac:dyDescent="0.3">
      <c r="B513" s="12"/>
    </row>
    <row r="514" spans="2:2" x14ac:dyDescent="0.3">
      <c r="B514" s="12"/>
    </row>
    <row r="515" spans="2:2" x14ac:dyDescent="0.3">
      <c r="B515" s="12"/>
    </row>
    <row r="516" spans="2:2" x14ac:dyDescent="0.3">
      <c r="B516" s="12"/>
    </row>
    <row r="517" spans="2:2" x14ac:dyDescent="0.3">
      <c r="B517" s="12"/>
    </row>
    <row r="518" spans="2:2" x14ac:dyDescent="0.3">
      <c r="B518" s="12"/>
    </row>
    <row r="519" spans="2:2" x14ac:dyDescent="0.3">
      <c r="B519" s="12"/>
    </row>
    <row r="520" spans="2:2" x14ac:dyDescent="0.3">
      <c r="B520" s="12"/>
    </row>
    <row r="521" spans="2:2" x14ac:dyDescent="0.3">
      <c r="B521" s="12"/>
    </row>
    <row r="522" spans="2:2" x14ac:dyDescent="0.3">
      <c r="B522" s="12"/>
    </row>
    <row r="523" spans="2:2" x14ac:dyDescent="0.3">
      <c r="B523" s="12"/>
    </row>
    <row r="524" spans="2:2" x14ac:dyDescent="0.3">
      <c r="B524" s="12"/>
    </row>
    <row r="525" spans="2:2" x14ac:dyDescent="0.3">
      <c r="B525" s="12"/>
    </row>
    <row r="526" spans="2:2" x14ac:dyDescent="0.3">
      <c r="B526" s="12"/>
    </row>
    <row r="527" spans="2:2" x14ac:dyDescent="0.3">
      <c r="B527" s="12"/>
    </row>
    <row r="528" spans="2:2" x14ac:dyDescent="0.3">
      <c r="B528" s="12"/>
    </row>
    <row r="529" spans="2:2" x14ac:dyDescent="0.3">
      <c r="B529" s="12"/>
    </row>
    <row r="530" spans="2:2" x14ac:dyDescent="0.3">
      <c r="B530" s="12"/>
    </row>
    <row r="531" spans="2:2" x14ac:dyDescent="0.3">
      <c r="B531" s="12"/>
    </row>
    <row r="532" spans="2:2" x14ac:dyDescent="0.3">
      <c r="B532" s="12"/>
    </row>
    <row r="533" spans="2:2" x14ac:dyDescent="0.3">
      <c r="B533" s="12"/>
    </row>
    <row r="534" spans="2:2" x14ac:dyDescent="0.3">
      <c r="B534" s="12"/>
    </row>
    <row r="535" spans="2:2" x14ac:dyDescent="0.3">
      <c r="B535" s="12"/>
    </row>
    <row r="536" spans="2:2" x14ac:dyDescent="0.3">
      <c r="B536" s="12"/>
    </row>
    <row r="537" spans="2:2" x14ac:dyDescent="0.3">
      <c r="B537" s="12"/>
    </row>
    <row r="538" spans="2:2" x14ac:dyDescent="0.3">
      <c r="B538" s="12"/>
    </row>
    <row r="539" spans="2:2" x14ac:dyDescent="0.3">
      <c r="B539" s="12"/>
    </row>
    <row r="540" spans="2:2" x14ac:dyDescent="0.3">
      <c r="B540" s="12"/>
    </row>
    <row r="541" spans="2:2" x14ac:dyDescent="0.3">
      <c r="B541" s="12"/>
    </row>
    <row r="542" spans="2:2" x14ac:dyDescent="0.3">
      <c r="B542" s="12"/>
    </row>
    <row r="543" spans="2:2" x14ac:dyDescent="0.3">
      <c r="B543" s="12"/>
    </row>
    <row r="544" spans="2:2" x14ac:dyDescent="0.3">
      <c r="B544" s="12"/>
    </row>
    <row r="545" spans="2:2" x14ac:dyDescent="0.3">
      <c r="B545" s="12"/>
    </row>
    <row r="546" spans="2:2" x14ac:dyDescent="0.3">
      <c r="B546" s="12"/>
    </row>
    <row r="547" spans="2:2" x14ac:dyDescent="0.3">
      <c r="B547" s="12"/>
    </row>
    <row r="548" spans="2:2" x14ac:dyDescent="0.3">
      <c r="B548" s="12"/>
    </row>
    <row r="549" spans="2:2" x14ac:dyDescent="0.3">
      <c r="B549" s="12"/>
    </row>
    <row r="550" spans="2:2" x14ac:dyDescent="0.3">
      <c r="B550" s="12"/>
    </row>
    <row r="551" spans="2:2" x14ac:dyDescent="0.3">
      <c r="B551" s="12"/>
    </row>
    <row r="552" spans="2:2" x14ac:dyDescent="0.3">
      <c r="B552" s="12"/>
    </row>
    <row r="553" spans="2:2" x14ac:dyDescent="0.3">
      <c r="B553" s="12"/>
    </row>
    <row r="554" spans="2:2" x14ac:dyDescent="0.3">
      <c r="B554" s="12"/>
    </row>
    <row r="555" spans="2:2" x14ac:dyDescent="0.3">
      <c r="B555" s="12"/>
    </row>
    <row r="556" spans="2:2" x14ac:dyDescent="0.3">
      <c r="B556" s="12"/>
    </row>
    <row r="557" spans="2:2" x14ac:dyDescent="0.3">
      <c r="B557" s="12"/>
    </row>
    <row r="558" spans="2:2" x14ac:dyDescent="0.3">
      <c r="B558" s="12"/>
    </row>
    <row r="559" spans="2:2" x14ac:dyDescent="0.3">
      <c r="B559" s="12"/>
    </row>
    <row r="560" spans="2:2" x14ac:dyDescent="0.3">
      <c r="B560" s="12"/>
    </row>
    <row r="561" spans="2:2" x14ac:dyDescent="0.3">
      <c r="B561" s="12"/>
    </row>
    <row r="562" spans="2:2" x14ac:dyDescent="0.3">
      <c r="B562" s="12"/>
    </row>
    <row r="563" spans="2:2" x14ac:dyDescent="0.3">
      <c r="B563" s="12"/>
    </row>
    <row r="564" spans="2:2" x14ac:dyDescent="0.3">
      <c r="B564" s="12"/>
    </row>
    <row r="565" spans="2:2" x14ac:dyDescent="0.3">
      <c r="B565" s="12"/>
    </row>
    <row r="566" spans="2:2" x14ac:dyDescent="0.3">
      <c r="B566" s="12"/>
    </row>
    <row r="567" spans="2:2" x14ac:dyDescent="0.3">
      <c r="B567" s="12"/>
    </row>
    <row r="568" spans="2:2" x14ac:dyDescent="0.3">
      <c r="B568" s="12"/>
    </row>
    <row r="569" spans="2:2" x14ac:dyDescent="0.3">
      <c r="B569" s="12"/>
    </row>
    <row r="570" spans="2:2" x14ac:dyDescent="0.3">
      <c r="B570" s="12"/>
    </row>
    <row r="571" spans="2:2" x14ac:dyDescent="0.3">
      <c r="B571" s="12"/>
    </row>
    <row r="572" spans="2:2" x14ac:dyDescent="0.3">
      <c r="B572" s="12"/>
    </row>
    <row r="573" spans="2:2" x14ac:dyDescent="0.3">
      <c r="B573" s="12"/>
    </row>
    <row r="574" spans="2:2" x14ac:dyDescent="0.3">
      <c r="B574" s="12"/>
    </row>
    <row r="575" spans="2:2" x14ac:dyDescent="0.3">
      <c r="B575" s="12"/>
    </row>
    <row r="576" spans="2:2" x14ac:dyDescent="0.3">
      <c r="B576" s="12"/>
    </row>
    <row r="577" spans="2:2" x14ac:dyDescent="0.3">
      <c r="B577" s="12"/>
    </row>
    <row r="578" spans="2:2" x14ac:dyDescent="0.3">
      <c r="B578" s="12"/>
    </row>
    <row r="579" spans="2:2" x14ac:dyDescent="0.3">
      <c r="B579" s="12"/>
    </row>
    <row r="580" spans="2:2" x14ac:dyDescent="0.3">
      <c r="B580" s="12"/>
    </row>
    <row r="581" spans="2:2" x14ac:dyDescent="0.3">
      <c r="B581" s="12"/>
    </row>
    <row r="582" spans="2:2" x14ac:dyDescent="0.3">
      <c r="B582" s="12"/>
    </row>
    <row r="583" spans="2:2" x14ac:dyDescent="0.3">
      <c r="B583" s="12"/>
    </row>
    <row r="584" spans="2:2" x14ac:dyDescent="0.3">
      <c r="B584" s="12"/>
    </row>
    <row r="585" spans="2:2" x14ac:dyDescent="0.3">
      <c r="B585" s="12"/>
    </row>
    <row r="586" spans="2:2" x14ac:dyDescent="0.3">
      <c r="B586" s="12"/>
    </row>
    <row r="587" spans="2:2" x14ac:dyDescent="0.3">
      <c r="B587" s="12"/>
    </row>
    <row r="588" spans="2:2" x14ac:dyDescent="0.3">
      <c r="B588" s="12"/>
    </row>
    <row r="589" spans="2:2" x14ac:dyDescent="0.3">
      <c r="B589" s="12"/>
    </row>
    <row r="590" spans="2:2" x14ac:dyDescent="0.3">
      <c r="B590" s="12"/>
    </row>
    <row r="591" spans="2:2" x14ac:dyDescent="0.3">
      <c r="B591" s="12"/>
    </row>
    <row r="592" spans="2:2" x14ac:dyDescent="0.3">
      <c r="B592" s="12"/>
    </row>
    <row r="593" spans="2:2" x14ac:dyDescent="0.3">
      <c r="B593" s="12"/>
    </row>
    <row r="594" spans="2:2" x14ac:dyDescent="0.3">
      <c r="B594" s="12"/>
    </row>
    <row r="595" spans="2:2" x14ac:dyDescent="0.3">
      <c r="B595" s="12"/>
    </row>
    <row r="596" spans="2:2" x14ac:dyDescent="0.3">
      <c r="B596" s="12"/>
    </row>
    <row r="597" spans="2:2" x14ac:dyDescent="0.3">
      <c r="B597" s="12"/>
    </row>
    <row r="598" spans="2:2" x14ac:dyDescent="0.3">
      <c r="B598" s="12"/>
    </row>
    <row r="599" spans="2:2" x14ac:dyDescent="0.3">
      <c r="B599" s="12"/>
    </row>
    <row r="600" spans="2:2" x14ac:dyDescent="0.3">
      <c r="B600" s="12"/>
    </row>
    <row r="601" spans="2:2" x14ac:dyDescent="0.3">
      <c r="B601" s="12"/>
    </row>
    <row r="602" spans="2:2" x14ac:dyDescent="0.3">
      <c r="B602" s="12"/>
    </row>
    <row r="603" spans="2:2" x14ac:dyDescent="0.3">
      <c r="B603" s="12"/>
    </row>
    <row r="604" spans="2:2" x14ac:dyDescent="0.3">
      <c r="B604" s="12"/>
    </row>
    <row r="605" spans="2:2" x14ac:dyDescent="0.3">
      <c r="B605" s="12"/>
    </row>
    <row r="606" spans="2:2" x14ac:dyDescent="0.3">
      <c r="B606" s="12"/>
    </row>
    <row r="607" spans="2:2" x14ac:dyDescent="0.3">
      <c r="B607" s="12"/>
    </row>
    <row r="608" spans="2:2" x14ac:dyDescent="0.3">
      <c r="B608" s="12"/>
    </row>
    <row r="609" spans="2:2" x14ac:dyDescent="0.3">
      <c r="B609" s="12"/>
    </row>
    <row r="610" spans="2:2" x14ac:dyDescent="0.3">
      <c r="B610" s="12"/>
    </row>
    <row r="611" spans="2:2" x14ac:dyDescent="0.3">
      <c r="B611" s="12"/>
    </row>
    <row r="612" spans="2:2" x14ac:dyDescent="0.3">
      <c r="B612" s="12"/>
    </row>
    <row r="613" spans="2:2" x14ac:dyDescent="0.3">
      <c r="B613" s="12"/>
    </row>
    <row r="614" spans="2:2" x14ac:dyDescent="0.3">
      <c r="B614" s="12"/>
    </row>
    <row r="615" spans="2:2" x14ac:dyDescent="0.3">
      <c r="B615" s="12"/>
    </row>
    <row r="616" spans="2:2" x14ac:dyDescent="0.3">
      <c r="B616" s="12"/>
    </row>
    <row r="617" spans="2:2" x14ac:dyDescent="0.3">
      <c r="B617" s="12"/>
    </row>
    <row r="618" spans="2:2" x14ac:dyDescent="0.3">
      <c r="B618" s="12"/>
    </row>
    <row r="619" spans="2:2" x14ac:dyDescent="0.3">
      <c r="B619" s="12"/>
    </row>
    <row r="620" spans="2:2" x14ac:dyDescent="0.3">
      <c r="B620" s="12"/>
    </row>
    <row r="621" spans="2:2" x14ac:dyDescent="0.3">
      <c r="B621" s="12"/>
    </row>
    <row r="622" spans="2:2" x14ac:dyDescent="0.3">
      <c r="B622" s="12"/>
    </row>
    <row r="623" spans="2:2" x14ac:dyDescent="0.3">
      <c r="B623" s="12"/>
    </row>
    <row r="624" spans="2:2" x14ac:dyDescent="0.3">
      <c r="B624" s="12"/>
    </row>
    <row r="625" spans="2:2" x14ac:dyDescent="0.3">
      <c r="B625" s="12"/>
    </row>
    <row r="626" spans="2:2" x14ac:dyDescent="0.3">
      <c r="B626" s="12"/>
    </row>
    <row r="627" spans="2:2" x14ac:dyDescent="0.3">
      <c r="B627" s="12"/>
    </row>
    <row r="628" spans="2:2" x14ac:dyDescent="0.3">
      <c r="B628" s="12"/>
    </row>
    <row r="629" spans="2:2" x14ac:dyDescent="0.3">
      <c r="B629" s="12"/>
    </row>
    <row r="630" spans="2:2" x14ac:dyDescent="0.3">
      <c r="B630" s="12"/>
    </row>
    <row r="631" spans="2:2" x14ac:dyDescent="0.3">
      <c r="B631" s="12"/>
    </row>
    <row r="632" spans="2:2" x14ac:dyDescent="0.3">
      <c r="B632" s="12"/>
    </row>
    <row r="633" spans="2:2" x14ac:dyDescent="0.3">
      <c r="B633" s="12"/>
    </row>
    <row r="634" spans="2:2" x14ac:dyDescent="0.3">
      <c r="B634" s="12"/>
    </row>
    <row r="635" spans="2:2" x14ac:dyDescent="0.3">
      <c r="B635" s="12"/>
    </row>
    <row r="636" spans="2:2" x14ac:dyDescent="0.3">
      <c r="B636" s="12"/>
    </row>
    <row r="637" spans="2:2" x14ac:dyDescent="0.3">
      <c r="B637" s="12"/>
    </row>
    <row r="638" spans="2:2" x14ac:dyDescent="0.3">
      <c r="B638" s="12"/>
    </row>
    <row r="639" spans="2:2" x14ac:dyDescent="0.3">
      <c r="B639" s="12"/>
    </row>
    <row r="640" spans="2:2" x14ac:dyDescent="0.3">
      <c r="B640" s="12"/>
    </row>
    <row r="641" spans="2:2" x14ac:dyDescent="0.3">
      <c r="B641" s="12"/>
    </row>
    <row r="642" spans="2:2" x14ac:dyDescent="0.3">
      <c r="B642" s="12"/>
    </row>
    <row r="643" spans="2:2" x14ac:dyDescent="0.3">
      <c r="B643" s="12"/>
    </row>
    <row r="644" spans="2:2" x14ac:dyDescent="0.3">
      <c r="B644" s="12"/>
    </row>
    <row r="645" spans="2:2" x14ac:dyDescent="0.3">
      <c r="B645" s="12"/>
    </row>
    <row r="646" spans="2:2" x14ac:dyDescent="0.3">
      <c r="B646" s="12"/>
    </row>
    <row r="647" spans="2:2" x14ac:dyDescent="0.3">
      <c r="B647" s="12"/>
    </row>
    <row r="648" spans="2:2" x14ac:dyDescent="0.3">
      <c r="B648" s="12"/>
    </row>
    <row r="649" spans="2:2" x14ac:dyDescent="0.3">
      <c r="B649" s="12"/>
    </row>
    <row r="650" spans="2:2" x14ac:dyDescent="0.3">
      <c r="B650" s="12"/>
    </row>
    <row r="651" spans="2:2" x14ac:dyDescent="0.3">
      <c r="B651" s="12"/>
    </row>
    <row r="652" spans="2:2" x14ac:dyDescent="0.3">
      <c r="B652" s="12"/>
    </row>
    <row r="653" spans="2:2" x14ac:dyDescent="0.3">
      <c r="B653" s="12"/>
    </row>
    <row r="654" spans="2:2" x14ac:dyDescent="0.3">
      <c r="B654" s="12"/>
    </row>
    <row r="655" spans="2:2" x14ac:dyDescent="0.3">
      <c r="B655" s="12"/>
    </row>
    <row r="656" spans="2:2" x14ac:dyDescent="0.3">
      <c r="B656" s="12"/>
    </row>
    <row r="657" spans="2:2" x14ac:dyDescent="0.3">
      <c r="B657" s="12"/>
    </row>
    <row r="658" spans="2:2" x14ac:dyDescent="0.3">
      <c r="B658" s="12"/>
    </row>
    <row r="659" spans="2:2" x14ac:dyDescent="0.3">
      <c r="B659" s="12"/>
    </row>
    <row r="660" spans="2:2" x14ac:dyDescent="0.3">
      <c r="B660" s="12"/>
    </row>
    <row r="661" spans="2:2" x14ac:dyDescent="0.3">
      <c r="B661" s="12"/>
    </row>
    <row r="662" spans="2:2" x14ac:dyDescent="0.3">
      <c r="B662" s="12"/>
    </row>
    <row r="663" spans="2:2" x14ac:dyDescent="0.3">
      <c r="B663" s="12"/>
    </row>
    <row r="664" spans="2:2" x14ac:dyDescent="0.3">
      <c r="B664" s="12"/>
    </row>
    <row r="665" spans="2:2" x14ac:dyDescent="0.3">
      <c r="B665" s="12"/>
    </row>
    <row r="666" spans="2:2" x14ac:dyDescent="0.3">
      <c r="B666" s="12"/>
    </row>
    <row r="667" spans="2:2" x14ac:dyDescent="0.3">
      <c r="B667" s="12"/>
    </row>
    <row r="668" spans="2:2" x14ac:dyDescent="0.3">
      <c r="B668" s="12"/>
    </row>
    <row r="669" spans="2:2" x14ac:dyDescent="0.3">
      <c r="B669" s="12"/>
    </row>
    <row r="670" spans="2:2" x14ac:dyDescent="0.3">
      <c r="B670" s="12"/>
    </row>
    <row r="671" spans="2:2" x14ac:dyDescent="0.3">
      <c r="B671" s="12"/>
    </row>
    <row r="672" spans="2:2" x14ac:dyDescent="0.3">
      <c r="B672" s="12"/>
    </row>
    <row r="673" spans="2:2" x14ac:dyDescent="0.3">
      <c r="B673" s="12"/>
    </row>
    <row r="674" spans="2:2" x14ac:dyDescent="0.3">
      <c r="B674" s="12"/>
    </row>
    <row r="675" spans="2:2" x14ac:dyDescent="0.3">
      <c r="B675" s="12"/>
    </row>
    <row r="676" spans="2:2" x14ac:dyDescent="0.3">
      <c r="B676" s="12"/>
    </row>
    <row r="677" spans="2:2" x14ac:dyDescent="0.3">
      <c r="B677" s="12"/>
    </row>
    <row r="678" spans="2:2" x14ac:dyDescent="0.3">
      <c r="B678" s="12"/>
    </row>
    <row r="679" spans="2:2" x14ac:dyDescent="0.3">
      <c r="B679" s="12"/>
    </row>
    <row r="680" spans="2:2" x14ac:dyDescent="0.3">
      <c r="B680" s="12"/>
    </row>
    <row r="681" spans="2:2" x14ac:dyDescent="0.3">
      <c r="B681" s="12"/>
    </row>
    <row r="682" spans="2:2" x14ac:dyDescent="0.3">
      <c r="B682" s="12"/>
    </row>
    <row r="683" spans="2:2" x14ac:dyDescent="0.3">
      <c r="B683" s="12"/>
    </row>
    <row r="684" spans="2:2" x14ac:dyDescent="0.3">
      <c r="B684" s="12"/>
    </row>
    <row r="685" spans="2:2" x14ac:dyDescent="0.3">
      <c r="B685" s="12"/>
    </row>
    <row r="686" spans="2:2" x14ac:dyDescent="0.3">
      <c r="B686" s="12"/>
    </row>
    <row r="687" spans="2:2" x14ac:dyDescent="0.3">
      <c r="B687" s="12"/>
    </row>
    <row r="688" spans="2:2" x14ac:dyDescent="0.3">
      <c r="B688" s="12"/>
    </row>
    <row r="689" spans="2:2" x14ac:dyDescent="0.3">
      <c r="B689" s="12"/>
    </row>
    <row r="690" spans="2:2" x14ac:dyDescent="0.3">
      <c r="B690" s="12"/>
    </row>
    <row r="691" spans="2:2" x14ac:dyDescent="0.3">
      <c r="B691" s="12"/>
    </row>
    <row r="692" spans="2:2" x14ac:dyDescent="0.3">
      <c r="B692" s="12"/>
    </row>
    <row r="693" spans="2:2" x14ac:dyDescent="0.3">
      <c r="B693" s="12"/>
    </row>
    <row r="694" spans="2:2" x14ac:dyDescent="0.3">
      <c r="B694" s="12"/>
    </row>
    <row r="695" spans="2:2" x14ac:dyDescent="0.3">
      <c r="B695" s="12"/>
    </row>
    <row r="696" spans="2:2" x14ac:dyDescent="0.3">
      <c r="B696" s="12"/>
    </row>
    <row r="697" spans="2:2" x14ac:dyDescent="0.3">
      <c r="B697" s="12"/>
    </row>
    <row r="698" spans="2:2" x14ac:dyDescent="0.3">
      <c r="B698" s="12"/>
    </row>
    <row r="699" spans="2:2" x14ac:dyDescent="0.3">
      <c r="B699" s="12"/>
    </row>
    <row r="700" spans="2:2" x14ac:dyDescent="0.3">
      <c r="B700" s="12"/>
    </row>
    <row r="701" spans="2:2" x14ac:dyDescent="0.3">
      <c r="B701" s="12"/>
    </row>
    <row r="702" spans="2:2" x14ac:dyDescent="0.3">
      <c r="B702" s="12"/>
    </row>
    <row r="703" spans="2:2" x14ac:dyDescent="0.3">
      <c r="B703" s="12"/>
    </row>
    <row r="704" spans="2:2" x14ac:dyDescent="0.3">
      <c r="B704" s="12"/>
    </row>
    <row r="705" spans="2:2" x14ac:dyDescent="0.3">
      <c r="B705" s="12"/>
    </row>
    <row r="706" spans="2:2" x14ac:dyDescent="0.3">
      <c r="B706" s="12"/>
    </row>
    <row r="707" spans="2:2" x14ac:dyDescent="0.3">
      <c r="B707" s="12"/>
    </row>
    <row r="708" spans="2:2" x14ac:dyDescent="0.3">
      <c r="B708" s="12"/>
    </row>
    <row r="709" spans="2:2" x14ac:dyDescent="0.3">
      <c r="B709" s="12"/>
    </row>
    <row r="710" spans="2:2" x14ac:dyDescent="0.3">
      <c r="B710" s="12"/>
    </row>
    <row r="711" spans="2:2" x14ac:dyDescent="0.3">
      <c r="B711" s="12"/>
    </row>
    <row r="712" spans="2:2" x14ac:dyDescent="0.3">
      <c r="B712" s="12"/>
    </row>
    <row r="713" spans="2:2" x14ac:dyDescent="0.3">
      <c r="B713" s="12"/>
    </row>
    <row r="714" spans="2:2" x14ac:dyDescent="0.3">
      <c r="B714" s="12"/>
    </row>
    <row r="715" spans="2:2" x14ac:dyDescent="0.3">
      <c r="B715" s="12"/>
    </row>
    <row r="716" spans="2:2" x14ac:dyDescent="0.3">
      <c r="B716" s="12"/>
    </row>
    <row r="717" spans="2:2" x14ac:dyDescent="0.3">
      <c r="B717" s="12"/>
    </row>
    <row r="718" spans="2:2" x14ac:dyDescent="0.3">
      <c r="B718" s="12"/>
    </row>
    <row r="719" spans="2:2" x14ac:dyDescent="0.3">
      <c r="B719" s="12"/>
    </row>
    <row r="720" spans="2:2" x14ac:dyDescent="0.3">
      <c r="B720" s="12"/>
    </row>
    <row r="721" spans="2:2" x14ac:dyDescent="0.3">
      <c r="B721" s="12"/>
    </row>
    <row r="722" spans="2:2" x14ac:dyDescent="0.3">
      <c r="B722" s="12"/>
    </row>
    <row r="723" spans="2:2" x14ac:dyDescent="0.3">
      <c r="B723" s="12"/>
    </row>
  </sheetData>
  <mergeCells count="5">
    <mergeCell ref="I1:K1"/>
    <mergeCell ref="L1:N1"/>
    <mergeCell ref="O1:Q1"/>
    <mergeCell ref="F1:H1"/>
    <mergeCell ref="C1:E1"/>
  </mergeCells>
  <pageMargins left="0.7" right="0.7" top="0.75" bottom="0.75" header="0.3" footer="0.3"/>
  <pageSetup orientation="portrait" verticalDpi="0" r:id="rId1"/>
  <headerFooter>
    <oddFooter>&amp;C&amp;1#&amp;"Calibri"&amp;10 Consumer Sensitive (Confidential)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selection activeCell="F16" sqref="F16"/>
    </sheetView>
  </sheetViews>
  <sheetFormatPr defaultColWidth="9.109375" defaultRowHeight="14.4" x14ac:dyDescent="0.3"/>
  <cols>
    <col min="1" max="1" width="8.6640625" style="4" customWidth="1"/>
    <col min="2" max="2" width="11.88671875" style="18" customWidth="1"/>
    <col min="3" max="3" width="12.33203125" style="3" customWidth="1"/>
    <col min="4" max="4" width="9.6640625" style="3" customWidth="1"/>
    <col min="5" max="5" width="18" style="18" customWidth="1"/>
    <col min="6" max="6" width="15" style="18" customWidth="1"/>
    <col min="7" max="7" width="15.5546875" style="18" customWidth="1"/>
    <col min="8" max="8" width="11.33203125" style="18" customWidth="1"/>
    <col min="9" max="9" width="10.5546875" style="18" customWidth="1"/>
    <col min="10" max="10" width="11" style="18" customWidth="1"/>
    <col min="11" max="12" width="12.109375" style="1" customWidth="1"/>
    <col min="13" max="13" width="13.5546875" style="1" customWidth="1"/>
    <col min="14" max="14" width="10" style="1" customWidth="1"/>
    <col min="15" max="16384" width="9.109375" style="1"/>
  </cols>
  <sheetData>
    <row r="1" spans="1:15" s="5" customFormat="1" ht="30" customHeight="1" x14ac:dyDescent="0.3">
      <c r="A1" s="5" t="s">
        <v>0</v>
      </c>
      <c r="B1" s="17" t="s">
        <v>1</v>
      </c>
      <c r="C1" s="6" t="s">
        <v>2</v>
      </c>
      <c r="D1" s="6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3">
      <c r="A2" s="14">
        <v>43541</v>
      </c>
      <c r="B2" s="18">
        <f>'Yearly Goal and Target'!B1</f>
        <v>10000000</v>
      </c>
      <c r="C2" s="3">
        <v>0</v>
      </c>
      <c r="D2" s="3">
        <v>0</v>
      </c>
      <c r="E2" s="18">
        <v>0</v>
      </c>
      <c r="F2" s="18">
        <v>0</v>
      </c>
      <c r="G2" s="18">
        <v>0</v>
      </c>
      <c r="H2" s="18">
        <v>1</v>
      </c>
      <c r="I2" s="18">
        <v>1</v>
      </c>
      <c r="J2" s="18">
        <v>1</v>
      </c>
      <c r="K2" s="1" t="str">
        <f t="shared" ref="K2:M3" si="0">IF(H2&gt;E2, "Yes", "No")</f>
        <v>Yes</v>
      </c>
      <c r="L2" s="1" t="str">
        <f t="shared" si="0"/>
        <v>Yes</v>
      </c>
      <c r="M2" s="1" t="str">
        <f t="shared" si="0"/>
        <v>Yes</v>
      </c>
      <c r="N2" s="1">
        <f>IF(J2&gt; 0, SUM(B2+J2)/B2, NA())</f>
        <v>1.0000001000000001</v>
      </c>
      <c r="O2" s="15">
        <f>IF(N2&gt;0, A2, NA())</f>
        <v>43541</v>
      </c>
    </row>
    <row r="3" spans="1:15" x14ac:dyDescent="0.3">
      <c r="A3" s="14">
        <v>43572</v>
      </c>
      <c r="B3" s="18">
        <f>SUM(B2, J2)</f>
        <v>10000001</v>
      </c>
      <c r="C3" s="3">
        <v>0.04</v>
      </c>
      <c r="D3" s="3">
        <f t="shared" ref="D3:D14" si="1">J3/B3</f>
        <v>1.1089998891000111E-4</v>
      </c>
      <c r="E3" s="18">
        <f>B3*(1.5/100)</f>
        <v>150000.01499999998</v>
      </c>
      <c r="F3" s="18">
        <f>B3*(2.5/100)</f>
        <v>250000.02500000002</v>
      </c>
      <c r="G3" s="18">
        <f>F3+E3</f>
        <v>400000.04000000004</v>
      </c>
      <c r="H3" s="18">
        <f>SUM('Daily Tracking Sheet'!C2:C31)</f>
        <v>1109</v>
      </c>
      <c r="I3" s="18">
        <f>SUM('Daily Tracking Sheet'!D2:D31)</f>
        <v>0</v>
      </c>
      <c r="J3" s="18">
        <f>SUM(H3+I3)</f>
        <v>1109</v>
      </c>
      <c r="K3" s="1" t="str">
        <f>IF(H3&gt;E3, "Yes", "No")</f>
        <v>No</v>
      </c>
      <c r="L3" s="1" t="str">
        <f t="shared" si="0"/>
        <v>No</v>
      </c>
      <c r="M3" s="1" t="str">
        <f t="shared" si="0"/>
        <v>No</v>
      </c>
      <c r="N3" s="1">
        <f t="shared" ref="N3:N14" si="2">IF(J3&gt; 0, SUM(B3+J3)/B3, NA())</f>
        <v>1.0001108999889099</v>
      </c>
      <c r="O3" s="15">
        <f t="shared" ref="O3:O14" si="3">IF(N3&gt;0, A3, NA())</f>
        <v>43572</v>
      </c>
    </row>
    <row r="4" spans="1:15" x14ac:dyDescent="0.3">
      <c r="A4" s="14">
        <v>43602</v>
      </c>
      <c r="B4" s="18">
        <f t="shared" ref="B4:B14" si="4">SUM(B3, J3)</f>
        <v>10001110</v>
      </c>
      <c r="C4" s="3">
        <v>0.04</v>
      </c>
      <c r="D4" s="3">
        <f t="shared" si="1"/>
        <v>-2.8995781468257025E-3</v>
      </c>
      <c r="E4" s="18">
        <f t="shared" ref="E4:E14" si="5">B4*(1.5/100)</f>
        <v>150016.65</v>
      </c>
      <c r="F4" s="18">
        <f t="shared" ref="F4:F14" si="6">B4*(2.5/100)</f>
        <v>250027.75</v>
      </c>
      <c r="G4" s="18">
        <f t="shared" ref="G4:G14" si="7">F4+E4</f>
        <v>400044.4</v>
      </c>
      <c r="H4" s="18">
        <f>SUM('Daily Tracking Sheet'!C32:C62)</f>
        <v>-26169</v>
      </c>
      <c r="I4" s="18">
        <f>SUM('Daily Tracking Sheet'!D32:D62)</f>
        <v>-2830</v>
      </c>
      <c r="J4" s="18">
        <f t="shared" ref="J4:J14" si="8">SUM(H4+I4)</f>
        <v>-28999</v>
      </c>
      <c r="K4" s="1" t="str">
        <f t="shared" ref="K4:M14" si="9">IF(H4&gt;E4, "Yes", "No")</f>
        <v>No</v>
      </c>
      <c r="L4" s="1" t="str">
        <f t="shared" si="9"/>
        <v>No</v>
      </c>
      <c r="M4" s="1" t="str">
        <f t="shared" si="9"/>
        <v>No</v>
      </c>
      <c r="N4" s="1" t="e">
        <f t="shared" si="2"/>
        <v>#N/A</v>
      </c>
      <c r="O4" s="15" t="e">
        <f t="shared" si="3"/>
        <v>#N/A</v>
      </c>
    </row>
    <row r="5" spans="1:15" x14ac:dyDescent="0.3">
      <c r="A5" s="14">
        <v>43633</v>
      </c>
      <c r="B5" s="18">
        <f t="shared" si="4"/>
        <v>9972111</v>
      </c>
      <c r="C5" s="3">
        <v>0.04</v>
      </c>
      <c r="D5" s="3">
        <f t="shared" si="1"/>
        <v>0</v>
      </c>
      <c r="E5" s="18">
        <f t="shared" si="5"/>
        <v>149581.66500000001</v>
      </c>
      <c r="F5" s="18">
        <f t="shared" si="6"/>
        <v>249302.77500000002</v>
      </c>
      <c r="G5" s="18">
        <f t="shared" si="7"/>
        <v>398884.44000000006</v>
      </c>
      <c r="H5" s="18">
        <f>SUM('Daily Tracking Sheet'!C63:C92)</f>
        <v>0</v>
      </c>
      <c r="I5" s="18">
        <f>SUM('Daily Tracking Sheet'!D63:D92)</f>
        <v>0</v>
      </c>
      <c r="J5" s="18">
        <f t="shared" si="8"/>
        <v>0</v>
      </c>
      <c r="K5" s="1" t="str">
        <f t="shared" si="9"/>
        <v>No</v>
      </c>
      <c r="L5" s="1" t="str">
        <f t="shared" si="9"/>
        <v>No</v>
      </c>
      <c r="M5" s="1" t="str">
        <f t="shared" si="9"/>
        <v>No</v>
      </c>
      <c r="N5" s="1" t="e">
        <f t="shared" si="2"/>
        <v>#N/A</v>
      </c>
      <c r="O5" s="15" t="e">
        <f t="shared" si="3"/>
        <v>#N/A</v>
      </c>
    </row>
    <row r="6" spans="1:15" x14ac:dyDescent="0.3">
      <c r="A6" s="14">
        <v>43663</v>
      </c>
      <c r="B6" s="18">
        <f t="shared" si="4"/>
        <v>9972111</v>
      </c>
      <c r="C6" s="3">
        <v>0.04</v>
      </c>
      <c r="D6" s="3">
        <f t="shared" si="1"/>
        <v>0</v>
      </c>
      <c r="E6" s="18">
        <f t="shared" si="5"/>
        <v>149581.66500000001</v>
      </c>
      <c r="F6" s="18">
        <f t="shared" si="6"/>
        <v>249302.77500000002</v>
      </c>
      <c r="G6" s="18">
        <f t="shared" si="7"/>
        <v>398884.44000000006</v>
      </c>
      <c r="H6" s="18">
        <f>SUM('Daily Tracking Sheet'!C93:C123)</f>
        <v>0</v>
      </c>
      <c r="I6" s="18">
        <f>SUM('Daily Tracking Sheet'!D93:D123)</f>
        <v>0</v>
      </c>
      <c r="J6" s="18">
        <f t="shared" si="8"/>
        <v>0</v>
      </c>
      <c r="K6" s="1" t="str">
        <f t="shared" si="9"/>
        <v>No</v>
      </c>
      <c r="L6" s="1" t="str">
        <f t="shared" si="9"/>
        <v>No</v>
      </c>
      <c r="M6" s="1" t="str">
        <f t="shared" si="9"/>
        <v>No</v>
      </c>
      <c r="N6" s="1" t="e">
        <f t="shared" si="2"/>
        <v>#N/A</v>
      </c>
      <c r="O6" s="15" t="e">
        <f t="shared" si="3"/>
        <v>#N/A</v>
      </c>
    </row>
    <row r="7" spans="1:15" x14ac:dyDescent="0.3">
      <c r="A7" s="14">
        <v>43694</v>
      </c>
      <c r="B7" s="18">
        <f t="shared" si="4"/>
        <v>9972111</v>
      </c>
      <c r="C7" s="3">
        <v>0.04</v>
      </c>
      <c r="D7" s="3">
        <f t="shared" si="1"/>
        <v>0</v>
      </c>
      <c r="E7" s="18">
        <f t="shared" si="5"/>
        <v>149581.66500000001</v>
      </c>
      <c r="F7" s="18">
        <f t="shared" si="6"/>
        <v>249302.77500000002</v>
      </c>
      <c r="G7" s="18">
        <f t="shared" si="7"/>
        <v>398884.44000000006</v>
      </c>
      <c r="H7" s="18">
        <f>SUM('Daily Tracking Sheet'!C124:C154)</f>
        <v>0</v>
      </c>
      <c r="I7" s="18">
        <f>SUM('Daily Tracking Sheet'!D124:D154)</f>
        <v>0</v>
      </c>
      <c r="J7" s="18">
        <f t="shared" si="8"/>
        <v>0</v>
      </c>
      <c r="K7" s="1" t="str">
        <f t="shared" si="9"/>
        <v>No</v>
      </c>
      <c r="L7" s="1" t="str">
        <f t="shared" si="9"/>
        <v>No</v>
      </c>
      <c r="M7" s="1" t="str">
        <f t="shared" si="9"/>
        <v>No</v>
      </c>
      <c r="N7" s="1" t="e">
        <f t="shared" si="2"/>
        <v>#N/A</v>
      </c>
      <c r="O7" s="15" t="e">
        <f t="shared" si="3"/>
        <v>#N/A</v>
      </c>
    </row>
    <row r="8" spans="1:15" x14ac:dyDescent="0.3">
      <c r="A8" s="14">
        <v>43725</v>
      </c>
      <c r="B8" s="18">
        <f t="shared" si="4"/>
        <v>9972111</v>
      </c>
      <c r="C8" s="3">
        <v>0.04</v>
      </c>
      <c r="D8" s="3">
        <f t="shared" si="1"/>
        <v>0</v>
      </c>
      <c r="E8" s="18">
        <f t="shared" si="5"/>
        <v>149581.66500000001</v>
      </c>
      <c r="F8" s="18">
        <f t="shared" si="6"/>
        <v>249302.77500000002</v>
      </c>
      <c r="G8" s="18">
        <f t="shared" si="7"/>
        <v>398884.44000000006</v>
      </c>
      <c r="H8" s="18">
        <f>SUM('Daily Tracking Sheet'!C155:C184)</f>
        <v>0</v>
      </c>
      <c r="I8" s="18">
        <f>SUM('Daily Tracking Sheet'!D155:D184)</f>
        <v>0</v>
      </c>
      <c r="J8" s="18">
        <f t="shared" si="8"/>
        <v>0</v>
      </c>
      <c r="K8" s="1" t="str">
        <f t="shared" si="9"/>
        <v>No</v>
      </c>
      <c r="L8" s="1" t="str">
        <f t="shared" si="9"/>
        <v>No</v>
      </c>
      <c r="M8" s="1" t="str">
        <f t="shared" si="9"/>
        <v>No</v>
      </c>
      <c r="N8" s="1" t="e">
        <f t="shared" si="2"/>
        <v>#N/A</v>
      </c>
      <c r="O8" s="15" t="e">
        <f t="shared" si="3"/>
        <v>#N/A</v>
      </c>
    </row>
    <row r="9" spans="1:15" x14ac:dyDescent="0.3">
      <c r="A9" s="14">
        <v>43755</v>
      </c>
      <c r="B9" s="18">
        <f t="shared" si="4"/>
        <v>9972111</v>
      </c>
      <c r="C9" s="3">
        <v>0.04</v>
      </c>
      <c r="D9" s="3">
        <f t="shared" si="1"/>
        <v>0</v>
      </c>
      <c r="E9" s="18">
        <f t="shared" si="5"/>
        <v>149581.66500000001</v>
      </c>
      <c r="F9" s="18">
        <f t="shared" si="6"/>
        <v>249302.77500000002</v>
      </c>
      <c r="G9" s="18">
        <f t="shared" si="7"/>
        <v>398884.44000000006</v>
      </c>
      <c r="H9" s="18">
        <f>SUM('Daily Tracking Sheet'!C185:C215)</f>
        <v>0</v>
      </c>
      <c r="I9" s="18">
        <f>SUM('Daily Tracking Sheet'!D185:D215)</f>
        <v>0</v>
      </c>
      <c r="J9" s="18">
        <f t="shared" si="8"/>
        <v>0</v>
      </c>
      <c r="K9" s="1" t="str">
        <f t="shared" si="9"/>
        <v>No</v>
      </c>
      <c r="L9" s="1" t="str">
        <f t="shared" si="9"/>
        <v>No</v>
      </c>
      <c r="M9" s="1" t="str">
        <f t="shared" si="9"/>
        <v>No</v>
      </c>
      <c r="N9" s="1" t="e">
        <f t="shared" si="2"/>
        <v>#N/A</v>
      </c>
      <c r="O9" s="15" t="e">
        <f t="shared" si="3"/>
        <v>#N/A</v>
      </c>
    </row>
    <row r="10" spans="1:15" x14ac:dyDescent="0.3">
      <c r="A10" s="14">
        <v>43786</v>
      </c>
      <c r="B10" s="18">
        <f t="shared" si="4"/>
        <v>9972111</v>
      </c>
      <c r="C10" s="3">
        <v>0.04</v>
      </c>
      <c r="D10" s="3">
        <f t="shared" si="1"/>
        <v>0</v>
      </c>
      <c r="E10" s="18">
        <f t="shared" si="5"/>
        <v>149581.66500000001</v>
      </c>
      <c r="F10" s="18">
        <f t="shared" si="6"/>
        <v>249302.77500000002</v>
      </c>
      <c r="G10" s="18">
        <f t="shared" si="7"/>
        <v>398884.44000000006</v>
      </c>
      <c r="H10" s="18">
        <f>SUM('Daily Tracking Sheet'!C216:C245)</f>
        <v>0</v>
      </c>
      <c r="I10" s="18">
        <f>SUM('Daily Tracking Sheet'!D216:D245)</f>
        <v>0</v>
      </c>
      <c r="J10" s="18">
        <f>SUM(H10+I10)</f>
        <v>0</v>
      </c>
      <c r="K10" s="1" t="str">
        <f t="shared" si="9"/>
        <v>No</v>
      </c>
      <c r="L10" s="1" t="str">
        <f t="shared" si="9"/>
        <v>No</v>
      </c>
      <c r="M10" s="1" t="str">
        <f t="shared" si="9"/>
        <v>No</v>
      </c>
      <c r="N10" s="1" t="e">
        <f t="shared" si="2"/>
        <v>#N/A</v>
      </c>
      <c r="O10" s="15" t="e">
        <f t="shared" si="3"/>
        <v>#N/A</v>
      </c>
    </row>
    <row r="11" spans="1:15" x14ac:dyDescent="0.3">
      <c r="A11" s="14">
        <v>43816</v>
      </c>
      <c r="B11" s="18">
        <f t="shared" si="4"/>
        <v>9972111</v>
      </c>
      <c r="C11" s="3">
        <v>0.04</v>
      </c>
      <c r="D11" s="3">
        <f t="shared" si="1"/>
        <v>0</v>
      </c>
      <c r="E11" s="18">
        <f t="shared" si="5"/>
        <v>149581.66500000001</v>
      </c>
      <c r="F11" s="18">
        <f t="shared" si="6"/>
        <v>249302.77500000002</v>
      </c>
      <c r="G11" s="18">
        <f t="shared" si="7"/>
        <v>398884.44000000006</v>
      </c>
      <c r="H11" s="18">
        <f>SUM('Daily Tracking Sheet'!C246:C276)</f>
        <v>0</v>
      </c>
      <c r="I11" s="18">
        <f>SUM('Daily Tracking Sheet'!D246:D276)</f>
        <v>0</v>
      </c>
      <c r="J11" s="18">
        <f t="shared" si="8"/>
        <v>0</v>
      </c>
      <c r="K11" s="1" t="str">
        <f t="shared" si="9"/>
        <v>No</v>
      </c>
      <c r="L11" s="1" t="str">
        <f t="shared" si="9"/>
        <v>No</v>
      </c>
      <c r="M11" s="1" t="str">
        <f t="shared" si="9"/>
        <v>No</v>
      </c>
      <c r="N11" s="1" t="e">
        <f t="shared" si="2"/>
        <v>#N/A</v>
      </c>
      <c r="O11" s="15" t="e">
        <f t="shared" si="3"/>
        <v>#N/A</v>
      </c>
    </row>
    <row r="12" spans="1:15" x14ac:dyDescent="0.3">
      <c r="A12" s="14">
        <v>43847</v>
      </c>
      <c r="B12" s="18">
        <f t="shared" si="4"/>
        <v>9972111</v>
      </c>
      <c r="C12" s="3">
        <v>0.04</v>
      </c>
      <c r="D12" s="3">
        <f t="shared" si="1"/>
        <v>0</v>
      </c>
      <c r="E12" s="18">
        <f t="shared" si="5"/>
        <v>149581.66500000001</v>
      </c>
      <c r="F12" s="18">
        <f t="shared" si="6"/>
        <v>249302.77500000002</v>
      </c>
      <c r="G12" s="18">
        <f t="shared" si="7"/>
        <v>398884.44000000006</v>
      </c>
      <c r="H12" s="18">
        <f>SUM('Daily Tracking Sheet'!C277:C307)</f>
        <v>0</v>
      </c>
      <c r="I12" s="18">
        <f>SUM('Daily Tracking Sheet'!D277:D307)</f>
        <v>0</v>
      </c>
      <c r="J12" s="18">
        <f t="shared" si="8"/>
        <v>0</v>
      </c>
      <c r="K12" s="1" t="str">
        <f t="shared" si="9"/>
        <v>No</v>
      </c>
      <c r="L12" s="1" t="str">
        <f t="shared" si="9"/>
        <v>No</v>
      </c>
      <c r="M12" s="1" t="str">
        <f t="shared" si="9"/>
        <v>No</v>
      </c>
      <c r="N12" s="1" t="e">
        <f t="shared" si="2"/>
        <v>#N/A</v>
      </c>
      <c r="O12" s="15" t="e">
        <f t="shared" si="3"/>
        <v>#N/A</v>
      </c>
    </row>
    <row r="13" spans="1:15" x14ac:dyDescent="0.3">
      <c r="A13" s="14">
        <v>43878</v>
      </c>
      <c r="B13" s="18">
        <f t="shared" si="4"/>
        <v>9972111</v>
      </c>
      <c r="C13" s="3">
        <v>0.04</v>
      </c>
      <c r="D13" s="3">
        <f t="shared" si="1"/>
        <v>0</v>
      </c>
      <c r="E13" s="18">
        <f t="shared" si="5"/>
        <v>149581.66500000001</v>
      </c>
      <c r="F13" s="18">
        <f t="shared" si="6"/>
        <v>249302.77500000002</v>
      </c>
      <c r="G13" s="18">
        <f t="shared" si="7"/>
        <v>398884.44000000006</v>
      </c>
      <c r="H13" s="18">
        <f>SUM('Daily Tracking Sheet'!C308:C335)</f>
        <v>0</v>
      </c>
      <c r="I13" s="18">
        <f>SUM('Daily Tracking Sheet'!D308:D335)</f>
        <v>0</v>
      </c>
      <c r="J13" s="18">
        <f t="shared" si="8"/>
        <v>0</v>
      </c>
      <c r="K13" s="1" t="str">
        <f t="shared" si="9"/>
        <v>No</v>
      </c>
      <c r="L13" s="1" t="str">
        <f t="shared" si="9"/>
        <v>No</v>
      </c>
      <c r="M13" s="1" t="str">
        <f t="shared" si="9"/>
        <v>No</v>
      </c>
      <c r="N13" s="1" t="e">
        <f t="shared" si="2"/>
        <v>#N/A</v>
      </c>
      <c r="O13" s="15" t="e">
        <f t="shared" si="3"/>
        <v>#N/A</v>
      </c>
    </row>
    <row r="14" spans="1:15" x14ac:dyDescent="0.3">
      <c r="A14" s="14">
        <v>43907</v>
      </c>
      <c r="B14" s="18">
        <f t="shared" si="4"/>
        <v>9972111</v>
      </c>
      <c r="C14" s="3">
        <v>0.04</v>
      </c>
      <c r="D14" s="3">
        <f t="shared" si="1"/>
        <v>0</v>
      </c>
      <c r="E14" s="18">
        <f t="shared" si="5"/>
        <v>149581.66500000001</v>
      </c>
      <c r="F14" s="18">
        <f t="shared" si="6"/>
        <v>249302.77500000002</v>
      </c>
      <c r="G14" s="18">
        <f t="shared" si="7"/>
        <v>398884.44000000006</v>
      </c>
      <c r="H14" s="18">
        <f>SUM('Daily Tracking Sheet'!C336:C366)</f>
        <v>0</v>
      </c>
      <c r="I14" s="18">
        <f>SUM('Daily Tracking Sheet'!D336:D366)</f>
        <v>0</v>
      </c>
      <c r="J14" s="18">
        <f t="shared" si="8"/>
        <v>0</v>
      </c>
      <c r="K14" s="1" t="str">
        <f t="shared" si="9"/>
        <v>No</v>
      </c>
      <c r="L14" s="1" t="str">
        <f t="shared" si="9"/>
        <v>No</v>
      </c>
      <c r="M14" s="1" t="str">
        <f t="shared" si="9"/>
        <v>No</v>
      </c>
      <c r="N14" s="1" t="e">
        <f t="shared" si="2"/>
        <v>#N/A</v>
      </c>
      <c r="O14" s="15" t="e">
        <f t="shared" si="3"/>
        <v>#N/A</v>
      </c>
    </row>
    <row r="16" spans="1:15" x14ac:dyDescent="0.3">
      <c r="A16" s="4" t="s">
        <v>15</v>
      </c>
      <c r="C16" s="3">
        <f t="shared" ref="C16:D16" si="10">SUM(C3:C14)</f>
        <v>0.47999999999999993</v>
      </c>
      <c r="D16" s="3">
        <f t="shared" si="10"/>
        <v>-2.7886781579157015E-3</v>
      </c>
      <c r="E16" s="18">
        <f t="shared" ref="E16:J16" si="11">SUM(E3:E14)</f>
        <v>1795833.3150000002</v>
      </c>
      <c r="F16" s="18">
        <f t="shared" si="11"/>
        <v>2993055.5249999994</v>
      </c>
      <c r="G16" s="18">
        <f t="shared" si="11"/>
        <v>4788888.8400000008</v>
      </c>
      <c r="H16" s="18">
        <f t="shared" si="11"/>
        <v>-25060</v>
      </c>
      <c r="I16" s="18">
        <f t="shared" si="11"/>
        <v>-2830</v>
      </c>
      <c r="J16" s="18">
        <f t="shared" si="11"/>
        <v>-27890</v>
      </c>
      <c r="K16" s="1" t="str">
        <f>IF(H16&gt;E16, "Yes", "No")</f>
        <v>No</v>
      </c>
      <c r="L16" s="1" t="str">
        <f>IF(I16&gt;F16, "Yes", "No")</f>
        <v>No</v>
      </c>
      <c r="M16" s="1" t="str">
        <f>IF(J16&gt;G16, "Yes", "No")</f>
        <v>No</v>
      </c>
    </row>
  </sheetData>
  <conditionalFormatting sqref="K1 K3:K1048576">
    <cfRule type="containsText" dxfId="11" priority="11" operator="containsText" text="no">
      <formula>NOT(ISERROR(SEARCH("no",K1)))</formula>
    </cfRule>
    <cfRule type="containsText" dxfId="10" priority="14" operator="containsText" text="yes">
      <formula>NOT(ISERROR(SEARCH("yes",K1)))</formula>
    </cfRule>
  </conditionalFormatting>
  <conditionalFormatting sqref="L1 L3:L1048576">
    <cfRule type="containsText" dxfId="9" priority="9" operator="containsText" text="no">
      <formula>NOT(ISERROR(SEARCH("no",L1)))</formula>
    </cfRule>
    <cfRule type="containsText" dxfId="8" priority="10" operator="containsText" text="yes">
      <formula>NOT(ISERROR(SEARCH("yes",L1)))</formula>
    </cfRule>
  </conditionalFormatting>
  <conditionalFormatting sqref="M1 M3:M1048576">
    <cfRule type="containsText" dxfId="7" priority="7" operator="containsText" text="no">
      <formula>NOT(ISERROR(SEARCH("no",M1)))</formula>
    </cfRule>
    <cfRule type="containsText" dxfId="6" priority="8" operator="containsText" text="yes">
      <formula>NOT(ISERROR(SEARCH("yes",M1)))</formula>
    </cfRule>
  </conditionalFormatting>
  <conditionalFormatting sqref="K2">
    <cfRule type="containsText" dxfId="5" priority="5" operator="containsText" text="no">
      <formula>NOT(ISERROR(SEARCH("no",K2)))</formula>
    </cfRule>
    <cfRule type="containsText" dxfId="4" priority="6" operator="containsText" text="yes">
      <formula>NOT(ISERROR(SEARCH("yes",K2)))</formula>
    </cfRule>
  </conditionalFormatting>
  <conditionalFormatting sqref="L2">
    <cfRule type="containsText" dxfId="3" priority="3" operator="containsText" text="no">
      <formula>NOT(ISERROR(SEARCH("no",L2)))</formula>
    </cfRule>
    <cfRule type="containsText" dxfId="2" priority="4" operator="containsText" text="yes">
      <formula>NOT(ISERROR(SEARCH("yes",L2)))</formula>
    </cfRule>
  </conditionalFormatting>
  <conditionalFormatting sqref="M2">
    <cfRule type="containsText" dxfId="1" priority="1" operator="containsText" text="no">
      <formula>NOT(ISERROR(SEARCH("no",M2)))</formula>
    </cfRule>
    <cfRule type="containsText" dxfId="0" priority="2" operator="containsText" text="yes">
      <formula>NOT(ISERROR(SEARCH("yes",M2)))</formula>
    </cfRule>
  </conditionalFormatting>
  <pageMargins left="0.7" right="0.7" top="0.75" bottom="0.75" header="0.3" footer="0.3"/>
  <pageSetup orientation="portrait" r:id="rId1"/>
  <headerFooter>
    <oddFooter>&amp;C&amp;1#&amp;"Calibri"&amp;10 Consumer Sensitive (Confidential)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F7" sqref="F7"/>
    </sheetView>
  </sheetViews>
  <sheetFormatPr defaultColWidth="17" defaultRowHeight="14.4" x14ac:dyDescent="0.3"/>
  <cols>
    <col min="1" max="1" width="31.44140625" style="4" customWidth="1"/>
    <col min="2" max="2" width="17" style="2" customWidth="1"/>
    <col min="3" max="4" width="17" style="1"/>
    <col min="5" max="5" width="30.44140625" style="1" customWidth="1"/>
    <col min="6" max="16384" width="17" style="1"/>
  </cols>
  <sheetData>
    <row r="1" spans="1:6" x14ac:dyDescent="0.3">
      <c r="A1" s="4" t="s">
        <v>19</v>
      </c>
      <c r="B1" s="19">
        <v>10000000</v>
      </c>
    </row>
    <row r="2" spans="1:6" x14ac:dyDescent="0.3">
      <c r="A2" s="4" t="s">
        <v>20</v>
      </c>
      <c r="B2" s="9">
        <v>0.5</v>
      </c>
      <c r="E2" s="4" t="s">
        <v>21</v>
      </c>
      <c r="F2" s="20">
        <v>1.4999999999999999E-2</v>
      </c>
    </row>
    <row r="3" spans="1:6" x14ac:dyDescent="0.3">
      <c r="A3" s="4" t="s">
        <v>22</v>
      </c>
      <c r="B3" s="19">
        <f>B1*B2</f>
        <v>5000000</v>
      </c>
      <c r="E3" s="4" t="s">
        <v>23</v>
      </c>
      <c r="F3" s="20">
        <v>2.5000000000000001E-2</v>
      </c>
    </row>
    <row r="4" spans="1:6" x14ac:dyDescent="0.3">
      <c r="A4" s="4" t="s">
        <v>24</v>
      </c>
      <c r="B4" s="19">
        <f>B1+B3</f>
        <v>15000000</v>
      </c>
      <c r="E4" s="4" t="s">
        <v>25</v>
      </c>
      <c r="F4" s="9">
        <f>SUM(F2:F3)</f>
        <v>0.04</v>
      </c>
    </row>
    <row r="5" spans="1:6" x14ac:dyDescent="0.3">
      <c r="A5" s="4" t="s">
        <v>26</v>
      </c>
      <c r="B5" s="18">
        <f>'Monthly Goal Tracker'!J16</f>
        <v>-27890</v>
      </c>
      <c r="E5" s="4" t="s">
        <v>27</v>
      </c>
      <c r="F5" s="9">
        <v>0.5</v>
      </c>
    </row>
    <row r="6" spans="1:6" x14ac:dyDescent="0.3">
      <c r="A6" s="4" t="s">
        <v>28</v>
      </c>
      <c r="B6" s="3">
        <f>B5/B1</f>
        <v>-2.7889999999999998E-3</v>
      </c>
      <c r="E6" s="4" t="s">
        <v>29</v>
      </c>
      <c r="F6" s="9">
        <v>7.0000000000000007E-2</v>
      </c>
    </row>
    <row r="7" spans="1:6" x14ac:dyDescent="0.3">
      <c r="A7" s="4" t="s">
        <v>30</v>
      </c>
      <c r="B7" s="18" t="s">
        <v>31</v>
      </c>
    </row>
    <row r="8" spans="1:6" x14ac:dyDescent="0.3">
      <c r="A8" s="4" t="s">
        <v>32</v>
      </c>
      <c r="B8" s="3" t="s">
        <v>31</v>
      </c>
    </row>
    <row r="9" spans="1:6" x14ac:dyDescent="0.3">
      <c r="A9" s="4" t="s">
        <v>33</v>
      </c>
      <c r="B9" s="18">
        <f>B1+B5</f>
        <v>9972110</v>
      </c>
    </row>
    <row r="11" spans="1:6" x14ac:dyDescent="0.3">
      <c r="A11" s="4" t="s">
        <v>34</v>
      </c>
      <c r="B11" s="2">
        <v>100</v>
      </c>
    </row>
    <row r="12" spans="1:6" x14ac:dyDescent="0.3">
      <c r="A12" s="4" t="s">
        <v>35</v>
      </c>
      <c r="B12" s="10">
        <f>SUM(B11+50)</f>
        <v>150</v>
      </c>
    </row>
    <row r="13" spans="1:6" x14ac:dyDescent="0.3">
      <c r="A13" s="4" t="s">
        <v>36</v>
      </c>
      <c r="B13" s="10">
        <f>(B9/B1)*100</f>
        <v>99.721099999999993</v>
      </c>
    </row>
  </sheetData>
  <pageMargins left="0.7" right="0.7" top="0.75" bottom="0.75" header="0.3" footer="0.3"/>
  <pageSetup orientation="portrait" r:id="rId1"/>
  <headerFooter>
    <oddFooter>&amp;C&amp;1#&amp;"Calibri"&amp;10 Consumer Sensitive (Confidential)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1" zoomScale="88" zoomScaleNormal="88" workbookViewId="0">
      <selection activeCell="W22" sqref="W22"/>
    </sheetView>
  </sheetViews>
  <sheetFormatPr defaultRowHeight="14.4" x14ac:dyDescent="0.3"/>
  <sheetData/>
  <pageMargins left="0.7" right="0.7" top="0.75" bottom="0.75" header="0.3" footer="0.3"/>
  <pageSetup orientation="portrait" verticalDpi="0" r:id="rId1"/>
  <headerFooter>
    <oddFooter>&amp;C&amp;1#&amp;"Calibri"&amp;10 Consumer Sensitive (Confidential)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Tracking Sheet</vt:lpstr>
      <vt:lpstr>Strategy Report</vt:lpstr>
      <vt:lpstr>Monthly Goal Tracker</vt:lpstr>
      <vt:lpstr>Yearly Goal and Target</vt:lpstr>
      <vt:lpstr>Profit Loss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Sathi, Sai Harikiran Reddy</cp:lastModifiedBy>
  <cp:revision/>
  <dcterms:created xsi:type="dcterms:W3CDTF">2017-03-30T00:33:34Z</dcterms:created>
  <dcterms:modified xsi:type="dcterms:W3CDTF">2019-06-25T14:37:10Z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a1f09e-5eac-4dbf-9d54-379e2cb85595_Enabled">
    <vt:lpwstr>True</vt:lpwstr>
  </property>
  <property fmtid="{D5CDD505-2E9C-101B-9397-08002B2CF9AE}" pid="3" name="MSIP_Label_41a1f09e-5eac-4dbf-9d54-379e2cb85595_SiteId">
    <vt:lpwstr>ae4df1f7-611e-444f-897e-f964e1205171</vt:lpwstr>
  </property>
  <property fmtid="{D5CDD505-2E9C-101B-9397-08002B2CF9AE}" pid="4" name="MSIP_Label_41a1f09e-5eac-4dbf-9d54-379e2cb85595_Owner">
    <vt:lpwstr>ss185559@ncr.com</vt:lpwstr>
  </property>
  <property fmtid="{D5CDD505-2E9C-101B-9397-08002B2CF9AE}" pid="5" name="MSIP_Label_41a1f09e-5eac-4dbf-9d54-379e2cb85595_SetDate">
    <vt:lpwstr>2019-04-30T09:51:34.8379257Z</vt:lpwstr>
  </property>
  <property fmtid="{D5CDD505-2E9C-101B-9397-08002B2CF9AE}" pid="6" name="MSIP_Label_41a1f09e-5eac-4dbf-9d54-379e2cb85595_Name">
    <vt:lpwstr>Consumer Sensitive (Confidential)</vt:lpwstr>
  </property>
  <property fmtid="{D5CDD505-2E9C-101B-9397-08002B2CF9AE}" pid="7" name="MSIP_Label_41a1f09e-5eac-4dbf-9d54-379e2cb85595_Application">
    <vt:lpwstr>Microsoft Azure Information Protection</vt:lpwstr>
  </property>
  <property fmtid="{D5CDD505-2E9C-101B-9397-08002B2CF9AE}" pid="8" name="MSIP_Label_41a1f09e-5eac-4dbf-9d54-379e2cb85595_Extended_MSFT_Method">
    <vt:lpwstr>Automatic</vt:lpwstr>
  </property>
  <property fmtid="{D5CDD505-2E9C-101B-9397-08002B2CF9AE}" pid="9" name="Sensitivity">
    <vt:lpwstr>Consumer Sensitive (Confidential)</vt:lpwstr>
  </property>
</Properties>
</file>