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<sst xmlns="http://schemas.openxmlformats.org/spreadsheetml/2006/main" count="45" uniqueCount="17">
  <si>
    <t>%</t>
  </si>
  <si>
    <t>a</t>
  </si>
  <si>
    <t>w</t>
  </si>
  <si>
    <t>Y</t>
  </si>
  <si>
    <t>Done</t>
  </si>
  <si>
    <t>R1</t>
  </si>
  <si>
    <t>R2</t>
  </si>
  <si>
    <t>R3</t>
  </si>
  <si>
    <t>R4</t>
  </si>
  <si>
    <t>R5</t>
  </si>
  <si>
    <t>R6</t>
  </si>
  <si>
    <t>Average</t>
  </si>
  <si>
    <t>% conc of rubbing alcohol</t>
  </si>
  <si>
    <t>Voltage(volts)</t>
  </si>
  <si>
    <t>log V</t>
  </si>
  <si>
    <t>w/v(mg/L)</t>
  </si>
  <si>
    <t>log 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</si>
</sst>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025" min="1" style="0" width="8.5748987854251"/>
  </cols>
  <sheetData>
    <row r="1" customFormat="false" ht="13.8" hidden="false" customHeight="false" outlineLevel="0" collapsed="false">
      <c r="A1" s="0" t="n">
        <v>5</v>
      </c>
      <c r="B1" s="0" t="n">
        <v>5</v>
      </c>
      <c r="C1" s="0" t="n">
        <f aca="false">(A1/(A1+B1))*100</f>
        <v>50</v>
      </c>
      <c r="E1" s="0" t="s">
        <v>0</v>
      </c>
      <c r="F1" s="0" t="s">
        <v>1</v>
      </c>
      <c r="G1" s="0" t="s">
        <v>2</v>
      </c>
    </row>
    <row r="2" customFormat="false" ht="13.8" hidden="false" customHeight="false" outlineLevel="0" collapsed="false">
      <c r="A2" s="0" t="n">
        <v>5</v>
      </c>
      <c r="B2" s="0" t="n">
        <v>10</v>
      </c>
      <c r="C2" s="0" t="n">
        <f aca="false">(A2/(A2+B2))*100</f>
        <v>33.3333333333333</v>
      </c>
      <c r="E2" s="0" t="n">
        <v>5</v>
      </c>
      <c r="F2" s="0" t="n">
        <v>5</v>
      </c>
      <c r="G2" s="0" t="n">
        <v>95</v>
      </c>
      <c r="H2" s="0" t="s">
        <v>3</v>
      </c>
      <c r="I2" s="0" t="s">
        <v>4</v>
      </c>
    </row>
    <row r="3" customFormat="false" ht="13.8" hidden="false" customHeight="false" outlineLevel="0" collapsed="false">
      <c r="A3" s="0" t="n">
        <v>5</v>
      </c>
      <c r="B3" s="0" t="n">
        <v>15</v>
      </c>
      <c r="C3" s="0" t="n">
        <f aca="false">(A3/(A3+B3))*100</f>
        <v>25</v>
      </c>
      <c r="E3" s="0" t="n">
        <v>10</v>
      </c>
      <c r="F3" s="0" t="n">
        <v>5</v>
      </c>
      <c r="G3" s="0" t="n">
        <v>45</v>
      </c>
      <c r="H3" s="0" t="s">
        <v>3</v>
      </c>
      <c r="I3" s="0" t="s">
        <v>4</v>
      </c>
    </row>
    <row r="4" customFormat="false" ht="13.8" hidden="false" customHeight="false" outlineLevel="0" collapsed="false">
      <c r="A4" s="0" t="n">
        <v>5</v>
      </c>
      <c r="B4" s="0" t="n">
        <v>20</v>
      </c>
      <c r="C4" s="0" t="n">
        <f aca="false">(A4/(A4+B4))*100</f>
        <v>20</v>
      </c>
      <c r="E4" s="0" t="n">
        <v>15</v>
      </c>
      <c r="F4" s="0" t="n">
        <v>15</v>
      </c>
      <c r="G4" s="0" t="n">
        <v>85</v>
      </c>
      <c r="H4" s="0" t="s">
        <v>3</v>
      </c>
      <c r="I4" s="0" t="s">
        <v>4</v>
      </c>
    </row>
    <row r="5" customFormat="false" ht="13.8" hidden="false" customHeight="false" outlineLevel="0" collapsed="false">
      <c r="A5" s="0" t="n">
        <v>5</v>
      </c>
      <c r="B5" s="0" t="n">
        <v>25</v>
      </c>
      <c r="C5" s="0" t="n">
        <f aca="false">(A5/(A5+B5))*100</f>
        <v>16.6666666666667</v>
      </c>
      <c r="E5" s="0" t="n">
        <v>20</v>
      </c>
      <c r="F5" s="0" t="n">
        <v>20</v>
      </c>
      <c r="G5" s="0" t="n">
        <v>80</v>
      </c>
      <c r="H5" s="0" t="s">
        <v>3</v>
      </c>
      <c r="I5" s="0" t="s">
        <v>4</v>
      </c>
    </row>
    <row r="6" customFormat="false" ht="13.8" hidden="false" customHeight="false" outlineLevel="0" collapsed="false">
      <c r="A6" s="0" t="n">
        <v>5</v>
      </c>
      <c r="B6" s="0" t="n">
        <v>30</v>
      </c>
      <c r="C6" s="0" t="n">
        <f aca="false">(A6/(A6+B6))*100</f>
        <v>14.2857142857143</v>
      </c>
      <c r="E6" s="0" t="n">
        <v>25</v>
      </c>
      <c r="F6" s="0" t="n">
        <v>15</v>
      </c>
      <c r="G6" s="0" t="n">
        <v>45</v>
      </c>
      <c r="H6" s="0" t="s">
        <v>3</v>
      </c>
      <c r="I6" s="0" t="s">
        <v>4</v>
      </c>
    </row>
    <row r="7" customFormat="false" ht="13.8" hidden="false" customHeight="false" outlineLevel="0" collapsed="false">
      <c r="A7" s="0" t="n">
        <v>5</v>
      </c>
      <c r="B7" s="0" t="n">
        <v>35</v>
      </c>
      <c r="C7" s="0" t="n">
        <f aca="false">(A7/(A7+B7))*100</f>
        <v>12.5</v>
      </c>
      <c r="E7" s="0" t="n">
        <v>30</v>
      </c>
      <c r="F7" s="0" t="n">
        <v>30</v>
      </c>
      <c r="G7" s="0" t="n">
        <v>70</v>
      </c>
      <c r="H7" s="0" t="s">
        <v>3</v>
      </c>
    </row>
    <row r="8" customFormat="false" ht="13.8" hidden="false" customHeight="false" outlineLevel="0" collapsed="false">
      <c r="A8" s="0" t="n">
        <v>5</v>
      </c>
      <c r="B8" s="0" t="n">
        <v>40</v>
      </c>
      <c r="C8" s="0" t="n">
        <f aca="false">(A8/(A8+B8))*100</f>
        <v>11.1111111111111</v>
      </c>
      <c r="E8" s="0" t="n">
        <v>35</v>
      </c>
      <c r="F8" s="0" t="n">
        <v>35</v>
      </c>
      <c r="G8" s="0" t="n">
        <v>65</v>
      </c>
    </row>
    <row r="9" customFormat="false" ht="13.8" hidden="false" customHeight="false" outlineLevel="0" collapsed="false">
      <c r="A9" s="0" t="n">
        <v>5</v>
      </c>
      <c r="B9" s="0" t="n">
        <v>45</v>
      </c>
      <c r="C9" s="0" t="n">
        <f aca="false">(A9/(A9+B9))*100</f>
        <v>10</v>
      </c>
      <c r="E9" s="0" t="n">
        <v>40</v>
      </c>
      <c r="F9" s="0" t="n">
        <v>20</v>
      </c>
      <c r="G9" s="0" t="n">
        <v>30</v>
      </c>
      <c r="H9" s="0" t="s">
        <v>3</v>
      </c>
      <c r="I9" s="0" t="s">
        <v>4</v>
      </c>
    </row>
    <row r="10" customFormat="false" ht="13.8" hidden="false" customHeight="false" outlineLevel="0" collapsed="false">
      <c r="A10" s="0" t="n">
        <v>5</v>
      </c>
      <c r="B10" s="0" t="n">
        <v>50</v>
      </c>
      <c r="C10" s="0" t="n">
        <f aca="false">(A10/(A10+B10))*100</f>
        <v>9.09090909090909</v>
      </c>
      <c r="E10" s="0" t="n">
        <v>45</v>
      </c>
      <c r="F10" s="0" t="n">
        <v>45</v>
      </c>
      <c r="G10" s="0" t="n">
        <v>55</v>
      </c>
    </row>
    <row r="11" customFormat="false" ht="13.8" hidden="false" customHeight="false" outlineLevel="0" collapsed="false">
      <c r="E11" s="0" t="n">
        <v>50</v>
      </c>
      <c r="F11" s="0" t="n">
        <v>20</v>
      </c>
      <c r="G11" s="0" t="n">
        <v>20</v>
      </c>
      <c r="H11" s="0" t="s">
        <v>3</v>
      </c>
      <c r="I11" s="0" t="s">
        <v>4</v>
      </c>
    </row>
    <row r="12" customFormat="false" ht="13.8" hidden="false" customHeight="false" outlineLevel="0" collapsed="false">
      <c r="E12" s="0" t="n">
        <v>55</v>
      </c>
      <c r="F12" s="0" t="n">
        <v>55</v>
      </c>
      <c r="G12" s="0" t="n">
        <v>45</v>
      </c>
    </row>
    <row r="13" customFormat="false" ht="13.8" hidden="false" customHeight="false" outlineLevel="0" collapsed="false">
      <c r="E13" s="0" t="n">
        <v>60</v>
      </c>
      <c r="F13" s="0" t="n">
        <v>30</v>
      </c>
      <c r="G13" s="0" t="n">
        <v>20</v>
      </c>
      <c r="H13" s="0" t="s">
        <v>3</v>
      </c>
      <c r="I13" s="0" t="s">
        <v>4</v>
      </c>
    </row>
    <row r="14" customFormat="false" ht="13.8" hidden="false" customHeight="false" outlineLevel="0" collapsed="false">
      <c r="E14" s="0" t="n">
        <v>65</v>
      </c>
      <c r="F14" s="0" t="n">
        <v>65</v>
      </c>
      <c r="G14" s="0" t="n">
        <v>35</v>
      </c>
    </row>
    <row r="15" customFormat="false" ht="13.8" hidden="false" customHeight="false" outlineLevel="0" collapsed="false">
      <c r="E15" s="0" t="n">
        <v>70</v>
      </c>
      <c r="F15" s="0" t="n">
        <v>70</v>
      </c>
      <c r="G15" s="0" t="n">
        <v>30</v>
      </c>
    </row>
    <row r="16" customFormat="false" ht="13.8" hidden="false" customHeight="false" outlineLevel="0" collapsed="false">
      <c r="E16" s="0" t="n">
        <v>75</v>
      </c>
      <c r="F16" s="0" t="n">
        <v>30</v>
      </c>
      <c r="G16" s="0" t="n">
        <v>10</v>
      </c>
      <c r="H16" s="0" t="s">
        <v>3</v>
      </c>
      <c r="I16" s="0" t="s">
        <v>4</v>
      </c>
    </row>
    <row r="17" customFormat="false" ht="13.8" hidden="false" customHeight="false" outlineLevel="0" collapsed="false">
      <c r="E17" s="0" t="n">
        <v>80</v>
      </c>
      <c r="F17" s="0" t="n">
        <v>20</v>
      </c>
      <c r="G17" s="0" t="n">
        <v>5</v>
      </c>
      <c r="H17" s="0" t="s">
        <v>3</v>
      </c>
      <c r="I17" s="0" t="s">
        <v>4</v>
      </c>
    </row>
    <row r="18" customFormat="false" ht="13.8" hidden="false" customHeight="false" outlineLevel="0" collapsed="false">
      <c r="E18" s="0" t="n">
        <v>85</v>
      </c>
      <c r="F18" s="0" t="n">
        <v>85</v>
      </c>
      <c r="G18" s="0" t="n">
        <v>15</v>
      </c>
    </row>
    <row r="19" customFormat="false" ht="13.8" hidden="false" customHeight="false" outlineLevel="0" collapsed="false">
      <c r="E19" s="0" t="n">
        <v>90</v>
      </c>
      <c r="F19" s="0" t="n">
        <v>45</v>
      </c>
      <c r="G19" s="0" t="n">
        <v>5</v>
      </c>
      <c r="H19" s="0" t="s">
        <v>3</v>
      </c>
    </row>
    <row r="20" customFormat="false" ht="13.8" hidden="false" customHeight="false" outlineLevel="0" collapsed="false">
      <c r="E20" s="0" t="n">
        <v>95</v>
      </c>
      <c r="F20" s="0" t="n">
        <v>95</v>
      </c>
      <c r="G2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I1" s="0" t="s">
        <v>11</v>
      </c>
    </row>
    <row r="2" customFormat="false" ht="15" hidden="false" customHeight="false" outlineLevel="0" collapsed="false">
      <c r="A2" s="0" t="n">
        <v>5</v>
      </c>
      <c r="B2" s="0" t="n">
        <v>296</v>
      </c>
      <c r="C2" s="0" t="n">
        <v>322</v>
      </c>
      <c r="D2" s="0" t="n">
        <v>365</v>
      </c>
      <c r="E2" s="0" t="n">
        <v>0</v>
      </c>
      <c r="F2" s="0" t="n">
        <v>0</v>
      </c>
      <c r="G2" s="0" t="n">
        <v>0</v>
      </c>
      <c r="I2" s="0" t="n">
        <f aca="false">(B2+C2+D2)/3</f>
        <v>327.666666666667</v>
      </c>
    </row>
    <row r="3" customFormat="false" ht="15" hidden="false" customHeight="false" outlineLevel="0" collapsed="false">
      <c r="A3" s="0" t="n">
        <v>10</v>
      </c>
      <c r="B3" s="0" t="n">
        <v>490</v>
      </c>
      <c r="C3" s="0" t="n">
        <v>414</v>
      </c>
      <c r="D3" s="0" t="n">
        <v>411</v>
      </c>
      <c r="E3" s="0" t="n">
        <v>0</v>
      </c>
      <c r="F3" s="0" t="n">
        <v>0</v>
      </c>
      <c r="G3" s="0" t="n">
        <v>0</v>
      </c>
      <c r="I3" s="0" t="n">
        <f aca="false">(B3+C3+D3)/3</f>
        <v>438.333333333333</v>
      </c>
    </row>
    <row r="4" customFormat="false" ht="15" hidden="false" customHeight="false" outlineLevel="0" collapsed="false">
      <c r="A4" s="0" t="n">
        <v>15</v>
      </c>
      <c r="B4" s="0" t="n">
        <v>367</v>
      </c>
      <c r="C4" s="0" t="n">
        <v>384</v>
      </c>
      <c r="D4" s="0" t="n">
        <v>355</v>
      </c>
      <c r="E4" s="0" t="n">
        <v>412</v>
      </c>
      <c r="F4" s="0" t="n">
        <v>0</v>
      </c>
      <c r="G4" s="0" t="n">
        <v>0</v>
      </c>
      <c r="I4" s="0" t="n">
        <f aca="false">(B4+C4+D4+E4)/4</f>
        <v>379.5</v>
      </c>
    </row>
    <row r="5" customFormat="false" ht="15" hidden="false" customHeight="false" outlineLevel="0" collapsed="false">
      <c r="A5" s="0" t="n">
        <v>20</v>
      </c>
      <c r="B5" s="0" t="n">
        <v>429</v>
      </c>
      <c r="C5" s="0" t="n">
        <v>421</v>
      </c>
      <c r="D5" s="0" t="n">
        <v>440</v>
      </c>
      <c r="E5" s="0" t="n">
        <v>417</v>
      </c>
      <c r="F5" s="0" t="n">
        <v>0</v>
      </c>
      <c r="G5" s="0" t="n">
        <v>0</v>
      </c>
      <c r="I5" s="0" t="n">
        <f aca="false">(B5+C5+D5+E5)/4</f>
        <v>426.75</v>
      </c>
    </row>
    <row r="6" customFormat="false" ht="15" hidden="false" customHeight="false" outlineLevel="0" collapsed="false">
      <c r="A6" s="0" t="n">
        <v>25</v>
      </c>
      <c r="B6" s="0" t="n">
        <v>538</v>
      </c>
      <c r="C6" s="0" t="n">
        <v>468</v>
      </c>
      <c r="D6" s="0" t="n">
        <v>509</v>
      </c>
      <c r="E6" s="0" t="n">
        <v>0</v>
      </c>
      <c r="F6" s="0" t="n">
        <v>0</v>
      </c>
      <c r="G6" s="0" t="n">
        <v>0</v>
      </c>
      <c r="I6" s="0" t="n">
        <f aca="false">(B6+C6+D6)/3</f>
        <v>505</v>
      </c>
    </row>
    <row r="7" customFormat="false" ht="15" hidden="false" customHeight="false" outlineLevel="0" collapsed="false">
      <c r="A7" s="0" t="n">
        <v>30</v>
      </c>
      <c r="B7" s="0" t="n">
        <v>606</v>
      </c>
      <c r="C7" s="0" t="n">
        <v>642</v>
      </c>
      <c r="D7" s="0" t="n">
        <v>555</v>
      </c>
      <c r="E7" s="0" t="n">
        <v>621</v>
      </c>
      <c r="F7" s="0" t="n">
        <v>0</v>
      </c>
      <c r="G7" s="0" t="n">
        <v>0</v>
      </c>
      <c r="I7" s="0" t="n">
        <f aca="false">(B7+C7+D7+E7)/4</f>
        <v>606</v>
      </c>
    </row>
    <row r="8" customFormat="false" ht="15" hidden="false" customHeight="false" outlineLevel="0" collapsed="false">
      <c r="A8" s="0" t="n">
        <v>40</v>
      </c>
      <c r="B8" s="0" t="n">
        <v>635</v>
      </c>
      <c r="C8" s="0" t="n">
        <v>546</v>
      </c>
      <c r="D8" s="0" t="n">
        <v>548</v>
      </c>
      <c r="E8" s="0" t="n">
        <v>0</v>
      </c>
      <c r="F8" s="0" t="n">
        <v>0</v>
      </c>
      <c r="G8" s="0" t="n">
        <v>0</v>
      </c>
      <c r="I8" s="0" t="n">
        <f aca="false">(B8+C8+D8)/3</f>
        <v>576.333333333333</v>
      </c>
    </row>
    <row r="9" customFormat="false" ht="15" hidden="false" customHeight="false" outlineLevel="0" collapsed="false">
      <c r="A9" s="0" t="n">
        <v>50</v>
      </c>
      <c r="B9" s="0" t="n">
        <v>660</v>
      </c>
      <c r="C9" s="0" t="n">
        <v>626</v>
      </c>
      <c r="D9" s="0" t="n">
        <v>680</v>
      </c>
      <c r="E9" s="0" t="n">
        <v>643</v>
      </c>
      <c r="F9" s="0" t="n">
        <v>518</v>
      </c>
      <c r="G9" s="0" t="n">
        <v>542</v>
      </c>
      <c r="I9" s="0" t="n">
        <f aca="false">(B9+C9+D9+E9+F9+G9)/6</f>
        <v>611.5</v>
      </c>
    </row>
    <row r="10" customFormat="false" ht="15" hidden="false" customHeight="false" outlineLevel="0" collapsed="false">
      <c r="A10" s="0" t="n">
        <v>60</v>
      </c>
      <c r="B10" s="0" t="n">
        <v>616</v>
      </c>
      <c r="C10" s="0" t="n">
        <v>691</v>
      </c>
      <c r="D10" s="0" t="n">
        <v>590</v>
      </c>
      <c r="E10" s="0" t="n">
        <v>656</v>
      </c>
      <c r="F10" s="0" t="n">
        <v>0</v>
      </c>
      <c r="G10" s="0" t="n">
        <v>0</v>
      </c>
      <c r="I10" s="0" t="n">
        <f aca="false">(B10+C10+D10+E10)/4</f>
        <v>638.25</v>
      </c>
    </row>
    <row r="11" customFormat="false" ht="15" hidden="false" customHeight="false" outlineLevel="0" collapsed="false">
      <c r="A11" s="0" t="n">
        <v>75</v>
      </c>
      <c r="B11" s="0" t="n">
        <v>754</v>
      </c>
      <c r="C11" s="0" t="n">
        <v>669</v>
      </c>
      <c r="D11" s="0" t="n">
        <v>695</v>
      </c>
      <c r="E11" s="0" t="n">
        <v>710</v>
      </c>
      <c r="F11" s="0" t="n">
        <v>0</v>
      </c>
      <c r="G11" s="0" t="n">
        <v>0</v>
      </c>
      <c r="I11" s="0" t="n">
        <f aca="false">(B11+C11+D11+E11)/4</f>
        <v>707</v>
      </c>
    </row>
    <row r="12" customFormat="false" ht="15" hidden="false" customHeight="false" outlineLevel="0" collapsed="false">
      <c r="A12" s="0" t="n">
        <v>80</v>
      </c>
      <c r="B12" s="0" t="n">
        <v>761</v>
      </c>
      <c r="C12" s="0" t="n">
        <v>712</v>
      </c>
      <c r="D12" s="0" t="n">
        <v>652</v>
      </c>
      <c r="E12" s="0" t="n">
        <v>662</v>
      </c>
      <c r="F12" s="0" t="n">
        <v>0</v>
      </c>
      <c r="G12" s="0" t="n">
        <v>0</v>
      </c>
      <c r="I12" s="0" t="n">
        <f aca="false">(B12+C12+D12+E12)/4</f>
        <v>696.75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/>
  <cols>
    <col collapsed="false" hidden="false" max="1" min="1" style="0" width="23.7165991902834"/>
    <col collapsed="false" hidden="false" max="8" min="2" style="0" width="8.5748987854251"/>
    <col collapsed="false" hidden="false" max="9" min="9" style="0" width="11.5708502024291"/>
    <col collapsed="false" hidden="false" max="10" min="10" style="0" width="14.2834008097166"/>
    <col collapsed="false" hidden="false" max="11" min="11" style="0" width="17.004048582996"/>
    <col collapsed="false" hidden="false" max="12" min="12" style="0" width="12.2834008097166"/>
    <col collapsed="false" hidden="false" max="13" min="13" style="0" width="17.1376518218624"/>
    <col collapsed="false" hidden="false" max="1025" min="14" style="0" width="8.5748987854251"/>
  </cols>
  <sheetData>
    <row r="1" customFormat="false" ht="15" hidden="false" customHeight="false" outlineLevel="0" collapsed="false">
      <c r="A1" s="0" t="s">
        <v>12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I1" s="0" t="s">
        <v>11</v>
      </c>
      <c r="J1" s="0" t="s">
        <v>13</v>
      </c>
      <c r="K1" s="0" t="s">
        <v>14</v>
      </c>
      <c r="L1" s="0" t="s">
        <v>15</v>
      </c>
      <c r="M1" s="0" t="s">
        <v>16</v>
      </c>
    </row>
    <row r="2" customFormat="false" ht="15" hidden="false" customHeight="false" outlineLevel="0" collapsed="false">
      <c r="A2" s="0" t="n">
        <v>5</v>
      </c>
      <c r="B2" s="0" t="n">
        <v>296</v>
      </c>
      <c r="C2" s="0" t="n">
        <v>322</v>
      </c>
      <c r="D2" s="0" t="n">
        <v>365</v>
      </c>
      <c r="E2" s="0" t="n">
        <v>0</v>
      </c>
      <c r="F2" s="0" t="n">
        <v>0</v>
      </c>
      <c r="G2" s="0" t="n">
        <v>0</v>
      </c>
      <c r="I2" s="0" t="n">
        <f aca="false">(B2+C2+D2)/3</f>
        <v>327.666666666667</v>
      </c>
      <c r="J2" s="0" t="n">
        <f aca="false">(I2/1024)*5</f>
        <v>1.59993489583333</v>
      </c>
      <c r="K2" s="0" t="n">
        <f aca="false">LOG(J2)</f>
        <v>0.20410231080868</v>
      </c>
      <c r="L2" s="0" t="n">
        <f aca="false">(A2*0.7*0.786*10^4)</f>
        <v>27510</v>
      </c>
      <c r="M2" s="0" t="n">
        <f aca="false">LOG(L2)</f>
        <v>4.43949059038968</v>
      </c>
    </row>
    <row r="3" customFormat="false" ht="15" hidden="false" customHeight="false" outlineLevel="0" collapsed="false">
      <c r="A3" s="0" t="n">
        <v>15</v>
      </c>
      <c r="B3" s="0" t="n">
        <v>367</v>
      </c>
      <c r="C3" s="0" t="n">
        <v>384</v>
      </c>
      <c r="D3" s="0" t="n">
        <v>355</v>
      </c>
      <c r="E3" s="0" t="n">
        <v>412</v>
      </c>
      <c r="F3" s="0" t="n">
        <v>0</v>
      </c>
      <c r="G3" s="0" t="n">
        <v>0</v>
      </c>
      <c r="I3" s="0" t="n">
        <f aca="false">(B3+C3+D3+E3)/4</f>
        <v>379.5</v>
      </c>
      <c r="J3" s="0" t="n">
        <f aca="false">(I3/1024)*5</f>
        <v>1.85302734375</v>
      </c>
      <c r="K3" s="0" t="n">
        <f aca="false">LOG(J3)</f>
        <v>0.267881827927706</v>
      </c>
      <c r="L3" s="0" t="n">
        <f aca="false">(A3*0.7*0.786*10^4)</f>
        <v>82530</v>
      </c>
      <c r="M3" s="0" t="n">
        <f aca="false">LOG(L3)</f>
        <v>4.91661184510935</v>
      </c>
    </row>
    <row r="4" customFormat="false" ht="15" hidden="false" customHeight="false" outlineLevel="0" collapsed="false">
      <c r="A4" s="0" t="n">
        <v>20</v>
      </c>
      <c r="B4" s="0" t="n">
        <v>429</v>
      </c>
      <c r="C4" s="0" t="n">
        <v>421</v>
      </c>
      <c r="D4" s="0" t="n">
        <v>440</v>
      </c>
      <c r="E4" s="0" t="n">
        <v>417</v>
      </c>
      <c r="F4" s="0" t="n">
        <v>0</v>
      </c>
      <c r="G4" s="0" t="n">
        <v>0</v>
      </c>
      <c r="I4" s="0" t="n">
        <f aca="false">(B4+C4+D4+E4)/4</f>
        <v>426.75</v>
      </c>
      <c r="J4" s="0" t="n">
        <f aca="false">(I4/1024)*5</f>
        <v>2.083740234375</v>
      </c>
      <c r="K4" s="0" t="n">
        <f aca="false">LOG(J4)</f>
        <v>0.318843577482978</v>
      </c>
      <c r="L4" s="0" t="n">
        <f aca="false">(A4*0.7*0.786*10^4)</f>
        <v>110040</v>
      </c>
      <c r="M4" s="0" t="n">
        <f aca="false">LOG(L4)</f>
        <v>5.04155058171765</v>
      </c>
    </row>
    <row r="5" customFormat="false" ht="15" hidden="false" customHeight="false" outlineLevel="0" collapsed="false">
      <c r="A5" s="0" t="n">
        <v>25</v>
      </c>
      <c r="B5" s="0" t="n">
        <v>538</v>
      </c>
      <c r="C5" s="0" t="n">
        <v>468</v>
      </c>
      <c r="D5" s="0" t="n">
        <v>509</v>
      </c>
      <c r="E5" s="0" t="n">
        <v>0</v>
      </c>
      <c r="F5" s="0" t="n">
        <v>0</v>
      </c>
      <c r="G5" s="0" t="n">
        <v>0</v>
      </c>
      <c r="I5" s="0" t="n">
        <f aca="false">(B5+C5+D5)/3</f>
        <v>505</v>
      </c>
      <c r="J5" s="0" t="n">
        <f aca="false">(I5/1024)*5</f>
        <v>2.4658203125</v>
      </c>
      <c r="K5" s="0" t="n">
        <f aca="false">LOG(J5)</f>
        <v>0.391961425814868</v>
      </c>
      <c r="L5" s="0" t="n">
        <f aca="false">(A5*0.7*0.786*10^4)</f>
        <v>137550</v>
      </c>
      <c r="M5" s="0" t="n">
        <f aca="false">LOG(L5)</f>
        <v>5.1384605947257</v>
      </c>
    </row>
    <row r="6" customFormat="false" ht="15" hidden="false" customHeight="false" outlineLevel="0" collapsed="false">
      <c r="A6" s="0" t="n">
        <v>40</v>
      </c>
      <c r="B6" s="0" t="n">
        <v>635</v>
      </c>
      <c r="C6" s="0" t="n">
        <v>546</v>
      </c>
      <c r="D6" s="0" t="n">
        <v>548</v>
      </c>
      <c r="E6" s="0" t="n">
        <v>0</v>
      </c>
      <c r="F6" s="0" t="n">
        <v>0</v>
      </c>
      <c r="G6" s="0" t="n">
        <v>0</v>
      </c>
      <c r="I6" s="0" t="n">
        <f aca="false">(B6+C6+D6)/3</f>
        <v>576.333333333333</v>
      </c>
      <c r="J6" s="0" t="n">
        <f aca="false">(I6/1024)*5</f>
        <v>2.81412760416667</v>
      </c>
      <c r="K6" s="0" t="n">
        <f aca="false">LOG(J6)</f>
        <v>0.449343786250467</v>
      </c>
      <c r="L6" s="0" t="n">
        <f aca="false">(A6*0.7*0.786*10^4)</f>
        <v>220080</v>
      </c>
      <c r="M6" s="0" t="n">
        <f aca="false">LOG(L6)</f>
        <v>5.34258057738163</v>
      </c>
    </row>
    <row r="7" customFormat="false" ht="15" hidden="false" customHeight="false" outlineLevel="0" collapsed="false">
      <c r="A7" s="0" t="n">
        <v>50</v>
      </c>
      <c r="B7" s="0" t="n">
        <v>660</v>
      </c>
      <c r="C7" s="0" t="n">
        <v>626</v>
      </c>
      <c r="D7" s="0" t="n">
        <v>680</v>
      </c>
      <c r="E7" s="0" t="n">
        <v>643</v>
      </c>
      <c r="F7" s="0" t="n">
        <v>518</v>
      </c>
      <c r="G7" s="0" t="n">
        <v>542</v>
      </c>
      <c r="I7" s="0" t="n">
        <f aca="false">(B7+C7+D7+E7+F7+G7)/6</f>
        <v>611.5</v>
      </c>
      <c r="J7" s="0" t="n">
        <f aca="false">(I7/1024)*5</f>
        <v>2.98583984375</v>
      </c>
      <c r="K7" s="0" t="n">
        <f aca="false">LOG(J7)</f>
        <v>0.475066509068511</v>
      </c>
      <c r="L7" s="0" t="n">
        <f aca="false">(A7*0.7*0.786*10^4)</f>
        <v>275100</v>
      </c>
      <c r="M7" s="0" t="n">
        <f aca="false">LOG(L7)</f>
        <v>5.43949059038968</v>
      </c>
    </row>
    <row r="8" customFormat="false" ht="15" hidden="false" customHeight="false" outlineLevel="0" collapsed="false">
      <c r="A8" s="0" t="n">
        <v>60</v>
      </c>
      <c r="B8" s="0" t="n">
        <v>616</v>
      </c>
      <c r="C8" s="0" t="n">
        <v>691</v>
      </c>
      <c r="D8" s="0" t="n">
        <v>590</v>
      </c>
      <c r="E8" s="0" t="n">
        <v>656</v>
      </c>
      <c r="F8" s="0" t="n">
        <v>0</v>
      </c>
      <c r="G8" s="0" t="n">
        <v>0</v>
      </c>
      <c r="I8" s="0" t="n">
        <f aca="false">(B8+C8+D8+E8)/4</f>
        <v>638.25</v>
      </c>
      <c r="J8" s="0" t="n">
        <f aca="false">(I8/1024)*5</f>
        <v>3.116455078125</v>
      </c>
      <c r="K8" s="0" t="n">
        <f aca="false">LOG(J8)</f>
        <v>0.493660871172495</v>
      </c>
      <c r="L8" s="0" t="n">
        <f aca="false">(A8*0.7*0.786*10^4)</f>
        <v>330120</v>
      </c>
      <c r="M8" s="0" t="n">
        <f aca="false">LOG(L8)</f>
        <v>5.51867183643731</v>
      </c>
    </row>
    <row r="9" customFormat="false" ht="15" hidden="false" customHeight="false" outlineLevel="0" collapsed="false">
      <c r="A9" s="0" t="n">
        <v>75</v>
      </c>
      <c r="B9" s="0" t="n">
        <v>669</v>
      </c>
      <c r="C9" s="0" t="n">
        <v>695</v>
      </c>
      <c r="D9" s="0" t="n">
        <v>710</v>
      </c>
      <c r="E9" s="0" t="n">
        <v>0</v>
      </c>
      <c r="F9" s="0" t="n">
        <v>0</v>
      </c>
      <c r="G9" s="0" t="n">
        <v>0</v>
      </c>
      <c r="I9" s="0" t="n">
        <f aca="false">(B9+C9+D9)/3</f>
        <v>691.333333333333</v>
      </c>
      <c r="J9" s="0" t="n">
        <f aca="false">(I9/1024)*5</f>
        <v>3.37565104166667</v>
      </c>
      <c r="K9" s="0" t="n">
        <f aca="false">LOG(J9)</f>
        <v>0.528357545029567</v>
      </c>
      <c r="L9" s="0" t="n">
        <f aca="false">(A9*0.7*0.786*10^4)</f>
        <v>412650</v>
      </c>
      <c r="M9" s="0" t="n">
        <f aca="false">LOG(L9)</f>
        <v>5.61558184944536</v>
      </c>
    </row>
    <row r="10" customFormat="false" ht="15" hidden="false" customHeight="false" outlineLevel="0" collapsed="false">
      <c r="A10" s="0" t="n">
        <v>80</v>
      </c>
      <c r="B10" s="0" t="n">
        <v>761</v>
      </c>
      <c r="C10" s="0" t="n">
        <v>712</v>
      </c>
      <c r="D10" s="0" t="n">
        <v>652</v>
      </c>
      <c r="E10" s="0" t="n">
        <v>662</v>
      </c>
      <c r="F10" s="0" t="n">
        <v>0</v>
      </c>
      <c r="G10" s="0" t="n">
        <v>0</v>
      </c>
      <c r="I10" s="0" t="n">
        <f aca="false">(B10+C10+D10+E10)/4</f>
        <v>696.75</v>
      </c>
      <c r="J10" s="0" t="n">
        <f aca="false">(I10/1024)*5</f>
        <v>3.402099609375</v>
      </c>
      <c r="K10" s="0" t="n">
        <f aca="false">LOG(J10)</f>
        <v>0.531747025081549</v>
      </c>
      <c r="L10" s="0" t="n">
        <f aca="false">(A10*0.7*0.786*10^4)</f>
        <v>440160</v>
      </c>
      <c r="M10" s="0" t="n">
        <f aca="false">LOG(L10)</f>
        <v>5.64361057304561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n">
        <v>5</v>
      </c>
      <c r="B1" s="0" t="n">
        <f aca="false">A1*0.7</f>
        <v>3.5</v>
      </c>
      <c r="C1" s="0" t="n">
        <f aca="false">3.23*LOG(B1)+3.92</f>
        <v>5.67733978325139</v>
      </c>
    </row>
    <row r="2" customFormat="false" ht="15" hidden="false" customHeight="false" outlineLevel="0" collapsed="false">
      <c r="A2" s="0" t="n">
        <v>15</v>
      </c>
      <c r="B2" s="0" t="n">
        <f aca="false">A2*0.7</f>
        <v>10.5</v>
      </c>
      <c r="C2" s="0" t="n">
        <f aca="false">3.23*LOG(B2)+3.92</f>
        <v>7.2184414359959</v>
      </c>
    </row>
    <row r="3" customFormat="false" ht="15" hidden="false" customHeight="false" outlineLevel="0" collapsed="false">
      <c r="A3" s="0" t="n">
        <v>20</v>
      </c>
      <c r="B3" s="0" t="n">
        <f aca="false">A3*0.7</f>
        <v>14</v>
      </c>
      <c r="C3" s="0" t="n">
        <f aca="false">3.23*LOG(B3)+3.92</f>
        <v>7.62199355524071</v>
      </c>
    </row>
    <row r="4" customFormat="false" ht="15" hidden="false" customHeight="false" outlineLevel="0" collapsed="false">
      <c r="A4" s="0" t="n">
        <v>25</v>
      </c>
      <c r="B4" s="0" t="n">
        <f aca="false">A4*0.7</f>
        <v>17.5</v>
      </c>
      <c r="C4" s="0" t="n">
        <f aca="false">3.23*LOG(B4)+3.92</f>
        <v>7.93501289725673</v>
      </c>
    </row>
    <row r="5" customFormat="false" ht="15" hidden="false" customHeight="false" outlineLevel="0" collapsed="false">
      <c r="A5" s="0" t="n">
        <v>40</v>
      </c>
      <c r="B5" s="0" t="n">
        <f aca="false">A5*0.7</f>
        <v>28</v>
      </c>
      <c r="C5" s="0" t="n">
        <f aca="false">3.23*LOG(B5)+3.92</f>
        <v>8.59432044123537</v>
      </c>
    </row>
    <row r="6" customFormat="false" ht="15" hidden="false" customHeight="false" outlineLevel="0" collapsed="false">
      <c r="A6" s="0" t="n">
        <v>50</v>
      </c>
      <c r="B6" s="0" t="n">
        <f aca="false">A6*0.7</f>
        <v>35</v>
      </c>
      <c r="C6" s="0" t="n">
        <f aca="false">3.23*LOG(B6)+3.92</f>
        <v>8.90733978325139</v>
      </c>
    </row>
    <row r="7" customFormat="false" ht="15" hidden="false" customHeight="false" outlineLevel="0" collapsed="false">
      <c r="A7" s="0" t="n">
        <v>60</v>
      </c>
      <c r="B7" s="0" t="n">
        <f aca="false">A7*0.7</f>
        <v>42</v>
      </c>
      <c r="C7" s="0" t="n">
        <f aca="false">3.23*LOG(B7)+3.92</f>
        <v>9.16309520798522</v>
      </c>
    </row>
    <row r="8" customFormat="false" ht="15" hidden="false" customHeight="false" outlineLevel="0" collapsed="false">
      <c r="A8" s="0" t="n">
        <v>75</v>
      </c>
      <c r="B8" s="0" t="n">
        <f aca="false">A8*0.7</f>
        <v>52.5</v>
      </c>
      <c r="C8" s="0" t="n">
        <f aca="false">3.23*LOG(B8)+3.92</f>
        <v>9.47611455000124</v>
      </c>
    </row>
    <row r="9" customFormat="false" ht="15" hidden="false" customHeight="false" outlineLevel="0" collapsed="false">
      <c r="A9" s="0" t="n">
        <v>80</v>
      </c>
      <c r="B9" s="0" t="n">
        <f aca="false">A9*0.7</f>
        <v>56</v>
      </c>
      <c r="C9" s="0" t="n">
        <f aca="false">3.23*LOG(B9)+3.92</f>
        <v>9.56664732723003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2017-11-06T14:08:16Z</dcterms:created>
  <dc:creator>Harikrishnan KP</dc:creator>
  <dc:language>en-IN</dc:language>
  <cp:lastModifiedBy>Harikrishnan KP</cp:lastModifiedBy>
  <dcterms:modified xsi:type="dcterms:W3CDTF">2017-11-08T03:34:53Z</dcterms:modified>
  <cp:revision>0</cp:revision>
</cp:coreProperties>
</file>