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study\computer_vision_study\3\"/>
    </mc:Choice>
  </mc:AlternateContent>
  <xr:revisionPtr revIDLastSave="0" documentId="13_ncr:1_{73BA264B-EC61-4585-989F-F1375B0815CB}" xr6:coauthVersionLast="47" xr6:coauthVersionMax="47" xr10:uidLastSave="{00000000-0000-0000-0000-000000000000}"/>
  <bookViews>
    <workbookView xWindow="28680" yWindow="-120" windowWidth="29040" windowHeight="15840" activeTab="2" xr2:uid="{E00F50AD-B991-4213-86B0-34138B635C85}"/>
  </bookViews>
  <sheets>
    <sheet name="연습문제1" sheetId="1" r:id="rId1"/>
    <sheet name="연습문제2" sheetId="2" r:id="rId2"/>
    <sheet name="히스토그램평활화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3" l="1"/>
  <c r="C70" i="3" s="1"/>
  <c r="D69" i="3"/>
  <c r="D70" i="3" s="1"/>
  <c r="E69" i="3"/>
  <c r="E70" i="3" s="1"/>
  <c r="F69" i="3"/>
  <c r="F70" i="3" s="1"/>
  <c r="G69" i="3"/>
  <c r="G70" i="3" s="1"/>
  <c r="H69" i="3"/>
  <c r="H70" i="3" s="1"/>
  <c r="I69" i="3"/>
  <c r="I70" i="3" s="1"/>
  <c r="B69" i="3"/>
  <c r="B70" i="3" s="1"/>
  <c r="I67" i="3"/>
  <c r="H67" i="3"/>
  <c r="G67" i="3"/>
  <c r="F67" i="3"/>
  <c r="E67" i="3"/>
  <c r="D67" i="3"/>
  <c r="C67" i="3"/>
  <c r="B67" i="3"/>
  <c r="B65" i="3"/>
  <c r="F65" i="3"/>
  <c r="D65" i="3"/>
  <c r="C63" i="3"/>
  <c r="C65" i="3" s="1"/>
  <c r="D63" i="3"/>
  <c r="E63" i="3"/>
  <c r="E65" i="3" s="1"/>
  <c r="F63" i="3"/>
  <c r="G63" i="3"/>
  <c r="G65" i="3" s="1"/>
  <c r="H63" i="3"/>
  <c r="H65" i="3" s="1"/>
  <c r="I63" i="3"/>
  <c r="I65" i="3" s="1"/>
  <c r="B63" i="3"/>
  <c r="B51" i="3"/>
  <c r="C51" i="3"/>
  <c r="D51" i="3"/>
  <c r="E51" i="3"/>
  <c r="F51" i="3"/>
  <c r="G51" i="3"/>
  <c r="H51" i="3"/>
  <c r="I51" i="3"/>
  <c r="C50" i="3"/>
  <c r="D50" i="3"/>
  <c r="E50" i="3"/>
  <c r="F50" i="3"/>
  <c r="G50" i="3"/>
  <c r="H50" i="3"/>
  <c r="I50" i="3"/>
  <c r="B50" i="3"/>
  <c r="I48" i="3"/>
  <c r="H48" i="3"/>
  <c r="G48" i="3"/>
  <c r="F48" i="3"/>
  <c r="E48" i="3"/>
  <c r="D48" i="3"/>
  <c r="C48" i="3"/>
  <c r="B48" i="3"/>
  <c r="I44" i="3"/>
  <c r="H44" i="3"/>
  <c r="G44" i="3"/>
  <c r="F44" i="3"/>
  <c r="E44" i="3"/>
  <c r="D44" i="3"/>
  <c r="C44" i="3"/>
  <c r="B44" i="3"/>
  <c r="I40" i="3"/>
  <c r="H40" i="3"/>
  <c r="G40" i="3"/>
  <c r="F40" i="3"/>
  <c r="E40" i="3"/>
  <c r="D40" i="3"/>
  <c r="C40" i="3"/>
  <c r="B40" i="3"/>
  <c r="I8" i="3"/>
  <c r="H6" i="3"/>
  <c r="E3" i="3"/>
  <c r="K9" i="1"/>
  <c r="I9" i="1"/>
  <c r="G9" i="1"/>
  <c r="E9" i="1"/>
  <c r="C9" i="1"/>
</calcChain>
</file>

<file path=xl/sharedStrings.xml><?xml version="1.0" encoding="utf-8"?>
<sst xmlns="http://schemas.openxmlformats.org/spreadsheetml/2006/main" count="97" uniqueCount="81">
  <si>
    <t>행</t>
    <phoneticPr fontId="3" type="noConversion"/>
  </si>
  <si>
    <t>열</t>
    <phoneticPr fontId="3" type="noConversion"/>
  </si>
  <si>
    <t>채널</t>
    <phoneticPr fontId="3" type="noConversion"/>
  </si>
  <si>
    <t>1초당 프레임</t>
    <phoneticPr fontId="3" type="noConversion"/>
  </si>
  <si>
    <t>30초</t>
    <phoneticPr fontId="3" type="noConversion"/>
  </si>
  <si>
    <t>용량(바이트)</t>
    <phoneticPr fontId="3" type="noConversion"/>
  </si>
  <si>
    <t>4) 다분광</t>
    <phoneticPr fontId="3" type="noConversion"/>
  </si>
  <si>
    <t>5) 점 구름영상</t>
    <phoneticPr fontId="3" type="noConversion"/>
  </si>
  <si>
    <t>좌표수</t>
    <phoneticPr fontId="3" type="noConversion"/>
  </si>
  <si>
    <t>바이트실수</t>
    <phoneticPr fontId="3" type="noConversion"/>
  </si>
  <si>
    <t>점갯수</t>
    <phoneticPr fontId="3" type="noConversion"/>
  </si>
  <si>
    <t>1) 컬러영상</t>
    <phoneticPr fontId="3" type="noConversion"/>
  </si>
  <si>
    <t>2) 컬러동영상</t>
    <phoneticPr fontId="3" type="noConversion"/>
  </si>
  <si>
    <t>3) CT영상</t>
    <phoneticPr fontId="3" type="noConversion"/>
  </si>
  <si>
    <t>팽창</t>
    <phoneticPr fontId="3" type="noConversion"/>
  </si>
  <si>
    <t>침식</t>
    <phoneticPr fontId="3" type="noConversion"/>
  </si>
  <si>
    <t>[163, 103,  93],</t>
  </si>
  <si>
    <t xml:space="preserve">        [165, 100,  84],</t>
  </si>
  <si>
    <t xml:space="preserve">        [170, 100,  77],</t>
  </si>
  <si>
    <t>[0.63921569, 0.40392157, 0.36470588],</t>
  </si>
  <si>
    <t xml:space="preserve">        [0.64705882, 0.39215686, 0.32941176],</t>
  </si>
  <si>
    <t xml:space="preserve">        [0.66666667, 0.39215686, 0.30196078],</t>
  </si>
  <si>
    <t>[203.87496168, 162.06480185, 153.99675321],</t>
  </si>
  <si>
    <t xml:space="preserve">        [205.12191497, 159.68719423, 146.35573101],</t>
  </si>
  <si>
    <t xml:space="preserve">        [208.20662814, 159.68719423, 140.12494425],</t>
  </si>
  <si>
    <t>감마 0.5적용</t>
    <phoneticPr fontId="3" type="noConversion"/>
  </si>
  <si>
    <t>[66.60126105, 16.80472126, 12.3699654 ],</t>
  </si>
  <si>
    <t xml:space="preserve">        [69.08304498, 15.3787005 ,  9.1150173 ],</t>
  </si>
  <si>
    <t xml:space="preserve">        [75.55555556, 15.3787005 ,  7.02088428],</t>
  </si>
  <si>
    <t>감마 3.0 적용</t>
    <phoneticPr fontId="3" type="noConversion"/>
  </si>
  <si>
    <t>원본 [0,0,0] 값</t>
    <phoneticPr fontId="3" type="noConversion"/>
  </si>
  <si>
    <t>교재 97쪽 히스토그램 평활화</t>
    <phoneticPr fontId="3" type="noConversion"/>
  </si>
  <si>
    <t>비율 p(g) 책은 h</t>
    <phoneticPr fontId="3" type="noConversion"/>
  </si>
  <si>
    <t xml:space="preserve"> 2/64</t>
    <phoneticPr fontId="3" type="noConversion"/>
  </si>
  <si>
    <t>12/64</t>
    <phoneticPr fontId="3" type="noConversion"/>
  </si>
  <si>
    <t>17/64</t>
    <phoneticPr fontId="3" type="noConversion"/>
  </si>
  <si>
    <t>10/64</t>
    <phoneticPr fontId="3" type="noConversion"/>
  </si>
  <si>
    <t>3/64</t>
    <phoneticPr fontId="3" type="noConversion"/>
  </si>
  <si>
    <t>7/64</t>
    <phoneticPr fontId="3" type="noConversion"/>
  </si>
  <si>
    <t>11/64</t>
    <phoneticPr fontId="3" type="noConversion"/>
  </si>
  <si>
    <t>2/64</t>
    <phoneticPr fontId="3" type="noConversion"/>
  </si>
  <si>
    <t>책 l 같은 것 bin</t>
    <phoneticPr fontId="3" type="noConversion"/>
  </si>
  <si>
    <t>정규화 히스토그램</t>
    <phoneticPr fontId="3" type="noConversion"/>
  </si>
  <si>
    <t>책 h 위에 동그라미2개  누적정규화  4번째 칸</t>
    <phoneticPr fontId="3" type="noConversion"/>
  </si>
  <si>
    <t>14/64</t>
    <phoneticPr fontId="3" type="noConversion"/>
  </si>
  <si>
    <t>31/64</t>
    <phoneticPr fontId="3" type="noConversion"/>
  </si>
  <si>
    <t>41/64</t>
    <phoneticPr fontId="3" type="noConversion"/>
  </si>
  <si>
    <t>44/64</t>
    <phoneticPr fontId="3" type="noConversion"/>
  </si>
  <si>
    <t>51/64</t>
    <phoneticPr fontId="3" type="noConversion"/>
  </si>
  <si>
    <t>62/64</t>
    <phoneticPr fontId="3" type="noConversion"/>
  </si>
  <si>
    <t>64/64</t>
    <phoneticPr fontId="3" type="noConversion"/>
  </si>
  <si>
    <t>책1열</t>
    <phoneticPr fontId="3" type="noConversion"/>
  </si>
  <si>
    <t>책3열</t>
    <phoneticPr fontId="3" type="noConversion"/>
  </si>
  <si>
    <t>책4열</t>
    <phoneticPr fontId="3" type="noConversion"/>
  </si>
  <si>
    <t>책5열</t>
    <phoneticPr fontId="3" type="noConversion"/>
  </si>
  <si>
    <t>평활화 한 값</t>
    <phoneticPr fontId="3" type="noConversion"/>
  </si>
  <si>
    <t>위에 책4열에 나온 값 X 7을 함 왜? Uint8이니깐  8비트의 최대 값은 7이니깐</t>
    <phoneticPr fontId="3" type="noConversion"/>
  </si>
  <si>
    <t>Lmax</t>
    <phoneticPr fontId="3" type="noConversion"/>
  </si>
  <si>
    <t>X 7</t>
    <phoneticPr fontId="3" type="noConversion"/>
  </si>
  <si>
    <t>round()</t>
    <phoneticPr fontId="3" type="noConversion"/>
  </si>
  <si>
    <t>연습문제3</t>
    <phoneticPr fontId="3" type="noConversion"/>
  </si>
  <si>
    <t>bin</t>
    <phoneticPr fontId="3" type="noConversion"/>
  </si>
  <si>
    <t>히스토그램 평활화하기</t>
    <phoneticPr fontId="3" type="noConversion"/>
  </si>
  <si>
    <t xml:space="preserve">전제조건 : 흑백, uint8로 정함 </t>
    <phoneticPr fontId="3" type="noConversion"/>
  </si>
  <si>
    <t>h(g) - 빈도수</t>
    <phoneticPr fontId="3" type="noConversion"/>
  </si>
  <si>
    <t>2/25</t>
    <phoneticPr fontId="3" type="noConversion"/>
  </si>
  <si>
    <t>1/25</t>
    <phoneticPr fontId="3" type="noConversion"/>
  </si>
  <si>
    <t>8/25</t>
    <phoneticPr fontId="3" type="noConversion"/>
  </si>
  <si>
    <t>0/25</t>
    <phoneticPr fontId="3" type="noConversion"/>
  </si>
  <si>
    <t>p(g) - 빈도수/전체갯수</t>
    <phoneticPr fontId="3" type="noConversion"/>
  </si>
  <si>
    <t>cdf(g) - 누적빈도수/전체갯수</t>
    <phoneticPr fontId="3" type="noConversion"/>
  </si>
  <si>
    <t>4/25</t>
    <phoneticPr fontId="3" type="noConversion"/>
  </si>
  <si>
    <t>5/25</t>
    <phoneticPr fontId="3" type="noConversion"/>
  </si>
  <si>
    <t>13/25</t>
    <phoneticPr fontId="3" type="noConversion"/>
  </si>
  <si>
    <t>21/25</t>
    <phoneticPr fontId="3" type="noConversion"/>
  </si>
  <si>
    <t>23/25</t>
    <phoneticPr fontId="3" type="noConversion"/>
  </si>
  <si>
    <t>25/25</t>
    <phoneticPr fontId="3" type="noConversion"/>
  </si>
  <si>
    <t>평활한 값 - cdf(g) x Lmax</t>
    <phoneticPr fontId="3" type="noConversion"/>
  </si>
  <si>
    <t>Lmax는 7임</t>
    <phoneticPr fontId="3" type="noConversion"/>
  </si>
  <si>
    <t xml:space="preserve">반올림하기 </t>
    <phoneticPr fontId="3" type="noConversion"/>
  </si>
  <si>
    <t xml:space="preserve">단계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</si>
</sst>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5" x14ac:knownFonts="1"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rgb="FFFF0000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quotePrefix="1" applyNumberFormat="1" applyBorder="1">
      <alignment vertical="center"/>
    </xf>
    <xf numFmtId="0" fontId="0" fillId="0" borderId="1" xfId="0" quotePrefix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0A76-737E-4477-85B6-ADBD7EDF2EBD}">
  <dimension ref="B3:K9"/>
  <sheetViews>
    <sheetView zoomScale="70" zoomScaleNormal="70" workbookViewId="0">
      <selection activeCell="B12" sqref="B12"/>
    </sheetView>
  </sheetViews>
  <sheetFormatPr defaultRowHeight="38.25" x14ac:dyDescent="0.7"/>
  <cols>
    <col min="2" max="2" width="10.77734375" customWidth="1"/>
    <col min="4" max="4" width="12.27734375" customWidth="1"/>
    <col min="5" max="5" width="12.33203125" bestFit="1" customWidth="1"/>
    <col min="7" max="7" width="10.27734375" bestFit="1" customWidth="1"/>
    <col min="9" max="9" width="10.27734375" bestFit="1" customWidth="1"/>
    <col min="11" max="11" width="15.71875" customWidth="1"/>
  </cols>
  <sheetData>
    <row r="3" spans="2:11" x14ac:dyDescent="0.7">
      <c r="B3" s="3"/>
      <c r="C3" s="3" t="s">
        <v>11</v>
      </c>
      <c r="D3" s="3"/>
      <c r="E3" s="3" t="s">
        <v>12</v>
      </c>
      <c r="F3" s="3"/>
      <c r="G3" s="3" t="s">
        <v>13</v>
      </c>
      <c r="H3" s="3"/>
      <c r="I3" s="3" t="s">
        <v>6</v>
      </c>
      <c r="J3" s="3"/>
      <c r="K3" s="3" t="s">
        <v>7</v>
      </c>
    </row>
    <row r="4" spans="2:11" x14ac:dyDescent="0.7">
      <c r="B4" s="1" t="s">
        <v>0</v>
      </c>
      <c r="C4" s="1">
        <v>512</v>
      </c>
      <c r="D4" s="1" t="s">
        <v>0</v>
      </c>
      <c r="E4" s="1">
        <v>256</v>
      </c>
      <c r="F4" s="1" t="s">
        <v>0</v>
      </c>
      <c r="G4" s="1">
        <v>256</v>
      </c>
      <c r="H4" s="1" t="s">
        <v>0</v>
      </c>
      <c r="I4" s="1">
        <v>512</v>
      </c>
      <c r="J4" s="1" t="s">
        <v>8</v>
      </c>
      <c r="K4" s="1">
        <v>3</v>
      </c>
    </row>
    <row r="5" spans="2:11" x14ac:dyDescent="0.7">
      <c r="B5" s="1" t="s">
        <v>1</v>
      </c>
      <c r="C5" s="1">
        <v>512</v>
      </c>
      <c r="D5" s="1" t="s">
        <v>1</v>
      </c>
      <c r="E5" s="1">
        <v>256</v>
      </c>
      <c r="F5" s="1" t="s">
        <v>1</v>
      </c>
      <c r="G5" s="1">
        <v>256</v>
      </c>
      <c r="H5" s="1" t="s">
        <v>1</v>
      </c>
      <c r="I5" s="1">
        <v>512</v>
      </c>
      <c r="J5" s="1" t="s">
        <v>9</v>
      </c>
      <c r="K5" s="1">
        <v>4</v>
      </c>
    </row>
    <row r="6" spans="2:11" x14ac:dyDescent="0.7">
      <c r="B6" s="1" t="s">
        <v>2</v>
      </c>
      <c r="C6" s="1">
        <v>3</v>
      </c>
      <c r="D6" s="1" t="s">
        <v>2</v>
      </c>
      <c r="E6" s="1">
        <v>3</v>
      </c>
      <c r="F6" s="1" t="s">
        <v>2</v>
      </c>
      <c r="G6" s="1">
        <v>128</v>
      </c>
      <c r="H6" s="1" t="s">
        <v>2</v>
      </c>
      <c r="I6" s="1">
        <v>8</v>
      </c>
      <c r="J6" s="1" t="s">
        <v>10</v>
      </c>
      <c r="K6" s="1">
        <v>20000</v>
      </c>
    </row>
    <row r="7" spans="2:11" x14ac:dyDescent="0.7">
      <c r="B7" s="1"/>
      <c r="C7" s="1"/>
      <c r="D7" s="1" t="s">
        <v>3</v>
      </c>
      <c r="E7" s="1">
        <v>30</v>
      </c>
      <c r="F7" s="1"/>
      <c r="G7" s="1"/>
      <c r="H7" s="1"/>
      <c r="I7" s="1"/>
      <c r="J7" s="1"/>
      <c r="K7" s="1"/>
    </row>
    <row r="8" spans="2:11" x14ac:dyDescent="0.7">
      <c r="B8" s="1"/>
      <c r="C8" s="1"/>
      <c r="D8" s="1" t="s">
        <v>4</v>
      </c>
      <c r="E8" s="1">
        <v>30</v>
      </c>
      <c r="F8" s="1"/>
      <c r="G8" s="1"/>
      <c r="H8" s="1"/>
      <c r="I8" s="1"/>
      <c r="J8" s="1"/>
      <c r="K8" s="1"/>
    </row>
    <row r="9" spans="2:11" x14ac:dyDescent="0.7">
      <c r="B9" s="1" t="s">
        <v>5</v>
      </c>
      <c r="C9" s="2">
        <f>C4*C5*C6</f>
        <v>786432</v>
      </c>
      <c r="D9" s="1"/>
      <c r="E9" s="2">
        <f>E4*E5*E6*E7*E8</f>
        <v>176947200</v>
      </c>
      <c r="F9" s="1"/>
      <c r="G9" s="2">
        <f>G4*G5*G6</f>
        <v>8388608</v>
      </c>
      <c r="H9" s="1"/>
      <c r="I9" s="2">
        <f>I4*I5*I6</f>
        <v>2097152</v>
      </c>
      <c r="J9" s="1"/>
      <c r="K9" s="2">
        <f>K4*K5*K6</f>
        <v>240000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F38C-053E-4CEE-BC90-BE0EC11272B4}">
  <dimension ref="A1:S10"/>
  <sheetViews>
    <sheetView zoomScaleNormal="100" workbookViewId="0">
      <selection activeCell="B13" sqref="B13"/>
    </sheetView>
  </sheetViews>
  <sheetFormatPr defaultRowHeight="38.25" x14ac:dyDescent="0.7"/>
  <cols>
    <col min="2" max="9" width="4.21875" customWidth="1"/>
    <col min="10" max="10" width="3.38671875" customWidth="1"/>
    <col min="11" max="11" width="6.109375" customWidth="1"/>
    <col min="12" max="15" width="6" customWidth="1"/>
    <col min="16" max="16" width="4.609375" customWidth="1"/>
    <col min="17" max="18" width="4.0546875" customWidth="1"/>
    <col min="19" max="19" width="5.21875" customWidth="1"/>
  </cols>
  <sheetData>
    <row r="1" spans="1:19" ht="39" thickBot="1" x14ac:dyDescent="0.75"/>
    <row r="2" spans="1:19" x14ac:dyDescent="0.7"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K2" s="5">
        <v>0</v>
      </c>
    </row>
    <row r="3" spans="1:19" ht="39" thickBot="1" x14ac:dyDescent="0.75"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K3" s="6">
        <v>1</v>
      </c>
    </row>
    <row r="4" spans="1:19" x14ac:dyDescent="0.7">
      <c r="B4" s="4">
        <v>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</v>
      </c>
      <c r="I4" s="4">
        <v>0</v>
      </c>
    </row>
    <row r="5" spans="1:19" x14ac:dyDescent="0.7">
      <c r="B5" s="4">
        <v>0</v>
      </c>
      <c r="C5" s="4">
        <v>1</v>
      </c>
      <c r="D5" s="4">
        <v>1</v>
      </c>
      <c r="E5" s="4">
        <v>0</v>
      </c>
      <c r="F5" s="4">
        <v>1</v>
      </c>
      <c r="G5" s="4">
        <v>1</v>
      </c>
      <c r="H5" s="4">
        <v>1</v>
      </c>
      <c r="I5" s="4">
        <v>0</v>
      </c>
    </row>
    <row r="7" spans="1:19" x14ac:dyDescent="0.7">
      <c r="A7" t="s">
        <v>14</v>
      </c>
      <c r="B7" s="4">
        <v>0</v>
      </c>
      <c r="C7" s="4">
        <v>0</v>
      </c>
      <c r="D7" s="4">
        <v>0</v>
      </c>
      <c r="E7" s="7">
        <v>1</v>
      </c>
      <c r="F7" s="4">
        <v>0</v>
      </c>
      <c r="G7" s="4">
        <v>0</v>
      </c>
      <c r="H7" s="4">
        <v>0</v>
      </c>
      <c r="I7" s="4">
        <v>0</v>
      </c>
      <c r="K7" t="s">
        <v>15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 x14ac:dyDescent="0.7">
      <c r="B8" s="4">
        <v>0</v>
      </c>
      <c r="C8" s="7">
        <v>1</v>
      </c>
      <c r="D8" s="7">
        <v>1</v>
      </c>
      <c r="E8" s="4">
        <v>1</v>
      </c>
      <c r="F8" s="7">
        <v>1</v>
      </c>
      <c r="G8" s="7">
        <v>1</v>
      </c>
      <c r="H8" s="4">
        <v>0</v>
      </c>
      <c r="I8" s="4">
        <v>0</v>
      </c>
      <c r="L8" s="4">
        <v>0</v>
      </c>
      <c r="M8" s="4">
        <v>0</v>
      </c>
      <c r="N8" s="4">
        <v>0</v>
      </c>
      <c r="O8" s="7">
        <v>0</v>
      </c>
      <c r="P8" s="4">
        <v>0</v>
      </c>
      <c r="Q8" s="4">
        <v>0</v>
      </c>
      <c r="R8" s="4">
        <v>0</v>
      </c>
      <c r="S8" s="4">
        <v>0</v>
      </c>
    </row>
    <row r="9" spans="1:19" x14ac:dyDescent="0.7">
      <c r="B9" s="4">
        <v>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7">
        <v>1</v>
      </c>
      <c r="I9" s="4">
        <v>0</v>
      </c>
      <c r="L9" s="4">
        <v>0</v>
      </c>
      <c r="M9" s="7">
        <v>0</v>
      </c>
      <c r="N9" s="7">
        <v>0</v>
      </c>
      <c r="O9" s="4">
        <v>1</v>
      </c>
      <c r="P9" s="7">
        <v>0</v>
      </c>
      <c r="Q9" s="7">
        <v>0</v>
      </c>
      <c r="R9" s="4">
        <v>0</v>
      </c>
      <c r="S9" s="4">
        <v>0</v>
      </c>
    </row>
    <row r="10" spans="1:19" x14ac:dyDescent="0.7">
      <c r="B10" s="4">
        <v>0</v>
      </c>
      <c r="C10" s="4">
        <v>1</v>
      </c>
      <c r="D10" s="4">
        <v>1</v>
      </c>
      <c r="E10" s="4">
        <v>0</v>
      </c>
      <c r="F10" s="4">
        <v>1</v>
      </c>
      <c r="G10" s="4">
        <v>1</v>
      </c>
      <c r="H10" s="4">
        <v>1</v>
      </c>
      <c r="I10" s="4">
        <v>0</v>
      </c>
      <c r="L10" s="4">
        <v>0</v>
      </c>
      <c r="M10" s="4">
        <v>1</v>
      </c>
      <c r="N10" s="4">
        <v>1</v>
      </c>
      <c r="O10" s="4">
        <v>0</v>
      </c>
      <c r="P10" s="4">
        <v>1</v>
      </c>
      <c r="Q10" s="4">
        <v>1</v>
      </c>
      <c r="R10" s="7">
        <v>0</v>
      </c>
      <c r="S10" s="4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1F33-0B19-4ACE-B12D-4FD82177E109}">
  <dimension ref="A3:I82"/>
  <sheetViews>
    <sheetView tabSelected="1" topLeftCell="A62" zoomScale="85" zoomScaleNormal="85" workbookViewId="0">
      <selection activeCell="C72" sqref="C72"/>
    </sheetView>
  </sheetViews>
  <sheetFormatPr defaultRowHeight="38.25" x14ac:dyDescent="0.7"/>
  <cols>
    <col min="1" max="1" width="25.71875" customWidth="1"/>
    <col min="2" max="2" width="9.1640625" bestFit="1" customWidth="1"/>
  </cols>
  <sheetData>
    <row r="3" spans="1:9" x14ac:dyDescent="0.7">
      <c r="A3" t="s">
        <v>30</v>
      </c>
      <c r="B3" t="s">
        <v>16</v>
      </c>
      <c r="E3">
        <f>163/255</f>
        <v>0.63921568627450975</v>
      </c>
    </row>
    <row r="4" spans="1:9" x14ac:dyDescent="0.7">
      <c r="B4" t="s">
        <v>17</v>
      </c>
    </row>
    <row r="5" spans="1:9" x14ac:dyDescent="0.7">
      <c r="B5" t="s">
        <v>18</v>
      </c>
    </row>
    <row r="6" spans="1:9" x14ac:dyDescent="0.7">
      <c r="H6">
        <f>4/16</f>
        <v>0.25</v>
      </c>
    </row>
    <row r="7" spans="1:9" x14ac:dyDescent="0.7">
      <c r="B7" t="s">
        <v>19</v>
      </c>
    </row>
    <row r="8" spans="1:9" x14ac:dyDescent="0.7">
      <c r="B8" t="s">
        <v>20</v>
      </c>
      <c r="I8">
        <f>7*0.25</f>
        <v>1.75</v>
      </c>
    </row>
    <row r="9" spans="1:9" x14ac:dyDescent="0.7">
      <c r="B9" t="s">
        <v>21</v>
      </c>
    </row>
    <row r="11" spans="1:9" x14ac:dyDescent="0.7">
      <c r="A11" t="s">
        <v>25</v>
      </c>
      <c r="B11" t="s">
        <v>22</v>
      </c>
    </row>
    <row r="12" spans="1:9" x14ac:dyDescent="0.7">
      <c r="B12" t="s">
        <v>23</v>
      </c>
    </row>
    <row r="13" spans="1:9" x14ac:dyDescent="0.7">
      <c r="B13" t="s">
        <v>24</v>
      </c>
    </row>
    <row r="15" spans="1:9" x14ac:dyDescent="0.7">
      <c r="A15" t="s">
        <v>29</v>
      </c>
      <c r="B15" t="s">
        <v>26</v>
      </c>
    </row>
    <row r="16" spans="1:9" x14ac:dyDescent="0.7">
      <c r="B16" t="s">
        <v>27</v>
      </c>
    </row>
    <row r="17" spans="1:2" x14ac:dyDescent="0.7">
      <c r="B17" t="s">
        <v>28</v>
      </c>
    </row>
    <row r="32" spans="1:2" x14ac:dyDescent="0.7">
      <c r="A32" t="s">
        <v>31</v>
      </c>
    </row>
    <row r="34" spans="1:9" x14ac:dyDescent="0.7">
      <c r="A34" t="s">
        <v>51</v>
      </c>
      <c r="B34" t="s">
        <v>41</v>
      </c>
    </row>
    <row r="35" spans="1:9" x14ac:dyDescent="0.7"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</row>
    <row r="36" spans="1:9" x14ac:dyDescent="0.7">
      <c r="B36" s="1">
        <v>2</v>
      </c>
      <c r="C36" s="1">
        <v>12</v>
      </c>
      <c r="D36" s="1">
        <v>17</v>
      </c>
      <c r="E36" s="1">
        <v>10</v>
      </c>
      <c r="F36" s="1">
        <v>3</v>
      </c>
      <c r="G36" s="1">
        <v>7</v>
      </c>
      <c r="H36" s="1">
        <v>11</v>
      </c>
      <c r="I36" s="1">
        <v>2</v>
      </c>
    </row>
    <row r="38" spans="1:9" x14ac:dyDescent="0.7">
      <c r="A38" t="s">
        <v>52</v>
      </c>
      <c r="B38" t="s">
        <v>32</v>
      </c>
      <c r="D38" t="s">
        <v>42</v>
      </c>
    </row>
    <row r="39" spans="1:9" x14ac:dyDescent="0.7">
      <c r="B39" s="1" t="s">
        <v>33</v>
      </c>
      <c r="C39" s="1" t="s">
        <v>34</v>
      </c>
      <c r="D39" s="1" t="s">
        <v>35</v>
      </c>
      <c r="E39" s="1" t="s">
        <v>36</v>
      </c>
      <c r="F39" s="1" t="s">
        <v>37</v>
      </c>
      <c r="G39" s="1" t="s">
        <v>38</v>
      </c>
      <c r="H39" s="1" t="s">
        <v>39</v>
      </c>
      <c r="I39" s="1" t="s">
        <v>40</v>
      </c>
    </row>
    <row r="40" spans="1:9" x14ac:dyDescent="0.7">
      <c r="B40" s="1">
        <f xml:space="preserve"> 2/64</f>
        <v>3.125E-2</v>
      </c>
      <c r="C40" s="1">
        <f>12/64</f>
        <v>0.1875</v>
      </c>
      <c r="D40" s="1">
        <f>17/64</f>
        <v>0.265625</v>
      </c>
      <c r="E40" s="1">
        <f>10/64</f>
        <v>0.15625</v>
      </c>
      <c r="F40" s="1">
        <f>3/64</f>
        <v>4.6875E-2</v>
      </c>
      <c r="G40" s="1">
        <f>7/64</f>
        <v>0.109375</v>
      </c>
      <c r="H40" s="1">
        <f>11/64</f>
        <v>0.171875</v>
      </c>
      <c r="I40" s="1">
        <f>2/64</f>
        <v>3.125E-2</v>
      </c>
    </row>
    <row r="42" spans="1:9" x14ac:dyDescent="0.7">
      <c r="A42" t="s">
        <v>53</v>
      </c>
      <c r="B42" t="s">
        <v>43</v>
      </c>
    </row>
    <row r="43" spans="1:9" x14ac:dyDescent="0.7">
      <c r="B43" s="1" t="s">
        <v>33</v>
      </c>
      <c r="C43" s="1" t="s">
        <v>44</v>
      </c>
      <c r="D43" s="1" t="s">
        <v>45</v>
      </c>
      <c r="E43" s="1" t="s">
        <v>46</v>
      </c>
      <c r="F43" s="1" t="s">
        <v>47</v>
      </c>
      <c r="G43" s="1" t="s">
        <v>48</v>
      </c>
      <c r="H43" s="1" t="s">
        <v>49</v>
      </c>
      <c r="I43" s="1" t="s">
        <v>50</v>
      </c>
    </row>
    <row r="44" spans="1:9" x14ac:dyDescent="0.7">
      <c r="B44" s="1">
        <f>2/64</f>
        <v>3.125E-2</v>
      </c>
      <c r="C44" s="1">
        <f>14/64</f>
        <v>0.21875</v>
      </c>
      <c r="D44" s="1">
        <f>31/64</f>
        <v>0.484375</v>
      </c>
      <c r="E44" s="1">
        <f>41/64</f>
        <v>0.640625</v>
      </c>
      <c r="F44" s="1">
        <f>44/64</f>
        <v>0.6875</v>
      </c>
      <c r="G44" s="1">
        <f>51/64</f>
        <v>0.796875</v>
      </c>
      <c r="H44" s="1">
        <f>62/64</f>
        <v>0.96875</v>
      </c>
      <c r="I44" s="1">
        <f>64/64</f>
        <v>1</v>
      </c>
    </row>
    <row r="46" spans="1:9" x14ac:dyDescent="0.7">
      <c r="A46" t="s">
        <v>54</v>
      </c>
      <c r="B46" t="s">
        <v>55</v>
      </c>
      <c r="D46" t="s">
        <v>57</v>
      </c>
    </row>
    <row r="47" spans="1:9" x14ac:dyDescent="0.7">
      <c r="B47" t="s">
        <v>56</v>
      </c>
    </row>
    <row r="48" spans="1:9" x14ac:dyDescent="0.7">
      <c r="B48" s="1">
        <f>2/64</f>
        <v>3.125E-2</v>
      </c>
      <c r="C48" s="1">
        <f>14/64</f>
        <v>0.21875</v>
      </c>
      <c r="D48" s="1">
        <f>31/64</f>
        <v>0.484375</v>
      </c>
      <c r="E48" s="1">
        <f>41/64</f>
        <v>0.640625</v>
      </c>
      <c r="F48" s="1">
        <f>44/64</f>
        <v>0.6875</v>
      </c>
      <c r="G48" s="1">
        <f>51/64</f>
        <v>0.796875</v>
      </c>
      <c r="H48" s="1">
        <f>62/64</f>
        <v>0.96875</v>
      </c>
      <c r="I48" s="1">
        <f>64/64</f>
        <v>1</v>
      </c>
    </row>
    <row r="49" spans="1:9" x14ac:dyDescent="0.7">
      <c r="A49" t="s">
        <v>58</v>
      </c>
      <c r="B49" s="1">
        <v>7</v>
      </c>
      <c r="C49" s="1">
        <v>7</v>
      </c>
      <c r="D49" s="1">
        <v>7</v>
      </c>
      <c r="E49" s="1">
        <v>7</v>
      </c>
      <c r="F49" s="1">
        <v>7</v>
      </c>
      <c r="G49" s="1">
        <v>7</v>
      </c>
      <c r="H49" s="1">
        <v>7</v>
      </c>
      <c r="I49" s="1">
        <v>7</v>
      </c>
    </row>
    <row r="50" spans="1:9" x14ac:dyDescent="0.7">
      <c r="B50" s="1">
        <f>B48 * B49</f>
        <v>0.21875</v>
      </c>
      <c r="C50" s="1">
        <f t="shared" ref="C50:I50" si="0">C48 * C49</f>
        <v>1.53125</v>
      </c>
      <c r="D50" s="1">
        <f t="shared" si="0"/>
        <v>3.390625</v>
      </c>
      <c r="E50" s="1">
        <f t="shared" si="0"/>
        <v>4.484375</v>
      </c>
      <c r="F50" s="1">
        <f t="shared" si="0"/>
        <v>4.8125</v>
      </c>
      <c r="G50" s="1">
        <f t="shared" si="0"/>
        <v>5.578125</v>
      </c>
      <c r="H50" s="1">
        <f t="shared" si="0"/>
        <v>6.78125</v>
      </c>
      <c r="I50" s="1">
        <f t="shared" si="0"/>
        <v>7</v>
      </c>
    </row>
    <row r="51" spans="1:9" x14ac:dyDescent="0.7">
      <c r="A51" t="s">
        <v>59</v>
      </c>
      <c r="B51" s="8">
        <f>ROUND( B50, 0 )</f>
        <v>0</v>
      </c>
      <c r="C51" s="8">
        <f t="shared" ref="C51:I51" si="1">ROUND( C50, 0 )</f>
        <v>2</v>
      </c>
      <c r="D51" s="8">
        <f t="shared" si="1"/>
        <v>3</v>
      </c>
      <c r="E51" s="8">
        <f t="shared" si="1"/>
        <v>4</v>
      </c>
      <c r="F51" s="8">
        <f t="shared" si="1"/>
        <v>5</v>
      </c>
      <c r="G51" s="8">
        <f t="shared" si="1"/>
        <v>6</v>
      </c>
      <c r="H51" s="8">
        <f t="shared" si="1"/>
        <v>7</v>
      </c>
      <c r="I51" s="8">
        <f t="shared" si="1"/>
        <v>7</v>
      </c>
    </row>
    <row r="54" spans="1:9" x14ac:dyDescent="0.7">
      <c r="A54" t="s">
        <v>60</v>
      </c>
      <c r="C54" t="s">
        <v>62</v>
      </c>
      <c r="F54" t="s">
        <v>63</v>
      </c>
    </row>
    <row r="55" spans="1:9" x14ac:dyDescent="0.7">
      <c r="B55" s="4">
        <v>0</v>
      </c>
      <c r="C55" s="4">
        <v>0</v>
      </c>
      <c r="D55" s="4">
        <v>1</v>
      </c>
      <c r="E55" s="4">
        <v>1</v>
      </c>
      <c r="F55" s="4">
        <v>3</v>
      </c>
    </row>
    <row r="56" spans="1:9" x14ac:dyDescent="0.7">
      <c r="B56" s="4">
        <v>2</v>
      </c>
      <c r="C56" s="4">
        <v>3</v>
      </c>
      <c r="D56" s="4">
        <v>3</v>
      </c>
      <c r="E56" s="4">
        <v>3</v>
      </c>
      <c r="F56" s="4">
        <v>3</v>
      </c>
    </row>
    <row r="57" spans="1:9" x14ac:dyDescent="0.7">
      <c r="B57" s="4">
        <v>3</v>
      </c>
      <c r="C57" s="4">
        <v>3</v>
      </c>
      <c r="D57" s="4">
        <v>4</v>
      </c>
      <c r="E57" s="4">
        <v>4</v>
      </c>
      <c r="F57" s="4">
        <v>4</v>
      </c>
    </row>
    <row r="58" spans="1:9" x14ac:dyDescent="0.7">
      <c r="B58" s="4">
        <v>4</v>
      </c>
      <c r="C58" s="4">
        <v>3</v>
      </c>
      <c r="D58" s="4">
        <v>4</v>
      </c>
      <c r="E58" s="4">
        <v>5</v>
      </c>
      <c r="F58" s="4">
        <v>7</v>
      </c>
    </row>
    <row r="59" spans="1:9" x14ac:dyDescent="0.7">
      <c r="B59" s="4">
        <v>4</v>
      </c>
      <c r="C59" s="4">
        <v>4</v>
      </c>
      <c r="D59" s="4">
        <v>4</v>
      </c>
      <c r="E59" s="4">
        <v>5</v>
      </c>
      <c r="F59" s="4">
        <v>7</v>
      </c>
    </row>
    <row r="61" spans="1:9" x14ac:dyDescent="0.7">
      <c r="A61" s="8" t="s">
        <v>80</v>
      </c>
      <c r="B61" s="1"/>
      <c r="C61" s="1"/>
      <c r="D61" s="1"/>
      <c r="E61" s="1"/>
      <c r="F61" s="1"/>
      <c r="G61" s="1"/>
      <c r="H61" s="1"/>
      <c r="I61" s="1"/>
    </row>
    <row r="62" spans="1:9" x14ac:dyDescent="0.7">
      <c r="A62" s="8" t="s">
        <v>61</v>
      </c>
      <c r="B62" s="9">
        <v>0</v>
      </c>
      <c r="C62" s="9">
        <v>1</v>
      </c>
      <c r="D62" s="9">
        <v>2</v>
      </c>
      <c r="E62" s="9">
        <v>3</v>
      </c>
      <c r="F62" s="9">
        <v>4</v>
      </c>
      <c r="G62" s="9">
        <v>5</v>
      </c>
      <c r="H62" s="9">
        <v>6</v>
      </c>
      <c r="I62" s="9">
        <v>7</v>
      </c>
    </row>
    <row r="63" spans="1:9" x14ac:dyDescent="0.7">
      <c r="A63" s="8" t="s">
        <v>64</v>
      </c>
      <c r="B63" s="9">
        <f>COUNTIF( $B$55:$F$59, B62)</f>
        <v>2</v>
      </c>
      <c r="C63" s="9">
        <f t="shared" ref="C63:I63" si="2">COUNTIF( $B$55:$F$59, C62)</f>
        <v>2</v>
      </c>
      <c r="D63" s="9">
        <f t="shared" si="2"/>
        <v>1</v>
      </c>
      <c r="E63" s="9">
        <f t="shared" si="2"/>
        <v>8</v>
      </c>
      <c r="F63" s="9">
        <f t="shared" si="2"/>
        <v>8</v>
      </c>
      <c r="G63" s="9">
        <f t="shared" si="2"/>
        <v>2</v>
      </c>
      <c r="H63" s="9">
        <f t="shared" si="2"/>
        <v>0</v>
      </c>
      <c r="I63" s="9">
        <f t="shared" si="2"/>
        <v>2</v>
      </c>
    </row>
    <row r="64" spans="1:9" x14ac:dyDescent="0.7">
      <c r="A64" s="8" t="s">
        <v>69</v>
      </c>
      <c r="B64" s="10" t="s">
        <v>65</v>
      </c>
      <c r="C64" s="11" t="s">
        <v>65</v>
      </c>
      <c r="D64" s="11" t="s">
        <v>66</v>
      </c>
      <c r="E64" s="11" t="s">
        <v>67</v>
      </c>
      <c r="F64" s="11" t="s">
        <v>67</v>
      </c>
      <c r="G64" s="11" t="s">
        <v>65</v>
      </c>
      <c r="H64" s="11" t="s">
        <v>68</v>
      </c>
      <c r="I64" s="11" t="s">
        <v>65</v>
      </c>
    </row>
    <row r="65" spans="1:9" x14ac:dyDescent="0.7">
      <c r="A65" s="8"/>
      <c r="B65" s="1">
        <f>2/25</f>
        <v>0.08</v>
      </c>
      <c r="C65" s="1">
        <f>C63/25</f>
        <v>0.08</v>
      </c>
      <c r="D65" s="1">
        <f>D63/25</f>
        <v>0.04</v>
      </c>
      <c r="E65" s="1">
        <f t="shared" ref="E65:I65" si="3">E63/25</f>
        <v>0.32</v>
      </c>
      <c r="F65" s="1">
        <f t="shared" si="3"/>
        <v>0.32</v>
      </c>
      <c r="G65" s="1">
        <f t="shared" si="3"/>
        <v>0.08</v>
      </c>
      <c r="H65" s="1">
        <f t="shared" si="3"/>
        <v>0</v>
      </c>
      <c r="I65" s="1">
        <f t="shared" si="3"/>
        <v>0.08</v>
      </c>
    </row>
    <row r="66" spans="1:9" x14ac:dyDescent="0.7">
      <c r="A66" s="8" t="s">
        <v>70</v>
      </c>
      <c r="B66" s="11" t="s">
        <v>65</v>
      </c>
      <c r="C66" s="11" t="s">
        <v>71</v>
      </c>
      <c r="D66" s="11" t="s">
        <v>72</v>
      </c>
      <c r="E66" s="11" t="s">
        <v>73</v>
      </c>
      <c r="F66" s="11" t="s">
        <v>74</v>
      </c>
      <c r="G66" s="11" t="s">
        <v>75</v>
      </c>
      <c r="H66" s="11" t="s">
        <v>75</v>
      </c>
      <c r="I66" s="11" t="s">
        <v>76</v>
      </c>
    </row>
    <row r="67" spans="1:9" x14ac:dyDescent="0.7">
      <c r="A67" s="8"/>
      <c r="B67" s="1">
        <f>2/25</f>
        <v>0.08</v>
      </c>
      <c r="C67" s="1">
        <f>4/25</f>
        <v>0.16</v>
      </c>
      <c r="D67" s="1">
        <f>5/25</f>
        <v>0.2</v>
      </c>
      <c r="E67" s="1">
        <f>13/25</f>
        <v>0.52</v>
      </c>
      <c r="F67" s="1">
        <f>21/25</f>
        <v>0.84</v>
      </c>
      <c r="G67" s="1">
        <f>23/25</f>
        <v>0.92</v>
      </c>
      <c r="H67" s="1">
        <f>23/25</f>
        <v>0.92</v>
      </c>
      <c r="I67" s="1">
        <f>25/25</f>
        <v>1</v>
      </c>
    </row>
    <row r="68" spans="1:9" x14ac:dyDescent="0.7">
      <c r="A68" s="8" t="s">
        <v>77</v>
      </c>
      <c r="B68" s="1">
        <v>7</v>
      </c>
      <c r="C68" s="1">
        <v>7</v>
      </c>
      <c r="D68" s="1">
        <v>7</v>
      </c>
      <c r="E68" s="1">
        <v>7</v>
      </c>
      <c r="F68" s="1">
        <v>7</v>
      </c>
      <c r="G68" s="1">
        <v>7</v>
      </c>
      <c r="H68" s="1">
        <v>7</v>
      </c>
      <c r="I68" s="1">
        <v>7</v>
      </c>
    </row>
    <row r="69" spans="1:9" x14ac:dyDescent="0.7">
      <c r="A69" s="8" t="s">
        <v>78</v>
      </c>
      <c r="B69" s="1">
        <f>B67*B68</f>
        <v>0.56000000000000005</v>
      </c>
      <c r="C69" s="1">
        <f t="shared" ref="C69:I69" si="4">C67*C68</f>
        <v>1.1200000000000001</v>
      </c>
      <c r="D69" s="1">
        <f t="shared" si="4"/>
        <v>1.4000000000000001</v>
      </c>
      <c r="E69" s="1">
        <f t="shared" si="4"/>
        <v>3.64</v>
      </c>
      <c r="F69" s="1">
        <f t="shared" si="4"/>
        <v>5.88</v>
      </c>
      <c r="G69" s="1">
        <f t="shared" si="4"/>
        <v>6.44</v>
      </c>
      <c r="H69" s="1">
        <f t="shared" si="4"/>
        <v>6.44</v>
      </c>
      <c r="I69" s="1">
        <f t="shared" si="4"/>
        <v>7</v>
      </c>
    </row>
    <row r="70" spans="1:9" x14ac:dyDescent="0.7">
      <c r="A70" s="8" t="s">
        <v>79</v>
      </c>
      <c r="B70" s="1">
        <f>ROUND( B69, 0)</f>
        <v>1</v>
      </c>
      <c r="C70" s="1">
        <f t="shared" ref="C70:I70" si="5">ROUND( C69, 0)</f>
        <v>1</v>
      </c>
      <c r="D70" s="1">
        <f t="shared" si="5"/>
        <v>1</v>
      </c>
      <c r="E70" s="1">
        <f t="shared" si="5"/>
        <v>4</v>
      </c>
      <c r="F70" s="1">
        <f t="shared" si="5"/>
        <v>6</v>
      </c>
      <c r="G70" s="1">
        <f t="shared" si="5"/>
        <v>6</v>
      </c>
      <c r="H70" s="1">
        <f t="shared" si="5"/>
        <v>6</v>
      </c>
      <c r="I70" s="1">
        <f t="shared" si="5"/>
        <v>7</v>
      </c>
    </row>
    <row r="72" spans="1:9" x14ac:dyDescent="0.7">
      <c r="B72" s="4">
        <v>0</v>
      </c>
      <c r="C72" s="4">
        <v>0</v>
      </c>
      <c r="D72" s="4">
        <v>1</v>
      </c>
      <c r="E72" s="4">
        <v>1</v>
      </c>
      <c r="F72" s="4">
        <v>3</v>
      </c>
    </row>
    <row r="73" spans="1:9" x14ac:dyDescent="0.7">
      <c r="B73" s="4">
        <v>2</v>
      </c>
      <c r="C73" s="4">
        <v>3</v>
      </c>
      <c r="D73" s="4">
        <v>3</v>
      </c>
      <c r="E73" s="4">
        <v>3</v>
      </c>
      <c r="F73" s="4">
        <v>3</v>
      </c>
    </row>
    <row r="74" spans="1:9" x14ac:dyDescent="0.7">
      <c r="B74" s="4">
        <v>3</v>
      </c>
      <c r="C74" s="4">
        <v>3</v>
      </c>
      <c r="D74" s="4">
        <v>4</v>
      </c>
      <c r="E74" s="4">
        <v>4</v>
      </c>
      <c r="F74" s="4">
        <v>4</v>
      </c>
    </row>
    <row r="75" spans="1:9" x14ac:dyDescent="0.7">
      <c r="B75" s="4">
        <v>4</v>
      </c>
      <c r="C75" s="4">
        <v>3</v>
      </c>
      <c r="D75" s="4">
        <v>4</v>
      </c>
      <c r="E75" s="4">
        <v>5</v>
      </c>
      <c r="F75" s="4">
        <v>7</v>
      </c>
    </row>
    <row r="76" spans="1:9" x14ac:dyDescent="0.7">
      <c r="B76" s="4">
        <v>4</v>
      </c>
      <c r="C76" s="4">
        <v>4</v>
      </c>
      <c r="D76" s="4">
        <v>4</v>
      </c>
      <c r="E76" s="4">
        <v>5</v>
      </c>
      <c r="F76" s="4">
        <v>7</v>
      </c>
    </row>
    <row r="78" spans="1:9" x14ac:dyDescent="0.7">
      <c r="B78" s="7">
        <v>1</v>
      </c>
      <c r="C78" s="7">
        <v>1</v>
      </c>
      <c r="D78" s="7">
        <v>1</v>
      </c>
      <c r="E78" s="7">
        <v>1</v>
      </c>
      <c r="F78" s="7">
        <v>4</v>
      </c>
    </row>
    <row r="79" spans="1:9" x14ac:dyDescent="0.7">
      <c r="B79" s="7">
        <v>1</v>
      </c>
      <c r="C79" s="7">
        <v>4</v>
      </c>
      <c r="D79" s="7">
        <v>4</v>
      </c>
      <c r="E79" s="7">
        <v>4</v>
      </c>
      <c r="F79" s="7">
        <v>4</v>
      </c>
    </row>
    <row r="80" spans="1:9" x14ac:dyDescent="0.7">
      <c r="B80" s="7">
        <v>3</v>
      </c>
      <c r="C80" s="7">
        <v>4</v>
      </c>
      <c r="D80" s="7">
        <v>6</v>
      </c>
      <c r="E80" s="7">
        <v>6</v>
      </c>
      <c r="F80" s="7">
        <v>6</v>
      </c>
    </row>
    <row r="81" spans="2:6" x14ac:dyDescent="0.7">
      <c r="B81" s="7">
        <v>6</v>
      </c>
      <c r="C81" s="7">
        <v>4</v>
      </c>
      <c r="D81" s="7">
        <v>6</v>
      </c>
      <c r="E81" s="7">
        <v>6</v>
      </c>
      <c r="F81" s="7">
        <v>7</v>
      </c>
    </row>
    <row r="82" spans="2:6" x14ac:dyDescent="0.7">
      <c r="B82" s="7">
        <v>6</v>
      </c>
      <c r="C82" s="7">
        <v>6</v>
      </c>
      <c r="D82" s="7">
        <v>6</v>
      </c>
      <c r="E82" s="7">
        <v>6</v>
      </c>
      <c r="F82" s="7"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연습문제1</vt:lpstr>
      <vt:lpstr>연습문제2</vt:lpstr>
      <vt:lpstr>히스토그램평활화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2024-03-06T00:58:28Z</dcterms:created>
  <dcterms:modified xsi:type="dcterms:W3CDTF">2024-03-06T03:18:29Z</dcterms:modified>
</cp:coreProperties>
</file>