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embeddings/oleObject3.bin" ContentType="application/vnd.openxmlformats-officedocument.oleObject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odega Central\OneDrive\Desktop\"/>
    </mc:Choice>
  </mc:AlternateContent>
  <bookViews>
    <workbookView xWindow="0" yWindow="0" windowWidth="15360" windowHeight="7755" tabRatio="856"/>
  </bookViews>
  <sheets>
    <sheet name="09-09" sheetId="1037" r:id="rId1"/>
    <sheet name="MACHOTE" sheetId="1022" state="hidden" r:id="rId2"/>
    <sheet name="08-09" sheetId="1036" r:id="rId3"/>
    <sheet name="07-09" sheetId="1035" state="hidden" r:id="rId4"/>
    <sheet name="05-09" sheetId="1034" state="hidden" r:id="rId5"/>
    <sheet name="04-09" sheetId="1033" state="hidden" r:id="rId6"/>
    <sheet name="03-09" sheetId="1032" state="hidden" r:id="rId7"/>
    <sheet name="02-09" sheetId="1031" state="hidden" r:id="rId8"/>
    <sheet name="01-09" sheetId="1030" state="hidden" r:id="rId9"/>
    <sheet name="31-08" sheetId="1029" state="hidden" r:id="rId10"/>
    <sheet name="29-08" sheetId="1028" state="hidden" r:id="rId11"/>
    <sheet name="28-08" sheetId="1027" state="hidden" r:id="rId12"/>
    <sheet name="27-08" sheetId="1026" state="hidden" r:id="rId13"/>
    <sheet name="26-08" sheetId="1025" state="hidden" r:id="rId14"/>
    <sheet name="25-08" sheetId="1024" state="hidden" r:id="rId15"/>
    <sheet name="24-08" sheetId="1023" state="hidden" r:id="rId16"/>
    <sheet name="22-08" sheetId="1021" state="hidden" r:id="rId17"/>
    <sheet name="21-08" sheetId="1020" state="hidden" r:id="rId18"/>
    <sheet name="20-08" sheetId="1019" state="hidden" r:id="rId19"/>
    <sheet name="19-08" sheetId="1018" state="hidden" r:id="rId20"/>
    <sheet name="18-08" sheetId="1017" state="hidden" r:id="rId21"/>
    <sheet name="17-08" sheetId="1016" state="hidden" r:id="rId22"/>
    <sheet name="15-08" sheetId="1015" state="hidden" r:id="rId23"/>
    <sheet name="14-08" sheetId="1014" state="hidden" r:id="rId24"/>
    <sheet name="13-08" sheetId="1013" state="hidden" r:id="rId25"/>
    <sheet name="12-08" sheetId="1012" state="hidden" r:id="rId26"/>
    <sheet name="11-08" sheetId="1011" state="hidden" r:id="rId27"/>
    <sheet name="08-08" sheetId="1010" state="hidden" r:id="rId28"/>
    <sheet name="07-08" sheetId="1009" state="hidden" r:id="rId29"/>
    <sheet name="06-08" sheetId="1008" state="hidden" r:id="rId30"/>
    <sheet name="05-08" sheetId="1007" state="hidden" r:id="rId31"/>
    <sheet name="04-08" sheetId="1006" state="hidden" r:id="rId32"/>
    <sheet name="03-08" sheetId="1005" state="hidden" r:id="rId33"/>
    <sheet name="01-08" sheetId="994" state="hidden" r:id="rId34"/>
    <sheet name="31-07" sheetId="1003" state="hidden" r:id="rId35"/>
    <sheet name="30-07" sheetId="1002" state="hidden" r:id="rId36"/>
    <sheet name="29-07" sheetId="1001" state="hidden" r:id="rId37"/>
    <sheet name="28-07" sheetId="1000" state="hidden" r:id="rId38"/>
    <sheet name="27-07" sheetId="999" state="hidden" r:id="rId39"/>
    <sheet name="25-07" sheetId="995" state="hidden" r:id="rId40"/>
    <sheet name="24-07" sheetId="996" state="hidden" r:id="rId41"/>
    <sheet name="23-07" sheetId="997" state="hidden" r:id="rId42"/>
    <sheet name="22-07" sheetId="998" state="hidden" r:id="rId43"/>
    <sheet name="21-07" sheetId="990" state="hidden" r:id="rId44"/>
    <sheet name="18-07" sheetId="989" state="hidden" r:id="rId45"/>
    <sheet name="17-07" sheetId="991" state="hidden" r:id="rId46"/>
    <sheet name="16-07" sheetId="986" state="hidden" r:id="rId47"/>
    <sheet name="15-07" sheetId="987" state="hidden" r:id="rId48"/>
    <sheet name="14-07" sheetId="985" state="hidden" r:id="rId49"/>
    <sheet name="13-07" sheetId="984" state="hidden" r:id="rId50"/>
    <sheet name="11-07" sheetId="979" state="hidden" r:id="rId51"/>
    <sheet name="10-07" sheetId="980" state="hidden" r:id="rId52"/>
    <sheet name="09-07" sheetId="981" state="hidden" r:id="rId53"/>
    <sheet name="08-07" sheetId="982" state="hidden" r:id="rId54"/>
    <sheet name="07-07" sheetId="971" state="hidden" r:id="rId55"/>
    <sheet name="06-07" sheetId="972" state="hidden" r:id="rId56"/>
    <sheet name="04-07" sheetId="973" state="hidden" r:id="rId57"/>
    <sheet name="03-07" sheetId="974" state="hidden" r:id="rId58"/>
    <sheet name="02-07" sheetId="969" state="hidden" r:id="rId59"/>
    <sheet name="01-07" sheetId="970" state="hidden" r:id="rId60"/>
    <sheet name="30-06" sheetId="968" state="hidden" r:id="rId61"/>
    <sheet name="29-06" sheetId="958" state="hidden" r:id="rId62"/>
    <sheet name="27-06" sheetId="956" state="hidden" r:id="rId63"/>
    <sheet name="26-06" sheetId="954" state="hidden" r:id="rId64"/>
    <sheet name="25-06" sheetId="955" state="hidden" r:id="rId65"/>
    <sheet name="24-06" sheetId="951" state="hidden" r:id="rId66"/>
    <sheet name="23-06" sheetId="952" state="hidden" r:id="rId67"/>
    <sheet name="22-06" sheetId="953" state="hidden" r:id="rId68"/>
    <sheet name="20-06" sheetId="947" state="hidden" r:id="rId69"/>
    <sheet name="19-06" sheetId="948" state="hidden" r:id="rId70"/>
    <sheet name="18-06" sheetId="949" state="hidden" r:id="rId71"/>
    <sheet name="17-06" sheetId="950" state="hidden" r:id="rId72"/>
    <sheet name="16-06" sheetId="946" state="hidden" r:id="rId73"/>
    <sheet name="15-06" sheetId="945" state="hidden" r:id="rId74"/>
    <sheet name="13-06" sheetId="944" state="hidden" r:id="rId75"/>
    <sheet name="12-06" sheetId="943" state="hidden" r:id="rId76"/>
    <sheet name="11-06" sheetId="935" state="hidden" r:id="rId77"/>
    <sheet name="10-06" sheetId="933" state="hidden" r:id="rId78"/>
    <sheet name="09-06" sheetId="934" state="hidden" r:id="rId79"/>
    <sheet name="08-06" sheetId="932" state="hidden" r:id="rId80"/>
    <sheet name="06-06" sheetId="931" state="hidden" r:id="rId81"/>
    <sheet name="05-06" sheetId="930" state="hidden" r:id="rId82"/>
    <sheet name="04-06" sheetId="929" state="hidden" r:id="rId83"/>
    <sheet name="03-06" sheetId="928" state="hidden" r:id="rId84"/>
    <sheet name="02-06" sheetId="927" state="hidden" r:id="rId85"/>
    <sheet name="01-06" sheetId="926" state="hidden" r:id="rId86"/>
    <sheet name="30-05" sheetId="925" state="hidden" r:id="rId87"/>
    <sheet name="29-05" sheetId="924" state="hidden" r:id="rId88"/>
    <sheet name="28-05" sheetId="923" state="hidden" r:id="rId89"/>
    <sheet name="27-05" sheetId="922" state="hidden" r:id="rId90"/>
    <sheet name="26-05" sheetId="921" state="hidden" r:id="rId91"/>
    <sheet name="25-05" sheetId="920" state="hidden" r:id="rId92"/>
    <sheet name="23-05" sheetId="919" state="hidden" r:id="rId93"/>
    <sheet name="22-05" sheetId="918" state="hidden" r:id="rId94"/>
    <sheet name="21-05" sheetId="917" state="hidden" r:id="rId95"/>
    <sheet name="20-05" sheetId="916" state="hidden" r:id="rId96"/>
    <sheet name="19-05" sheetId="915" state="hidden" r:id="rId97"/>
    <sheet name="18-05" sheetId="914" state="hidden" r:id="rId98"/>
    <sheet name="17-05" sheetId="911" state="hidden" r:id="rId99"/>
    <sheet name="16-05" sheetId="910" state="hidden" r:id="rId100"/>
    <sheet name="15-05" sheetId="909" state="hidden" r:id="rId101"/>
    <sheet name="14-05" sheetId="908" state="hidden" r:id="rId102"/>
    <sheet name="13-05" sheetId="907" state="hidden" r:id="rId103"/>
    <sheet name="12-05" sheetId="905" state="hidden" r:id="rId104"/>
    <sheet name="11-05" sheetId="904" state="hidden" r:id="rId105"/>
    <sheet name="10-05" sheetId="903" state="hidden" r:id="rId106"/>
    <sheet name="09-05" sheetId="902" state="hidden" r:id="rId107"/>
    <sheet name="08-05" sheetId="901" state="hidden" r:id="rId108"/>
    <sheet name="07-05" sheetId="900" state="hidden" r:id="rId109"/>
    <sheet name="06-05" sheetId="899" state="hidden" r:id="rId110"/>
    <sheet name="05-05" sheetId="898" state="hidden" r:id="rId111"/>
    <sheet name="04-05" sheetId="897" state="hidden" r:id="rId112"/>
    <sheet name="03-05" sheetId="896" state="hidden" r:id="rId113"/>
    <sheet name="02-05" sheetId="895" state="hidden" r:id="rId114"/>
    <sheet name="01-05" sheetId="894" state="hidden" r:id="rId115"/>
    <sheet name="30-04" sheetId="893" state="hidden" r:id="rId116"/>
    <sheet name="29-04" sheetId="892" state="hidden" r:id="rId117"/>
    <sheet name="28-04" sheetId="891" state="hidden" r:id="rId118"/>
    <sheet name="27-04" sheetId="890" state="hidden" r:id="rId119"/>
    <sheet name="25-04" sheetId="889" state="hidden" r:id="rId120"/>
    <sheet name="24-04" sheetId="888" state="hidden" r:id="rId121"/>
    <sheet name="23-04" sheetId="887" state="hidden" r:id="rId122"/>
    <sheet name="22-04" sheetId="886" state="hidden" r:id="rId123"/>
    <sheet name="21-04" sheetId="885" state="hidden" r:id="rId124"/>
    <sheet name="20-04" sheetId="884" state="hidden" r:id="rId125"/>
    <sheet name="18-04" sheetId="883" state="hidden" r:id="rId126"/>
    <sheet name="17-04" sheetId="882" state="hidden" r:id="rId127"/>
    <sheet name="16-04" sheetId="881" state="hidden" r:id="rId128"/>
    <sheet name="15-04" sheetId="880" state="hidden" r:id="rId129"/>
    <sheet name="14-04" sheetId="879" state="hidden" r:id="rId130"/>
    <sheet name="13-04" sheetId="877" state="hidden" r:id="rId131"/>
    <sheet name="11-04" sheetId="876" state="hidden" r:id="rId132"/>
    <sheet name="10-04" sheetId="875" state="hidden" r:id="rId133"/>
    <sheet name="09-04" sheetId="874" state="hidden" r:id="rId134"/>
    <sheet name="08-04" sheetId="873" state="hidden" r:id="rId135"/>
    <sheet name="07-04" sheetId="872" state="hidden" r:id="rId136"/>
    <sheet name="06-04" sheetId="871" state="hidden" r:id="rId137"/>
    <sheet name="01-04" sheetId="870" state="hidden" r:id="rId138"/>
    <sheet name="31-03" sheetId="869" state="hidden" r:id="rId139"/>
    <sheet name="30-03" sheetId="868" state="hidden" r:id="rId140"/>
    <sheet name="28-03" sheetId="859" state="hidden" r:id="rId141"/>
    <sheet name="27-03" sheetId="865" state="hidden" r:id="rId142"/>
    <sheet name="26-03" sheetId="863" state="hidden" r:id="rId143"/>
    <sheet name="25-03" sheetId="862" state="hidden" r:id="rId144"/>
    <sheet name="24-03" sheetId="861" state="hidden" r:id="rId145"/>
    <sheet name="23-03" sheetId="860" state="hidden" r:id="rId146"/>
    <sheet name="22-03" sheetId="866" state="hidden" r:id="rId147"/>
    <sheet name="21-03" sheetId="858" state="hidden" r:id="rId148"/>
    <sheet name="20-03" sheetId="857" state="hidden" r:id="rId149"/>
    <sheet name="19-03" sheetId="856" state="hidden" r:id="rId150"/>
    <sheet name="18-03" sheetId="855" state="hidden" r:id="rId151"/>
    <sheet name="17-03" sheetId="854" state="hidden" r:id="rId152"/>
    <sheet name="16-03" sheetId="853" state="hidden" r:id="rId153"/>
    <sheet name="14-03" sheetId="843" state="hidden" r:id="rId154"/>
    <sheet name="13-03" sheetId="852" state="hidden" r:id="rId155"/>
    <sheet name="12-03" sheetId="851" state="hidden" r:id="rId156"/>
    <sheet name="11-03" sheetId="850" state="hidden" r:id="rId157"/>
    <sheet name="10-03" sheetId="849" state="hidden" r:id="rId158"/>
    <sheet name="09-03" sheetId="848" state="hidden" r:id="rId159"/>
    <sheet name="07-03" sheetId="846" state="hidden" r:id="rId160"/>
    <sheet name="06-03" sheetId="847" state="hidden" r:id="rId161"/>
    <sheet name="05-03" sheetId="845" state="hidden" r:id="rId162"/>
    <sheet name="04-03" sheetId="844" state="hidden" r:id="rId163"/>
    <sheet name="03-03" sheetId="842" state="hidden" r:id="rId164"/>
    <sheet name="02-03" sheetId="838" state="hidden" r:id="rId165"/>
    <sheet name="Reporte de Ausencias" sheetId="840" state="hidden" r:id="rId166"/>
    <sheet name="Reporte de Acumulado" sheetId="841" r:id="rId167"/>
    <sheet name="Reporte de horas deducidos" sheetId="839" r:id="rId168"/>
  </sheets>
  <definedNames>
    <definedName name="_xlnm._FilterDatabase" localSheetId="137" hidden="1">'01-04'!$A$2:$I$58</definedName>
    <definedName name="_xlnm._FilterDatabase" localSheetId="114" hidden="1">'01-05'!$A$2:$I$51</definedName>
    <definedName name="_xlnm._FilterDatabase" localSheetId="85" hidden="1">'01-06'!$A$2:$I$65</definedName>
    <definedName name="_xlnm._FilterDatabase" localSheetId="59" hidden="1">'01-07'!$A$2:$I$59</definedName>
    <definedName name="_xlnm._FilterDatabase" localSheetId="33" hidden="1">'01-08'!$A$2:$I$18</definedName>
    <definedName name="_xlnm._FilterDatabase" localSheetId="8" hidden="1">'01-09'!$A$2:$I$56</definedName>
    <definedName name="_xlnm._FilterDatabase" localSheetId="164" hidden="1">'02-03'!$A$2:$I$17</definedName>
    <definedName name="_xlnm._FilterDatabase" localSheetId="113" hidden="1">'02-05'!$A$2:$I$59</definedName>
    <definedName name="_xlnm._FilterDatabase" localSheetId="84" hidden="1">'02-06'!$A$2:$I$60</definedName>
    <definedName name="_xlnm._FilterDatabase" localSheetId="58" hidden="1">'02-07'!$A$2:$I$59</definedName>
    <definedName name="_xlnm._FilterDatabase" localSheetId="7" hidden="1">'02-09'!$A$2:$I$57</definedName>
    <definedName name="_xlnm._FilterDatabase" localSheetId="163" hidden="1">'03-03'!$A$2:$I$17</definedName>
    <definedName name="_xlnm._FilterDatabase" localSheetId="112" hidden="1">'03-05'!$A$2:$I$37</definedName>
    <definedName name="_xlnm._FilterDatabase" localSheetId="83" hidden="1">'03-06'!$A$2:$I$65</definedName>
    <definedName name="_xlnm._FilterDatabase" localSheetId="57" hidden="1">'03-07'!$A$2:$I$59</definedName>
    <definedName name="_xlnm._FilterDatabase" localSheetId="32" hidden="1">'03-08'!$A$2:$I$57</definedName>
    <definedName name="_xlnm._FilterDatabase" localSheetId="6" hidden="1">'03-09'!$A$2:$I$57</definedName>
    <definedName name="_xlnm._FilterDatabase" localSheetId="162" hidden="1">'04-03'!$A$2:$I$17</definedName>
    <definedName name="_xlnm._FilterDatabase" localSheetId="111" hidden="1">'04-05'!$A$2:$I$60</definedName>
    <definedName name="_xlnm._FilterDatabase" localSheetId="82" hidden="1">'04-06'!$A$2:$I$65</definedName>
    <definedName name="_xlnm._FilterDatabase" localSheetId="56" hidden="1">'04-07'!$A$2:$I$59</definedName>
    <definedName name="_xlnm._FilterDatabase" localSheetId="31" hidden="1">'04-08'!$A$2:$I$57</definedName>
    <definedName name="_xlnm._FilterDatabase" localSheetId="5" hidden="1">'04-09'!$A$2:$I$56</definedName>
    <definedName name="_xlnm._FilterDatabase" localSheetId="161" hidden="1">'05-03'!$A$2:$I$56</definedName>
    <definedName name="_xlnm._FilterDatabase" localSheetId="110" hidden="1">'05-05'!$A$2:$I$60</definedName>
    <definedName name="_xlnm._FilterDatabase" localSheetId="81" hidden="1">'05-06'!$A$2:$I$65</definedName>
    <definedName name="_xlnm._FilterDatabase" localSheetId="30" hidden="1">'05-08'!$A$2:$I$57</definedName>
    <definedName name="_xlnm._FilterDatabase" localSheetId="4" hidden="1">'05-09'!$A$2:$I$56</definedName>
    <definedName name="_xlnm._FilterDatabase" localSheetId="160" hidden="1">'06-03'!$A$2:$I$56</definedName>
    <definedName name="_xlnm._FilterDatabase" localSheetId="136" hidden="1">'06-04'!$A$2:$I$59</definedName>
    <definedName name="_xlnm._FilterDatabase" localSheetId="109" hidden="1">'06-05'!$A$2:$I$60</definedName>
    <definedName name="_xlnm._FilterDatabase" localSheetId="80" hidden="1">'06-06'!$A$2:$I$60</definedName>
    <definedName name="_xlnm._FilterDatabase" localSheetId="55" hidden="1">'06-07'!$A$2:$I$59</definedName>
    <definedName name="_xlnm._FilterDatabase" localSheetId="29" hidden="1">'06-08'!$A$2:$I$57</definedName>
    <definedName name="_xlnm._FilterDatabase" localSheetId="159" hidden="1">'07-03'!$A$2:$I$56</definedName>
    <definedName name="_xlnm._FilterDatabase" localSheetId="135" hidden="1">'07-04'!$A$2:$I$59</definedName>
    <definedName name="_xlnm._FilterDatabase" localSheetId="108" hidden="1">'07-05'!$A$2:$I$60</definedName>
    <definedName name="_xlnm._FilterDatabase" localSheetId="54" hidden="1">'07-07'!$A$2:$I$59</definedName>
    <definedName name="_xlnm._FilterDatabase" localSheetId="28" hidden="1">'07-08'!$A$2:$I$56</definedName>
    <definedName name="_xlnm._FilterDatabase" localSheetId="3" hidden="1">'07-09'!$A$2:$I$58</definedName>
    <definedName name="_xlnm._FilterDatabase" localSheetId="134" hidden="1">'08-04'!$A$2:$I$59</definedName>
    <definedName name="_xlnm._FilterDatabase" localSheetId="107" hidden="1">'08-05'!$A$2:$I$62</definedName>
    <definedName name="_xlnm._FilterDatabase" localSheetId="79" hidden="1">'08-06'!$A$2:$I$60</definedName>
    <definedName name="_xlnm._FilterDatabase" localSheetId="53" hidden="1">'08-07'!$A$2:$I$59</definedName>
    <definedName name="_xlnm._FilterDatabase" localSheetId="27" hidden="1">'08-08'!$A$2:$I$56</definedName>
    <definedName name="_xlnm._FilterDatabase" localSheetId="2" hidden="1">'08-09'!$A$2:$I$56</definedName>
    <definedName name="_xlnm._FilterDatabase" localSheetId="158" hidden="1">'09-03'!$A$2:$I$17</definedName>
    <definedName name="_xlnm._FilterDatabase" localSheetId="133" hidden="1">'09-04'!$A$2:$I$58</definedName>
    <definedName name="_xlnm._FilterDatabase" localSheetId="106" hidden="1">'09-05'!$A$2:$I$58</definedName>
    <definedName name="_xlnm._FilterDatabase" localSheetId="78" hidden="1">'09-06'!$A$2:$I$65</definedName>
    <definedName name="_xlnm._FilterDatabase" localSheetId="52" hidden="1">'09-07'!$A$2:$I$59</definedName>
    <definedName name="_xlnm._FilterDatabase" localSheetId="0" hidden="1">'09-09'!$A$2:$I$59</definedName>
    <definedName name="_xlnm._FilterDatabase" localSheetId="157" hidden="1">'10-03'!$A$2:$I$17</definedName>
    <definedName name="_xlnm._FilterDatabase" localSheetId="132" hidden="1">'10-04'!$A$2:$I$58</definedName>
    <definedName name="_xlnm._FilterDatabase" localSheetId="105" hidden="1">'10-05'!$A$2:$I$18</definedName>
    <definedName name="_xlnm._FilterDatabase" localSheetId="77" hidden="1">'10-06'!$A$2:$I$60</definedName>
    <definedName name="_xlnm._FilterDatabase" localSheetId="51" hidden="1">'10-07'!$A$2:$I$59</definedName>
    <definedName name="_xlnm._FilterDatabase" localSheetId="156" hidden="1">'11-03'!$A$2:$I$17</definedName>
    <definedName name="_xlnm._FilterDatabase" localSheetId="131" hidden="1">'11-04'!$A$2:$I$58</definedName>
    <definedName name="_xlnm._FilterDatabase" localSheetId="104" hidden="1">'11-05'!$A$2:$I$58</definedName>
    <definedName name="_xlnm._FilterDatabase" localSheetId="76" hidden="1">'11-06'!$A$2:$I$60</definedName>
    <definedName name="_xlnm._FilterDatabase" localSheetId="50" hidden="1">'11-07'!$A$2:$I$59</definedName>
    <definedName name="_xlnm._FilterDatabase" localSheetId="26" hidden="1">'11-08'!$A$2:$I$56</definedName>
    <definedName name="_xlnm._FilterDatabase" localSheetId="155" hidden="1">'12-03'!$A$2:$I$56</definedName>
    <definedName name="_xlnm._FilterDatabase" localSheetId="103" hidden="1">'12-05'!$A$2:$I$62</definedName>
    <definedName name="_xlnm._FilterDatabase" localSheetId="75" hidden="1">'12-06'!$A$2:$I$60</definedName>
    <definedName name="_xlnm._FilterDatabase" localSheetId="25" hidden="1">'12-08'!$A$2:$I$56</definedName>
    <definedName name="_xlnm._FilterDatabase" localSheetId="154" hidden="1">'13-03'!$A$2:$I$57</definedName>
    <definedName name="_xlnm._FilterDatabase" localSheetId="130" hidden="1">'13-04'!$A$2:$I$58</definedName>
    <definedName name="_xlnm._FilterDatabase" localSheetId="102" hidden="1">'13-05'!$A$2:$I$58</definedName>
    <definedName name="_xlnm._FilterDatabase" localSheetId="74" hidden="1">'13-06'!$A$2:$I$65</definedName>
    <definedName name="_xlnm._FilterDatabase" localSheetId="49" hidden="1">'13-07'!$A$2:$I$59</definedName>
    <definedName name="_xlnm._FilterDatabase" localSheetId="24" hidden="1">'13-08'!$A$2:$I$56</definedName>
    <definedName name="_xlnm._FilterDatabase" localSheetId="153" hidden="1">'14-03'!$A$2:$I$17</definedName>
    <definedName name="_xlnm._FilterDatabase" localSheetId="129" hidden="1">'14-04'!$A$2:$I$58</definedName>
    <definedName name="_xlnm._FilterDatabase" localSheetId="101" hidden="1">'14-05'!$A$2:$I$62</definedName>
    <definedName name="_xlnm._FilterDatabase" localSheetId="48" hidden="1">'14-07'!$A$2:$I$59</definedName>
    <definedName name="_xlnm._FilterDatabase" localSheetId="23" hidden="1">'14-08'!$A$2:$I$56</definedName>
    <definedName name="_xlnm._FilterDatabase" localSheetId="128" hidden="1">'15-04'!$A$2:$I$58</definedName>
    <definedName name="_xlnm._FilterDatabase" localSheetId="100" hidden="1">'15-05'!$A$2:$I$62</definedName>
    <definedName name="_xlnm._FilterDatabase" localSheetId="73" hidden="1">'15-06'!$A$2:$I$60</definedName>
    <definedName name="_xlnm._FilterDatabase" localSheetId="47" hidden="1">'15-07'!$A$2:$I$59</definedName>
    <definedName name="_xlnm._FilterDatabase" localSheetId="22" hidden="1">'15-08'!$A$2:$I$56</definedName>
    <definedName name="_xlnm._FilterDatabase" localSheetId="152" hidden="1">'16-03'!$A$2:$I$17</definedName>
    <definedName name="_xlnm._FilterDatabase" localSheetId="127" hidden="1">'16-04'!$A$2:$I$58</definedName>
    <definedName name="_xlnm._FilterDatabase" localSheetId="99" hidden="1">'16-05'!$A$2:$I$58</definedName>
    <definedName name="_xlnm._FilterDatabase" localSheetId="72" hidden="1">'16-06'!$A$2:$I$60</definedName>
    <definedName name="_xlnm._FilterDatabase" localSheetId="46" hidden="1">'16-07'!$A$2:$I$59</definedName>
    <definedName name="_xlnm._FilterDatabase" localSheetId="151" hidden="1">'17-03'!$A$2:$I$60</definedName>
    <definedName name="_xlnm._FilterDatabase" localSheetId="126" hidden="1">'17-04'!$A$2:$I$59</definedName>
    <definedName name="_xlnm._FilterDatabase" localSheetId="98" hidden="1">'17-05'!$A$2:$I$17</definedName>
    <definedName name="_xlnm._FilterDatabase" localSheetId="71" hidden="1">'17-06'!$A$2:$I$60</definedName>
    <definedName name="_xlnm._FilterDatabase" localSheetId="45" hidden="1">'17-07'!$A$2:$I$59</definedName>
    <definedName name="_xlnm._FilterDatabase" localSheetId="21" hidden="1">'17-08'!$A$2:$I$56</definedName>
    <definedName name="_xlnm._FilterDatabase" localSheetId="150" hidden="1">'18-03'!$A$2:$I$60</definedName>
    <definedName name="_xlnm._FilterDatabase" localSheetId="125" hidden="1">'18-04'!$A$2:$I$59</definedName>
    <definedName name="_xlnm._FilterDatabase" localSheetId="97" hidden="1">'18-05'!$A$2:$I$60</definedName>
    <definedName name="_xlnm._FilterDatabase" localSheetId="70" hidden="1">'18-06'!$A$2:$I$60</definedName>
    <definedName name="_xlnm._FilterDatabase" localSheetId="44" hidden="1">'18-07'!$A$2:$I$59</definedName>
    <definedName name="_xlnm._FilterDatabase" localSheetId="20" hidden="1">'18-08'!$A$2:$I$56</definedName>
    <definedName name="_xlnm._FilterDatabase" localSheetId="149" hidden="1">'19-03'!$A$2:$I$60</definedName>
    <definedName name="_xlnm._FilterDatabase" localSheetId="96" hidden="1">'19-05'!$A$2:$I$65</definedName>
    <definedName name="_xlnm._FilterDatabase" localSheetId="69" hidden="1">'19-06'!$A$2:$I$60</definedName>
    <definedName name="_xlnm._FilterDatabase" localSheetId="19" hidden="1">'19-08'!$A$2:$I$56</definedName>
    <definedName name="_xlnm._FilterDatabase" localSheetId="148" hidden="1">'20-03'!$A$2:$I$60</definedName>
    <definedName name="_xlnm._FilterDatabase" localSheetId="124" hidden="1">'20-04'!$A$2:$I$59</definedName>
    <definedName name="_xlnm._FilterDatabase" localSheetId="95" hidden="1">'20-05'!$A$2:$I$60</definedName>
    <definedName name="_xlnm._FilterDatabase" localSheetId="68" hidden="1">'20-06'!$A$2:$I$65</definedName>
    <definedName name="_xlnm._FilterDatabase" localSheetId="18" hidden="1">'20-08'!$A$2:$I$56</definedName>
    <definedName name="_xlnm._FilterDatabase" localSheetId="147" hidden="1">'21-03'!$A$2:$I$60</definedName>
    <definedName name="_xlnm._FilterDatabase" localSheetId="123" hidden="1">'21-04'!$A$2:$I$59</definedName>
    <definedName name="_xlnm._FilterDatabase" localSheetId="94" hidden="1">'21-05'!$A$2:$I$65</definedName>
    <definedName name="_xlnm._FilterDatabase" localSheetId="43" hidden="1">'21-07'!$A$2:$I$59</definedName>
    <definedName name="_xlnm._FilterDatabase" localSheetId="17" hidden="1">'21-08'!$A$2:$I$56</definedName>
    <definedName name="_xlnm._FilterDatabase" localSheetId="146" hidden="1">'22-03'!$A$2:$I$21</definedName>
    <definedName name="_xlnm._FilterDatabase" localSheetId="122" hidden="1">'22-04'!$A$2:$I$59</definedName>
    <definedName name="_xlnm._FilterDatabase" localSheetId="93" hidden="1">'22-05'!$A$2:$I$60</definedName>
    <definedName name="_xlnm._FilterDatabase" localSheetId="67" hidden="1">'22-06'!$A$2:$I$60</definedName>
    <definedName name="_xlnm._FilterDatabase" localSheetId="42" hidden="1">'22-07'!$A$2:$I$59</definedName>
    <definedName name="_xlnm._FilterDatabase" localSheetId="16" hidden="1">'22-08'!$A$2:$I$56</definedName>
    <definedName name="_xlnm._FilterDatabase" localSheetId="145" hidden="1">'23-03'!$A$2:$I$60</definedName>
    <definedName name="_xlnm._FilterDatabase" localSheetId="121" hidden="1">'23-04'!$A$2:$I$59</definedName>
    <definedName name="_xlnm._FilterDatabase" localSheetId="92" hidden="1">'23-05'!$A$2:$I$60</definedName>
    <definedName name="_xlnm._FilterDatabase" localSheetId="66" hidden="1">'23-06'!$A$2:$I$60</definedName>
    <definedName name="_xlnm._FilterDatabase" localSheetId="41" hidden="1">'23-07'!$A$2:$I$59</definedName>
    <definedName name="_xlnm._FilterDatabase" localSheetId="144" hidden="1">'24-03'!$A$2:$I$60</definedName>
    <definedName name="_xlnm._FilterDatabase" localSheetId="120" hidden="1">'24-04'!$A$2:$I$59</definedName>
    <definedName name="_xlnm._FilterDatabase" localSheetId="65" hidden="1">'24-06'!$A$2:$I$60</definedName>
    <definedName name="_xlnm._FilterDatabase" localSheetId="40" hidden="1">'24-07'!$A$2:$I$59</definedName>
    <definedName name="_xlnm._FilterDatabase" localSheetId="15" hidden="1">'24-08'!$A$2:$I$56</definedName>
    <definedName name="_xlnm._FilterDatabase" localSheetId="143" hidden="1">'25-03'!$A$2:$I$60</definedName>
    <definedName name="_xlnm._FilterDatabase" localSheetId="119" hidden="1">'25-04'!$A$2:$I$59</definedName>
    <definedName name="_xlnm._FilterDatabase" localSheetId="91" hidden="1">'25-05'!$A$2:$I$60</definedName>
    <definedName name="_xlnm._FilterDatabase" localSheetId="64" hidden="1">'25-06'!$A$2:$I$60</definedName>
    <definedName name="_xlnm._FilterDatabase" localSheetId="39" hidden="1">'25-07'!$A$2:$I$59</definedName>
    <definedName name="_xlnm._FilterDatabase" localSheetId="14" hidden="1">'25-08'!$A$2:$I$56</definedName>
    <definedName name="_xlnm._FilterDatabase" localSheetId="142" hidden="1">'26-03'!$A$2:$I$60</definedName>
    <definedName name="_xlnm._FilterDatabase" localSheetId="90" hidden="1">'26-05'!$A$2:$I$60</definedName>
    <definedName name="_xlnm._FilterDatabase" localSheetId="63" hidden="1">'26-06'!$A$2:$I$60</definedName>
    <definedName name="_xlnm._FilterDatabase" localSheetId="13" hidden="1">'26-08'!$A$2:$I$56</definedName>
    <definedName name="_xlnm._FilterDatabase" localSheetId="141" hidden="1">'27-03'!$A$2:$I$60</definedName>
    <definedName name="_xlnm._FilterDatabase" localSheetId="118" hidden="1">'27-04'!$A$2:$I$59</definedName>
    <definedName name="_xlnm._FilterDatabase" localSheetId="89" hidden="1">'27-05'!$A$2:$I$65</definedName>
    <definedName name="_xlnm._FilterDatabase" localSheetId="62" hidden="1">'27-06'!$A$2:$I$60</definedName>
    <definedName name="_xlnm._FilterDatabase" localSheetId="38" hidden="1">'27-07'!$A$2:$I$59</definedName>
    <definedName name="_xlnm._FilterDatabase" localSheetId="12" hidden="1">'27-08'!$A$2:$I$56</definedName>
    <definedName name="_xlnm._FilterDatabase" localSheetId="140" hidden="1">'28-03'!$A$2:$I$58</definedName>
    <definedName name="_xlnm._FilterDatabase" localSheetId="117" hidden="1">'28-04'!$A$2:$I$59</definedName>
    <definedName name="_xlnm._FilterDatabase" localSheetId="88" hidden="1">'28-05'!$A$2:$I$65</definedName>
    <definedName name="_xlnm._FilterDatabase" localSheetId="37" hidden="1">'28-07'!$A$2:$I$59</definedName>
    <definedName name="_xlnm._FilterDatabase" localSheetId="11" hidden="1">'28-08'!$A$2:$I$56</definedName>
    <definedName name="_xlnm._FilterDatabase" localSheetId="116" hidden="1">'29-04'!$A$2:$I$58</definedName>
    <definedName name="_xlnm._FilterDatabase" localSheetId="87" hidden="1">'29-05'!$A$2:$I$65</definedName>
    <definedName name="_xlnm._FilterDatabase" localSheetId="61" hidden="1">'29-06'!$A$2:$I$60</definedName>
    <definedName name="_xlnm._FilterDatabase" localSheetId="36" hidden="1">'29-07'!$A$2:$I$59</definedName>
    <definedName name="_xlnm._FilterDatabase" localSheetId="10" hidden="1">'29-08'!$A$2:$I$56</definedName>
    <definedName name="_xlnm._FilterDatabase" localSheetId="139" hidden="1">'30-03'!$A$2:$I$58</definedName>
    <definedName name="_xlnm._FilterDatabase" localSheetId="115" hidden="1">'30-04'!$A$2:$I$58</definedName>
    <definedName name="_xlnm._FilterDatabase" localSheetId="86" hidden="1">'30-05'!$A$2:$I$21</definedName>
    <definedName name="_xlnm._FilterDatabase" localSheetId="60" hidden="1">'30-06'!$A$2:$I$60</definedName>
    <definedName name="_xlnm._FilterDatabase" localSheetId="35" hidden="1">'30-07'!$A$2:$I$59</definedName>
    <definedName name="_xlnm._FilterDatabase" localSheetId="138" hidden="1">'31-03'!$A$2:$I$58</definedName>
    <definedName name="_xlnm._FilterDatabase" localSheetId="34" hidden="1">'31-07'!$A$2:$I$58</definedName>
    <definedName name="_xlnm._FilterDatabase" localSheetId="9" hidden="1">'31-08'!$A$2:$I$56</definedName>
    <definedName name="_xlnm._FilterDatabase" localSheetId="1" hidden="1">MACHOTE!$A$2:$I$59</definedName>
    <definedName name="_xlnm._FilterDatabase" localSheetId="166" hidden="1">'Reporte de Acumulado'!$A$14:$NX$77</definedName>
    <definedName name="_xlnm._FilterDatabase" localSheetId="167" hidden="1">'Reporte de horas deducidos'!$A$3:$D$4</definedName>
    <definedName name="_xlnm.Print_Area" localSheetId="137">'01-04'!$A$1:$I$54</definedName>
    <definedName name="_xlnm.Print_Area" localSheetId="114">'01-05'!$A$1:$I$45</definedName>
    <definedName name="_xlnm.Print_Area" localSheetId="85">'01-06'!$A$1:$I$54</definedName>
    <definedName name="_xlnm.Print_Area" localSheetId="59">'01-07'!$A$1:$I$53</definedName>
    <definedName name="_xlnm.Print_Area" localSheetId="33">'01-08'!$A$1:$I$12</definedName>
    <definedName name="_xlnm.Print_Area" localSheetId="8">'01-09'!$A$1:$I$51</definedName>
    <definedName name="_xlnm.Print_Area" localSheetId="164">'02-03'!$A$1:$I$56</definedName>
    <definedName name="_xlnm.Print_Area" localSheetId="113">'02-05'!$A$1:$I$53</definedName>
    <definedName name="_xlnm.Print_Area" localSheetId="84">'02-06'!$A$1:$I$54</definedName>
    <definedName name="_xlnm.Print_Area" localSheetId="58">'02-07'!$A$1:$I$53</definedName>
    <definedName name="_xlnm.Print_Area" localSheetId="7">'02-09'!$A$1:$I$52</definedName>
    <definedName name="_xlnm.Print_Area" localSheetId="163">'03-03'!$A$1:$I$56</definedName>
    <definedName name="_xlnm.Print_Area" localSheetId="112">'03-05'!$A$1:$I$32</definedName>
    <definedName name="_xlnm.Print_Area" localSheetId="83">'03-06'!$A$1:$I$54</definedName>
    <definedName name="_xlnm.Print_Area" localSheetId="57">'03-07'!$A$1:$I$53</definedName>
    <definedName name="_xlnm.Print_Area" localSheetId="32">'03-08'!$A$1:$I$52</definedName>
    <definedName name="_xlnm.Print_Area" localSheetId="6">'03-09'!$A$1:$I$52</definedName>
    <definedName name="_xlnm.Print_Area" localSheetId="162">'04-03'!$A$1:$I$56</definedName>
    <definedName name="_xlnm.Print_Area" localSheetId="111">'04-05'!$A$1:$I$53</definedName>
    <definedName name="_xlnm.Print_Area" localSheetId="82">'04-06'!$A$1:$I$54</definedName>
    <definedName name="_xlnm.Print_Area" localSheetId="56">'04-07'!$A$1:$I$53</definedName>
    <definedName name="_xlnm.Print_Area" localSheetId="31">'04-08'!$A$1:$I$52</definedName>
    <definedName name="_xlnm.Print_Area" localSheetId="5">'04-09'!$A$1:$I$51</definedName>
    <definedName name="_xlnm.Print_Area" localSheetId="161">'05-03'!$A$1:$I$56</definedName>
    <definedName name="_xlnm.Print_Area" localSheetId="110">'05-05'!$A$1:$I$52</definedName>
    <definedName name="_xlnm.Print_Area" localSheetId="81">'05-06'!$A$1:$I$54</definedName>
    <definedName name="_xlnm.Print_Area" localSheetId="30">'05-08'!$A$1:$I$52</definedName>
    <definedName name="_xlnm.Print_Area" localSheetId="4">'05-09'!$A$1:$I$51</definedName>
    <definedName name="_xlnm.Print_Area" localSheetId="160">'06-03'!$A$1:$I$56</definedName>
    <definedName name="_xlnm.Print_Area" localSheetId="136">'06-04'!$A$1:$I$54</definedName>
    <definedName name="_xlnm.Print_Area" localSheetId="109">'06-05'!$A$1:$I$52</definedName>
    <definedName name="_xlnm.Print_Area" localSheetId="80">'06-06'!$A$1:$I$54</definedName>
    <definedName name="_xlnm.Print_Area" localSheetId="55">'06-07'!$A$1:$I$53</definedName>
    <definedName name="_xlnm.Print_Area" localSheetId="29">'06-08'!$A$1:$I$52</definedName>
    <definedName name="_xlnm.Print_Area" localSheetId="159">'07-03'!$A$1:$I$56</definedName>
    <definedName name="_xlnm.Print_Area" localSheetId="135">'07-04'!$A$1:$I$54</definedName>
    <definedName name="_xlnm.Print_Area" localSheetId="108">'07-05'!$A$1:$I$52</definedName>
    <definedName name="_xlnm.Print_Area" localSheetId="54">'07-07'!$A$1:$I$53</definedName>
    <definedName name="_xlnm.Print_Area" localSheetId="28">'07-08'!$A$1:$I$51</definedName>
    <definedName name="_xlnm.Print_Area" localSheetId="3">'07-09'!$A$1:$I$52</definedName>
    <definedName name="_xlnm.Print_Area" localSheetId="134">'08-04'!$A$1:$I$54</definedName>
    <definedName name="_xlnm.Print_Area" localSheetId="107">'08-05'!$A$1:$I$52</definedName>
    <definedName name="_xlnm.Print_Area" localSheetId="79">'08-06'!$A$1:$I$54</definedName>
    <definedName name="_xlnm.Print_Area" localSheetId="53">'08-07'!$A$1:$I$53</definedName>
    <definedName name="_xlnm.Print_Area" localSheetId="27">'08-08'!$A$1:$I$51</definedName>
    <definedName name="_xlnm.Print_Area" localSheetId="2">'08-09'!$A$1:$I$51</definedName>
    <definedName name="_xlnm.Print_Area" localSheetId="158">'09-03'!$A$1:$I$56</definedName>
    <definedName name="_xlnm.Print_Area" localSheetId="133">'09-04'!$A$1:$I$53</definedName>
    <definedName name="_xlnm.Print_Area" localSheetId="106">'09-05'!$A$1:$I$52</definedName>
    <definedName name="_xlnm.Print_Area" localSheetId="78">'09-06'!$A$1:$I$54</definedName>
    <definedName name="_xlnm.Print_Area" localSheetId="52">'09-07'!$A$1:$I$53</definedName>
    <definedName name="_xlnm.Print_Area" localSheetId="0">'09-09'!$A$1:$I$53</definedName>
    <definedName name="_xlnm.Print_Area" localSheetId="157">'10-03'!$A$1:$I$56</definedName>
    <definedName name="_xlnm.Print_Area" localSheetId="132">'10-04'!$A$1:$I$53</definedName>
    <definedName name="_xlnm.Print_Area" localSheetId="105">'10-05'!$A$1:$I$16</definedName>
    <definedName name="_xlnm.Print_Area" localSheetId="77">'10-06'!$A$1:$I$54</definedName>
    <definedName name="_xlnm.Print_Area" localSheetId="51">'10-07'!$A$1:$I$53</definedName>
    <definedName name="_xlnm.Print_Area" localSheetId="156">'11-03'!$A$1:$I$56</definedName>
    <definedName name="_xlnm.Print_Area" localSheetId="131">'11-04'!$A$1:$I$53</definedName>
    <definedName name="_xlnm.Print_Area" localSheetId="104">'11-05'!$A$1:$I$52</definedName>
    <definedName name="_xlnm.Print_Area" localSheetId="76">'11-06'!$A$1:$I$54</definedName>
    <definedName name="_xlnm.Print_Area" localSheetId="50">'11-07'!$A$1:$I$53</definedName>
    <definedName name="_xlnm.Print_Area" localSheetId="26">'11-08'!$A$1:$I$51</definedName>
    <definedName name="_xlnm.Print_Area" localSheetId="155">'12-03'!$A$1:$I$56</definedName>
    <definedName name="_xlnm.Print_Area" localSheetId="103">'12-05'!$A$1:$I$52</definedName>
    <definedName name="_xlnm.Print_Area" localSheetId="75">'12-06'!$A$1:$I$54</definedName>
    <definedName name="_xlnm.Print_Area" localSheetId="25">'12-08'!$A$1:$I$51</definedName>
    <definedName name="_xlnm.Print_Area" localSheetId="154">'13-03'!$A$1:$I$56</definedName>
    <definedName name="_xlnm.Print_Area" localSheetId="130">'13-04'!$A$1:$I$53</definedName>
    <definedName name="_xlnm.Print_Area" localSheetId="102">'13-05'!$A$1:$I$52</definedName>
    <definedName name="_xlnm.Print_Area" localSheetId="74">'13-06'!$A$1:$I$54</definedName>
    <definedName name="_xlnm.Print_Area" localSheetId="49">'13-07'!$A$1:$I$53</definedName>
    <definedName name="_xlnm.Print_Area" localSheetId="24">'13-08'!$A$1:$I$51</definedName>
    <definedName name="_xlnm.Print_Area" localSheetId="153">'14-03'!$A$1:$I$56</definedName>
    <definedName name="_xlnm.Print_Area" localSheetId="129">'14-04'!$A$1:$I$53</definedName>
    <definedName name="_xlnm.Print_Area" localSheetId="101">'14-05'!$A$1:$I$52</definedName>
    <definedName name="_xlnm.Print_Area" localSheetId="48">'14-07'!$A$1:$I$53</definedName>
    <definedName name="_xlnm.Print_Area" localSheetId="23">'14-08'!$A$1:$I$51</definedName>
    <definedName name="_xlnm.Print_Area" localSheetId="128">'15-04'!$A$1:$I$53</definedName>
    <definedName name="_xlnm.Print_Area" localSheetId="100">'15-05'!$A$1:$I$52</definedName>
    <definedName name="_xlnm.Print_Area" localSheetId="73">'15-06'!$A$1:$I$54</definedName>
    <definedName name="_xlnm.Print_Area" localSheetId="47">'15-07'!$A$1:$I$53</definedName>
    <definedName name="_xlnm.Print_Area" localSheetId="22">'15-08'!$A$1:$I$51</definedName>
    <definedName name="_xlnm.Print_Area" localSheetId="152">'16-03'!$A$1:$I$59</definedName>
    <definedName name="_xlnm.Print_Area" localSheetId="127">'16-04'!$A$1:$I$53</definedName>
    <definedName name="_xlnm.Print_Area" localSheetId="99">'16-05'!$A$1:$I$52</definedName>
    <definedName name="_xlnm.Print_Area" localSheetId="72">'16-06'!$A$1:$I$54</definedName>
    <definedName name="_xlnm.Print_Area" localSheetId="46">'16-07'!$A$1:$I$53</definedName>
    <definedName name="_xlnm.Print_Area" localSheetId="151">'17-03'!$A$1:$I$56</definedName>
    <definedName name="_xlnm.Print_Area" localSheetId="126">'17-04'!$A$1:$I$53</definedName>
    <definedName name="_xlnm.Print_Area" localSheetId="98">'17-05'!$A$1:$I$16</definedName>
    <definedName name="_xlnm.Print_Area" localSheetId="71">'17-06'!$A$1:$I$54</definedName>
    <definedName name="_xlnm.Print_Area" localSheetId="45">'17-07'!$A$1:$I$53</definedName>
    <definedName name="_xlnm.Print_Area" localSheetId="21">'17-08'!$A$1:$I$51</definedName>
    <definedName name="_xlnm.Print_Area" localSheetId="150">'18-03'!$A$1:$I$56</definedName>
    <definedName name="_xlnm.Print_Area" localSheetId="125">'18-04'!$A$1:$I$53</definedName>
    <definedName name="_xlnm.Print_Area" localSheetId="97">'18-05'!$A$1:$I$54</definedName>
    <definedName name="_xlnm.Print_Area" localSheetId="70">'18-06'!$A$1:$I$54</definedName>
    <definedName name="_xlnm.Print_Area" localSheetId="44">'18-07'!$A$1:$I$53</definedName>
    <definedName name="_xlnm.Print_Area" localSheetId="20">'18-08'!$A$1:$I$51</definedName>
    <definedName name="_xlnm.Print_Area" localSheetId="149">'19-03'!$A$1:$I$56</definedName>
    <definedName name="_xlnm.Print_Area" localSheetId="96">'19-05'!$A$1:$I$54</definedName>
    <definedName name="_xlnm.Print_Area" localSheetId="69">'19-06'!$A$1:$I$54</definedName>
    <definedName name="_xlnm.Print_Area" localSheetId="19">'19-08'!$A$1:$I$51</definedName>
    <definedName name="_xlnm.Print_Area" localSheetId="148">'20-03'!$A$1:$I$56</definedName>
    <definedName name="_xlnm.Print_Area" localSheetId="124">'20-04'!$A$1:$I$53</definedName>
    <definedName name="_xlnm.Print_Area" localSheetId="95">'20-05'!$A$1:$I$54</definedName>
    <definedName name="_xlnm.Print_Area" localSheetId="68">'20-06'!$A$1:$I$54</definedName>
    <definedName name="_xlnm.Print_Area" localSheetId="18">'20-08'!$A$1:$I$51</definedName>
    <definedName name="_xlnm.Print_Area" localSheetId="147">'21-03'!$A$1:$I$56</definedName>
    <definedName name="_xlnm.Print_Area" localSheetId="123">'21-04'!$A$1:$I$53</definedName>
    <definedName name="_xlnm.Print_Area" localSheetId="94">'21-05'!$A$1:$I$54</definedName>
    <definedName name="_xlnm.Print_Area" localSheetId="43">'21-07'!$A$1:$I$53</definedName>
    <definedName name="_xlnm.Print_Area" localSheetId="17">'21-08'!$A$1:$I$51</definedName>
    <definedName name="_xlnm.Print_Area" localSheetId="146">'22-03'!$A$1:$I$18</definedName>
    <definedName name="_xlnm.Print_Area" localSheetId="122">'22-04'!$A$1:$I$53</definedName>
    <definedName name="_xlnm.Print_Area" localSheetId="93">'22-05'!$A$1:$I$54</definedName>
    <definedName name="_xlnm.Print_Area" localSheetId="67">'22-06'!$A$1:$I$54</definedName>
    <definedName name="_xlnm.Print_Area" localSheetId="42">'22-07'!$A$1:$I$53</definedName>
    <definedName name="_xlnm.Print_Area" localSheetId="16">'22-08'!$A$1:$I$51</definedName>
    <definedName name="_xlnm.Print_Area" localSheetId="145">'23-03'!$A$1:$I$56</definedName>
    <definedName name="_xlnm.Print_Area" localSheetId="121">'23-04'!$A$1:$I$53</definedName>
    <definedName name="_xlnm.Print_Area" localSheetId="92">'23-05'!$A$1:$I$54</definedName>
    <definedName name="_xlnm.Print_Area" localSheetId="66">'23-06'!$A$1:$I$54</definedName>
    <definedName name="_xlnm.Print_Area" localSheetId="41">'23-07'!$A$1:$I$53</definedName>
    <definedName name="_xlnm.Print_Area" localSheetId="144">'24-03'!$A$1:$I$56</definedName>
    <definedName name="_xlnm.Print_Area" localSheetId="120">'24-04'!$A$1:$I$53</definedName>
    <definedName name="_xlnm.Print_Area" localSheetId="65">'24-06'!$A$1:$I$54</definedName>
    <definedName name="_xlnm.Print_Area" localSheetId="40">'24-07'!$A$1:$I$53</definedName>
    <definedName name="_xlnm.Print_Area" localSheetId="15">'24-08'!$A$1:$I$51</definedName>
    <definedName name="_xlnm.Print_Area" localSheetId="143">'25-03'!$A$1:$I$56</definedName>
    <definedName name="_xlnm.Print_Area" localSheetId="119">'25-04'!$A$1:$I$53</definedName>
    <definedName name="_xlnm.Print_Area" localSheetId="91">'25-05'!$A$1:$I$54</definedName>
    <definedName name="_xlnm.Print_Area" localSheetId="64">'25-06'!$A$1:$I$54</definedName>
    <definedName name="_xlnm.Print_Area" localSheetId="39">'25-07'!$A$1:$I$53</definedName>
    <definedName name="_xlnm.Print_Area" localSheetId="14">'25-08'!$A$1:$I$51</definedName>
    <definedName name="_xlnm.Print_Area" localSheetId="142">'26-03'!$A$1:$I$56</definedName>
    <definedName name="_xlnm.Print_Area" localSheetId="90">'26-05'!$A$1:$I$54</definedName>
    <definedName name="_xlnm.Print_Area" localSheetId="63">'26-06'!$A$1:$I$54</definedName>
    <definedName name="_xlnm.Print_Area" localSheetId="13">'26-08'!$A$1:$I$51</definedName>
    <definedName name="_xlnm.Print_Area" localSheetId="141">'27-03'!$A$1:$I$56</definedName>
    <definedName name="_xlnm.Print_Area" localSheetId="118">'27-04'!$A$1:$I$53</definedName>
    <definedName name="_xlnm.Print_Area" localSheetId="89">'27-05'!$A$1:$I$54</definedName>
    <definedName name="_xlnm.Print_Area" localSheetId="62">'27-06'!$A$1:$I$54</definedName>
    <definedName name="_xlnm.Print_Area" localSheetId="38">'27-07'!$A$1:$I$53</definedName>
    <definedName name="_xlnm.Print_Area" localSheetId="12">'27-08'!$A$1:$I$51</definedName>
    <definedName name="_xlnm.Print_Area" localSheetId="140">'28-03'!$A$1:$I$54</definedName>
    <definedName name="_xlnm.Print_Area" localSheetId="117">'28-04'!$A$1:$I$53</definedName>
    <definedName name="_xlnm.Print_Area" localSheetId="88">'28-05'!$A$1:$I$54</definedName>
    <definedName name="_xlnm.Print_Area" localSheetId="37">'28-07'!$A$1:$I$53</definedName>
    <definedName name="_xlnm.Print_Area" localSheetId="11">'28-08'!$A$1:$I$51</definedName>
    <definedName name="_xlnm.Print_Area" localSheetId="116">'29-04'!$A$1:$I$52</definedName>
    <definedName name="_xlnm.Print_Area" localSheetId="87">'29-05'!$A$1:$I$54</definedName>
    <definedName name="_xlnm.Print_Area" localSheetId="61">'29-06'!$A$1:$I$54</definedName>
    <definedName name="_xlnm.Print_Area" localSheetId="36">'29-07'!$A$1:$I$53</definedName>
    <definedName name="_xlnm.Print_Area" localSheetId="10">'29-08'!$A$1:$I$51</definedName>
    <definedName name="_xlnm.Print_Area" localSheetId="139">'30-03'!$A$1:$I$54</definedName>
    <definedName name="_xlnm.Print_Area" localSheetId="115">'30-04'!$A$1:$I$52</definedName>
    <definedName name="_xlnm.Print_Area" localSheetId="86">'30-05'!$A$1:$I$16</definedName>
    <definedName name="_xlnm.Print_Area" localSheetId="60">'30-06'!$A$1:$I$54</definedName>
    <definedName name="_xlnm.Print_Area" localSheetId="35">'30-07'!$A$1:$I$53</definedName>
    <definedName name="_xlnm.Print_Area" localSheetId="138">'31-03'!$A$1:$I$54</definedName>
    <definedName name="_xlnm.Print_Area" localSheetId="34">'31-07'!$A$1:$I$53</definedName>
    <definedName name="_xlnm.Print_Area" localSheetId="9">'31-08'!$A$1:$I$51</definedName>
    <definedName name="_xlnm.Print_Area" localSheetId="1">MACHOTE!$A$1:$I$53</definedName>
    <definedName name="_xlnm.Print_Area" localSheetId="165">'Reporte de Ausencias'!$B$2:$H$5</definedName>
    <definedName name="_xlnm.Print_Area" localSheetId="167">'Reporte de horas deducidos'!$A$1:$HJ$82</definedName>
    <definedName name="_xlnm.Print_Titles" localSheetId="137">'01-04'!$1:$2</definedName>
    <definedName name="_xlnm.Print_Titles" localSheetId="114">'01-05'!$1:$2</definedName>
    <definedName name="_xlnm.Print_Titles" localSheetId="85">'01-06'!$1:$2</definedName>
    <definedName name="_xlnm.Print_Titles" localSheetId="59">'01-07'!$1:$2</definedName>
    <definedName name="_xlnm.Print_Titles" localSheetId="33">'01-08'!$1:$2</definedName>
    <definedName name="_xlnm.Print_Titles" localSheetId="8">'01-09'!$1:$2</definedName>
    <definedName name="_xlnm.Print_Titles" localSheetId="164">'02-03'!$1:$2</definedName>
    <definedName name="_xlnm.Print_Titles" localSheetId="113">'02-05'!$1:$2</definedName>
    <definedName name="_xlnm.Print_Titles" localSheetId="84">'02-06'!$1:$2</definedName>
    <definedName name="_xlnm.Print_Titles" localSheetId="58">'02-07'!$1:$2</definedName>
    <definedName name="_xlnm.Print_Titles" localSheetId="7">'02-09'!$1:$2</definedName>
    <definedName name="_xlnm.Print_Titles" localSheetId="163">'03-03'!$1:$2</definedName>
    <definedName name="_xlnm.Print_Titles" localSheetId="112">'03-05'!$1:$2</definedName>
    <definedName name="_xlnm.Print_Titles" localSheetId="83">'03-06'!$1:$2</definedName>
    <definedName name="_xlnm.Print_Titles" localSheetId="57">'03-07'!$1:$2</definedName>
    <definedName name="_xlnm.Print_Titles" localSheetId="32">'03-08'!$1:$2</definedName>
    <definedName name="_xlnm.Print_Titles" localSheetId="6">'03-09'!$1:$2</definedName>
    <definedName name="_xlnm.Print_Titles" localSheetId="162">'04-03'!$1:$2</definedName>
    <definedName name="_xlnm.Print_Titles" localSheetId="111">'04-05'!$1:$2</definedName>
    <definedName name="_xlnm.Print_Titles" localSheetId="82">'04-06'!$1:$2</definedName>
    <definedName name="_xlnm.Print_Titles" localSheetId="56">'04-07'!$1:$2</definedName>
    <definedName name="_xlnm.Print_Titles" localSheetId="31">'04-08'!$1:$2</definedName>
    <definedName name="_xlnm.Print_Titles" localSheetId="5">'04-09'!$1:$2</definedName>
    <definedName name="_xlnm.Print_Titles" localSheetId="161">'05-03'!$1:$2</definedName>
    <definedName name="_xlnm.Print_Titles" localSheetId="110">'05-05'!$1:$2</definedName>
    <definedName name="_xlnm.Print_Titles" localSheetId="81">'05-06'!$1:$2</definedName>
    <definedName name="_xlnm.Print_Titles" localSheetId="30">'05-08'!$1:$2</definedName>
    <definedName name="_xlnm.Print_Titles" localSheetId="4">'05-09'!$1:$2</definedName>
    <definedName name="_xlnm.Print_Titles" localSheetId="160">'06-03'!$1:$2</definedName>
    <definedName name="_xlnm.Print_Titles" localSheetId="136">'06-04'!$1:$2</definedName>
    <definedName name="_xlnm.Print_Titles" localSheetId="109">'06-05'!$1:$2</definedName>
    <definedName name="_xlnm.Print_Titles" localSheetId="80">'06-06'!$1:$2</definedName>
    <definedName name="_xlnm.Print_Titles" localSheetId="55">'06-07'!$1:$2</definedName>
    <definedName name="_xlnm.Print_Titles" localSheetId="29">'06-08'!$1:$2</definedName>
    <definedName name="_xlnm.Print_Titles" localSheetId="159">'07-03'!$1:$2</definedName>
    <definedName name="_xlnm.Print_Titles" localSheetId="135">'07-04'!$1:$2</definedName>
    <definedName name="_xlnm.Print_Titles" localSheetId="108">'07-05'!$1:$2</definedName>
    <definedName name="_xlnm.Print_Titles" localSheetId="54">'07-07'!$1:$2</definedName>
    <definedName name="_xlnm.Print_Titles" localSheetId="28">'07-08'!$1:$2</definedName>
    <definedName name="_xlnm.Print_Titles" localSheetId="3">'07-09'!$1:$2</definedName>
    <definedName name="_xlnm.Print_Titles" localSheetId="134">'08-04'!$1:$2</definedName>
    <definedName name="_xlnm.Print_Titles" localSheetId="107">'08-05'!$1:$2</definedName>
    <definedName name="_xlnm.Print_Titles" localSheetId="79">'08-06'!$1:$2</definedName>
    <definedName name="_xlnm.Print_Titles" localSheetId="53">'08-07'!$1:$2</definedName>
    <definedName name="_xlnm.Print_Titles" localSheetId="27">'08-08'!$1:$2</definedName>
    <definedName name="_xlnm.Print_Titles" localSheetId="2">'08-09'!$1:$2</definedName>
    <definedName name="_xlnm.Print_Titles" localSheetId="158">'09-03'!$1:$2</definedName>
    <definedName name="_xlnm.Print_Titles" localSheetId="133">'09-04'!$1:$2</definedName>
    <definedName name="_xlnm.Print_Titles" localSheetId="106">'09-05'!$1:$2</definedName>
    <definedName name="_xlnm.Print_Titles" localSheetId="78">'09-06'!$1:$2</definedName>
    <definedName name="_xlnm.Print_Titles" localSheetId="52">'09-07'!$1:$2</definedName>
    <definedName name="_xlnm.Print_Titles" localSheetId="0">'09-09'!$1:$2</definedName>
    <definedName name="_xlnm.Print_Titles" localSheetId="157">'10-03'!$1:$2</definedName>
    <definedName name="_xlnm.Print_Titles" localSheetId="132">'10-04'!$1:$2</definedName>
    <definedName name="_xlnm.Print_Titles" localSheetId="105">'10-05'!$1:$2</definedName>
    <definedName name="_xlnm.Print_Titles" localSheetId="77">'10-06'!$1:$2</definedName>
    <definedName name="_xlnm.Print_Titles" localSheetId="51">'10-07'!$1:$2</definedName>
    <definedName name="_xlnm.Print_Titles" localSheetId="156">'11-03'!$1:$2</definedName>
    <definedName name="_xlnm.Print_Titles" localSheetId="131">'11-04'!$1:$2</definedName>
    <definedName name="_xlnm.Print_Titles" localSheetId="104">'11-05'!$1:$2</definedName>
    <definedName name="_xlnm.Print_Titles" localSheetId="76">'11-06'!$1:$2</definedName>
    <definedName name="_xlnm.Print_Titles" localSheetId="50">'11-07'!$1:$2</definedName>
    <definedName name="_xlnm.Print_Titles" localSheetId="26">'11-08'!$1:$2</definedName>
    <definedName name="_xlnm.Print_Titles" localSheetId="155">'12-03'!$1:$2</definedName>
    <definedName name="_xlnm.Print_Titles" localSheetId="103">'12-05'!$1:$2</definedName>
    <definedName name="_xlnm.Print_Titles" localSheetId="75">'12-06'!$1:$2</definedName>
    <definedName name="_xlnm.Print_Titles" localSheetId="25">'12-08'!$1:$2</definedName>
    <definedName name="_xlnm.Print_Titles" localSheetId="154">'13-03'!$1:$2</definedName>
    <definedName name="_xlnm.Print_Titles" localSheetId="130">'13-04'!$1:$2</definedName>
    <definedName name="_xlnm.Print_Titles" localSheetId="102">'13-05'!$1:$2</definedName>
    <definedName name="_xlnm.Print_Titles" localSheetId="74">'13-06'!$1:$2</definedName>
    <definedName name="_xlnm.Print_Titles" localSheetId="49">'13-07'!$1:$2</definedName>
    <definedName name="_xlnm.Print_Titles" localSheetId="24">'13-08'!$1:$2</definedName>
    <definedName name="_xlnm.Print_Titles" localSheetId="153">'14-03'!$1:$2</definedName>
    <definedName name="_xlnm.Print_Titles" localSheetId="129">'14-04'!$1:$2</definedName>
    <definedName name="_xlnm.Print_Titles" localSheetId="101">'14-05'!$1:$2</definedName>
    <definedName name="_xlnm.Print_Titles" localSheetId="48">'14-07'!$1:$2</definedName>
    <definedName name="_xlnm.Print_Titles" localSheetId="23">'14-08'!$1:$2</definedName>
    <definedName name="_xlnm.Print_Titles" localSheetId="128">'15-04'!$1:$2</definedName>
    <definedName name="_xlnm.Print_Titles" localSheetId="100">'15-05'!$1:$2</definedName>
    <definedName name="_xlnm.Print_Titles" localSheetId="73">'15-06'!$1:$2</definedName>
    <definedName name="_xlnm.Print_Titles" localSheetId="47">'15-07'!$1:$2</definedName>
    <definedName name="_xlnm.Print_Titles" localSheetId="22">'15-08'!$1:$2</definedName>
    <definedName name="_xlnm.Print_Titles" localSheetId="152">'16-03'!$1:$2</definedName>
    <definedName name="_xlnm.Print_Titles" localSheetId="127">'16-04'!$1:$2</definedName>
    <definedName name="_xlnm.Print_Titles" localSheetId="99">'16-05'!$1:$2</definedName>
    <definedName name="_xlnm.Print_Titles" localSheetId="72">'16-06'!$1:$2</definedName>
    <definedName name="_xlnm.Print_Titles" localSheetId="46">'16-07'!$1:$2</definedName>
    <definedName name="_xlnm.Print_Titles" localSheetId="151">'17-03'!$1:$2</definedName>
    <definedName name="_xlnm.Print_Titles" localSheetId="126">'17-04'!$1:$2</definedName>
    <definedName name="_xlnm.Print_Titles" localSheetId="98">'17-05'!$1:$2</definedName>
    <definedName name="_xlnm.Print_Titles" localSheetId="71">'17-06'!$1:$2</definedName>
    <definedName name="_xlnm.Print_Titles" localSheetId="45">'17-07'!$1:$2</definedName>
    <definedName name="_xlnm.Print_Titles" localSheetId="21">'17-08'!$1:$2</definedName>
    <definedName name="_xlnm.Print_Titles" localSheetId="150">'18-03'!$1:$2</definedName>
    <definedName name="_xlnm.Print_Titles" localSheetId="125">'18-04'!$1:$2</definedName>
    <definedName name="_xlnm.Print_Titles" localSheetId="97">'18-05'!$1:$2</definedName>
    <definedName name="_xlnm.Print_Titles" localSheetId="70">'18-06'!$1:$2</definedName>
    <definedName name="_xlnm.Print_Titles" localSheetId="44">'18-07'!$1:$2</definedName>
    <definedName name="_xlnm.Print_Titles" localSheetId="20">'18-08'!$1:$2</definedName>
    <definedName name="_xlnm.Print_Titles" localSheetId="149">'19-03'!$1:$2</definedName>
    <definedName name="_xlnm.Print_Titles" localSheetId="96">'19-05'!$1:$2</definedName>
    <definedName name="_xlnm.Print_Titles" localSheetId="69">'19-06'!$1:$2</definedName>
    <definedName name="_xlnm.Print_Titles" localSheetId="19">'19-08'!$1:$2</definedName>
    <definedName name="_xlnm.Print_Titles" localSheetId="148">'20-03'!$1:$2</definedName>
    <definedName name="_xlnm.Print_Titles" localSheetId="124">'20-04'!$1:$2</definedName>
    <definedName name="_xlnm.Print_Titles" localSheetId="95">'20-05'!$1:$2</definedName>
    <definedName name="_xlnm.Print_Titles" localSheetId="68">'20-06'!$1:$2</definedName>
    <definedName name="_xlnm.Print_Titles" localSheetId="18">'20-08'!$1:$2</definedName>
    <definedName name="_xlnm.Print_Titles" localSheetId="147">'21-03'!$1:$2</definedName>
    <definedName name="_xlnm.Print_Titles" localSheetId="123">'21-04'!$1:$2</definedName>
    <definedName name="_xlnm.Print_Titles" localSheetId="94">'21-05'!$1:$2</definedName>
    <definedName name="_xlnm.Print_Titles" localSheetId="43">'21-07'!$1:$2</definedName>
    <definedName name="_xlnm.Print_Titles" localSheetId="17">'21-08'!$1:$2</definedName>
    <definedName name="_xlnm.Print_Titles" localSheetId="146">'22-03'!$1:$2</definedName>
    <definedName name="_xlnm.Print_Titles" localSheetId="122">'22-04'!$1:$2</definedName>
    <definedName name="_xlnm.Print_Titles" localSheetId="93">'22-05'!$1:$2</definedName>
    <definedName name="_xlnm.Print_Titles" localSheetId="67">'22-06'!$1:$2</definedName>
    <definedName name="_xlnm.Print_Titles" localSheetId="42">'22-07'!$1:$2</definedName>
    <definedName name="_xlnm.Print_Titles" localSheetId="16">'22-08'!$1:$2</definedName>
    <definedName name="_xlnm.Print_Titles" localSheetId="145">'23-03'!$1:$2</definedName>
    <definedName name="_xlnm.Print_Titles" localSheetId="121">'23-04'!$1:$2</definedName>
    <definedName name="_xlnm.Print_Titles" localSheetId="92">'23-05'!$1:$2</definedName>
    <definedName name="_xlnm.Print_Titles" localSheetId="66">'23-06'!$1:$2</definedName>
    <definedName name="_xlnm.Print_Titles" localSheetId="41">'23-07'!$1:$2</definedName>
    <definedName name="_xlnm.Print_Titles" localSheetId="144">'24-03'!$1:$2</definedName>
    <definedName name="_xlnm.Print_Titles" localSheetId="120">'24-04'!$1:$2</definedName>
    <definedName name="_xlnm.Print_Titles" localSheetId="65">'24-06'!$1:$2</definedName>
    <definedName name="_xlnm.Print_Titles" localSheetId="40">'24-07'!$1:$2</definedName>
    <definedName name="_xlnm.Print_Titles" localSheetId="15">'24-08'!$1:$2</definedName>
    <definedName name="_xlnm.Print_Titles" localSheetId="143">'25-03'!$1:$2</definedName>
    <definedName name="_xlnm.Print_Titles" localSheetId="119">'25-04'!$1:$2</definedName>
    <definedName name="_xlnm.Print_Titles" localSheetId="91">'25-05'!$1:$2</definedName>
    <definedName name="_xlnm.Print_Titles" localSheetId="64">'25-06'!$1:$2</definedName>
    <definedName name="_xlnm.Print_Titles" localSheetId="39">'25-07'!$1:$2</definedName>
    <definedName name="_xlnm.Print_Titles" localSheetId="14">'25-08'!$1:$2</definedName>
    <definedName name="_xlnm.Print_Titles" localSheetId="142">'26-03'!$1:$2</definedName>
    <definedName name="_xlnm.Print_Titles" localSheetId="90">'26-05'!$1:$2</definedName>
    <definedName name="_xlnm.Print_Titles" localSheetId="63">'26-06'!$1:$2</definedName>
    <definedName name="_xlnm.Print_Titles" localSheetId="13">'26-08'!$1:$2</definedName>
    <definedName name="_xlnm.Print_Titles" localSheetId="141">'27-03'!$1:$2</definedName>
    <definedName name="_xlnm.Print_Titles" localSheetId="118">'27-04'!$1:$2</definedName>
    <definedName name="_xlnm.Print_Titles" localSheetId="89">'27-05'!$1:$2</definedName>
    <definedName name="_xlnm.Print_Titles" localSheetId="62">'27-06'!$1:$2</definedName>
    <definedName name="_xlnm.Print_Titles" localSheetId="38">'27-07'!$1:$2</definedName>
    <definedName name="_xlnm.Print_Titles" localSheetId="12">'27-08'!$1:$2</definedName>
    <definedName name="_xlnm.Print_Titles" localSheetId="140">'28-03'!$1:$2</definedName>
    <definedName name="_xlnm.Print_Titles" localSheetId="117">'28-04'!$1:$2</definedName>
    <definedName name="_xlnm.Print_Titles" localSheetId="88">'28-05'!$1:$2</definedName>
    <definedName name="_xlnm.Print_Titles" localSheetId="37">'28-07'!$1:$2</definedName>
    <definedName name="_xlnm.Print_Titles" localSheetId="11">'28-08'!$1:$2</definedName>
    <definedName name="_xlnm.Print_Titles" localSheetId="116">'29-04'!$1:$2</definedName>
    <definedName name="_xlnm.Print_Titles" localSheetId="87">'29-05'!$1:$2</definedName>
    <definedName name="_xlnm.Print_Titles" localSheetId="61">'29-06'!$1:$2</definedName>
    <definedName name="_xlnm.Print_Titles" localSheetId="36">'29-07'!$1:$2</definedName>
    <definedName name="_xlnm.Print_Titles" localSheetId="10">'29-08'!$1:$2</definedName>
    <definedName name="_xlnm.Print_Titles" localSheetId="139">'30-03'!$1:$2</definedName>
    <definedName name="_xlnm.Print_Titles" localSheetId="115">'30-04'!$1:$2</definedName>
    <definedName name="_xlnm.Print_Titles" localSheetId="86">'30-05'!$1:$2</definedName>
    <definedName name="_xlnm.Print_Titles" localSheetId="60">'30-06'!$1:$2</definedName>
    <definedName name="_xlnm.Print_Titles" localSheetId="35">'30-07'!$1:$2</definedName>
    <definedName name="_xlnm.Print_Titles" localSheetId="138">'31-03'!$1:$2</definedName>
    <definedName name="_xlnm.Print_Titles" localSheetId="34">'31-07'!$1:$2</definedName>
    <definedName name="_xlnm.Print_Titles" localSheetId="9">'31-08'!$1:$2</definedName>
    <definedName name="_xlnm.Print_Titles" localSheetId="1">MACHOTE!$1:$2</definedName>
    <definedName name="_xlnm.Print_Titles" localSheetId="166">'Reporte de Acumulado'!$7:$14</definedName>
    <definedName name="_xlnm.Print_Titles" localSheetId="167">'Reporte de horas deducidos'!$1:$4</definedName>
  </definedNames>
  <calcPr calcId="152511"/>
</workbook>
</file>

<file path=xl/calcChain.xml><?xml version="1.0" encoding="utf-8"?>
<calcChain xmlns="http://schemas.openxmlformats.org/spreadsheetml/2006/main">
  <c r="G63" i="1037" l="1"/>
  <c r="H63" i="1037" s="1"/>
  <c r="F63" i="1037"/>
  <c r="G62" i="1037"/>
  <c r="F62" i="1037"/>
  <c r="H62" i="1037" s="1"/>
  <c r="G61" i="1037"/>
  <c r="H61" i="1037" s="1"/>
  <c r="F61" i="1037"/>
  <c r="G60" i="1037"/>
  <c r="F60" i="1037"/>
  <c r="H60" i="1037" s="1"/>
  <c r="G59" i="1037"/>
  <c r="H59" i="1037" s="1"/>
  <c r="F59" i="1037"/>
  <c r="G58" i="1037"/>
  <c r="F58" i="1037"/>
  <c r="H58" i="1037" s="1"/>
  <c r="G57" i="1037"/>
  <c r="H57" i="1037" s="1"/>
  <c r="F57" i="1037"/>
  <c r="G56" i="1037"/>
  <c r="F56" i="1037"/>
  <c r="H56" i="1037" s="1"/>
  <c r="G55" i="1037"/>
  <c r="H55" i="1037" s="1"/>
  <c r="F55" i="1037"/>
  <c r="G54" i="1037"/>
  <c r="F54" i="1037"/>
  <c r="H54" i="1037" s="1"/>
  <c r="G53" i="1037"/>
  <c r="H53" i="1037" s="1"/>
  <c r="F53" i="1037"/>
  <c r="G52" i="1037"/>
  <c r="F52" i="1037"/>
  <c r="H52" i="1037" s="1"/>
  <c r="G51" i="1037"/>
  <c r="H51" i="1037" s="1"/>
  <c r="F51" i="1037"/>
  <c r="G50" i="1037"/>
  <c r="F50" i="1037"/>
  <c r="H50" i="1037" s="1"/>
  <c r="G49" i="1037"/>
  <c r="H49" i="1037" s="1"/>
  <c r="F49" i="1037"/>
  <c r="G48" i="1037"/>
  <c r="F48" i="1037"/>
  <c r="H48" i="1037" s="1"/>
  <c r="G47" i="1037"/>
  <c r="H47" i="1037" s="1"/>
  <c r="F47" i="1037"/>
  <c r="G46" i="1037"/>
  <c r="F46" i="1037"/>
  <c r="H46" i="1037" s="1"/>
  <c r="G45" i="1037"/>
  <c r="H45" i="1037" s="1"/>
  <c r="F45" i="1037"/>
  <c r="G44" i="1037"/>
  <c r="F44" i="1037"/>
  <c r="H44" i="1037" s="1"/>
  <c r="G43" i="1037"/>
  <c r="H43" i="1037" s="1"/>
  <c r="F43" i="1037"/>
  <c r="G42" i="1037"/>
  <c r="F42" i="1037"/>
  <c r="H42" i="1037" s="1"/>
  <c r="G41" i="1037"/>
  <c r="H41" i="1037" s="1"/>
  <c r="F41" i="1037"/>
  <c r="G40" i="1037"/>
  <c r="F40" i="1037"/>
  <c r="H40" i="1037" s="1"/>
  <c r="G39" i="1037"/>
  <c r="H39" i="1037" s="1"/>
  <c r="F39" i="1037"/>
  <c r="G38" i="1037"/>
  <c r="F38" i="1037"/>
  <c r="H38" i="1037" s="1"/>
  <c r="G37" i="1037"/>
  <c r="H37" i="1037" s="1"/>
  <c r="F37" i="1037"/>
  <c r="G36" i="1037"/>
  <c r="F36" i="1037"/>
  <c r="H36" i="1037" s="1"/>
  <c r="G35" i="1037"/>
  <c r="H35" i="1037" s="1"/>
  <c r="F35" i="1037"/>
  <c r="G34" i="1037"/>
  <c r="F34" i="1037"/>
  <c r="H34" i="1037" s="1"/>
  <c r="G33" i="1037"/>
  <c r="H33" i="1037" s="1"/>
  <c r="F33" i="1037"/>
  <c r="G32" i="1037"/>
  <c r="F32" i="1037"/>
  <c r="H32" i="1037" s="1"/>
  <c r="G31" i="1037"/>
  <c r="H31" i="1037" s="1"/>
  <c r="F31" i="1037"/>
  <c r="G30" i="1037"/>
  <c r="F30" i="1037"/>
  <c r="H30" i="1037" s="1"/>
  <c r="G29" i="1037"/>
  <c r="H29" i="1037" s="1"/>
  <c r="F29" i="1037"/>
  <c r="G28" i="1037"/>
  <c r="F28" i="1037"/>
  <c r="H28" i="1037" s="1"/>
  <c r="G27" i="1037"/>
  <c r="H27" i="1037" s="1"/>
  <c r="F27" i="1037"/>
  <c r="G26" i="1037"/>
  <c r="F26" i="1037"/>
  <c r="H26" i="1037" s="1"/>
  <c r="G25" i="1037"/>
  <c r="H25" i="1037" s="1"/>
  <c r="F25" i="1037"/>
  <c r="G24" i="1037"/>
  <c r="F24" i="1037"/>
  <c r="H24" i="1037" s="1"/>
  <c r="G23" i="1037"/>
  <c r="H23" i="1037" s="1"/>
  <c r="F23" i="1037"/>
  <c r="G22" i="1037"/>
  <c r="F22" i="1037"/>
  <c r="H22" i="1037" s="1"/>
  <c r="G21" i="1037"/>
  <c r="H21" i="1037" s="1"/>
  <c r="F21" i="1037"/>
  <c r="G20" i="1037"/>
  <c r="F20" i="1037"/>
  <c r="H20" i="1037" s="1"/>
  <c r="G19" i="1037"/>
  <c r="H19" i="1037" s="1"/>
  <c r="F19" i="1037"/>
  <c r="G18" i="1037"/>
  <c r="F18" i="1037"/>
  <c r="H18" i="1037" s="1"/>
  <c r="G17" i="1037"/>
  <c r="H17" i="1037" s="1"/>
  <c r="F17" i="1037"/>
  <c r="G16" i="1037"/>
  <c r="F16" i="1037"/>
  <c r="H16" i="1037" s="1"/>
  <c r="G15" i="1037"/>
  <c r="H15" i="1037" s="1"/>
  <c r="F15" i="1037"/>
  <c r="G14" i="1037"/>
  <c r="F14" i="1037"/>
  <c r="H14" i="1037" s="1"/>
  <c r="G13" i="1037"/>
  <c r="H13" i="1037" s="1"/>
  <c r="F13" i="1037"/>
  <c r="G12" i="1037"/>
  <c r="F12" i="1037"/>
  <c r="H12" i="1037" s="1"/>
  <c r="G11" i="1037"/>
  <c r="H11" i="1037" s="1"/>
  <c r="F11" i="1037"/>
  <c r="G10" i="1037"/>
  <c r="F10" i="1037"/>
  <c r="H10" i="1037" s="1"/>
  <c r="G9" i="1037"/>
  <c r="H9" i="1037" s="1"/>
  <c r="F9" i="1037"/>
  <c r="G8" i="1037"/>
  <c r="F8" i="1037"/>
  <c r="H8" i="1037" s="1"/>
  <c r="G7" i="1037"/>
  <c r="H7" i="1037" s="1"/>
  <c r="F7" i="1037"/>
  <c r="G6" i="1037"/>
  <c r="F6" i="1037"/>
  <c r="H6" i="1037" s="1"/>
  <c r="G5" i="1037"/>
  <c r="H5" i="1037" s="1"/>
  <c r="F5" i="1037"/>
  <c r="G4" i="1037"/>
  <c r="F4" i="1037"/>
  <c r="H4" i="1037" s="1"/>
  <c r="G3" i="1037"/>
  <c r="H3" i="1037" s="1"/>
  <c r="F3" i="1037"/>
  <c r="H64" i="1037" l="1"/>
  <c r="JA76" i="841"/>
  <c r="JA75" i="841"/>
  <c r="D76" i="841"/>
  <c r="F74" i="841"/>
  <c r="F75" i="841"/>
  <c r="G76" i="841"/>
  <c r="G61" i="1036"/>
  <c r="H61" i="1036" s="1"/>
  <c r="F61" i="1036"/>
  <c r="G60" i="1036"/>
  <c r="F60" i="1036"/>
  <c r="H60" i="1036" l="1"/>
  <c r="G59" i="1036"/>
  <c r="F59" i="1036"/>
  <c r="G58" i="1036"/>
  <c r="F58" i="1036"/>
  <c r="G57" i="1036"/>
  <c r="F57" i="1036"/>
  <c r="G56" i="1036"/>
  <c r="F56" i="1036"/>
  <c r="G55" i="1036"/>
  <c r="F55" i="1036"/>
  <c r="G54" i="1036"/>
  <c r="F54" i="1036"/>
  <c r="G53" i="1036"/>
  <c r="F53" i="1036"/>
  <c r="G52" i="1036"/>
  <c r="F52" i="1036"/>
  <c r="G51" i="1036"/>
  <c r="F51" i="1036"/>
  <c r="G50" i="1036"/>
  <c r="F50" i="1036"/>
  <c r="G49" i="1036"/>
  <c r="F49" i="1036"/>
  <c r="G48" i="1036"/>
  <c r="F48" i="1036"/>
  <c r="G47" i="1036"/>
  <c r="F47" i="1036"/>
  <c r="G45" i="1036"/>
  <c r="F45" i="1036"/>
  <c r="G44" i="1036"/>
  <c r="F44" i="1036"/>
  <c r="G43" i="1036"/>
  <c r="F43" i="1036"/>
  <c r="G42" i="1036"/>
  <c r="F42" i="1036"/>
  <c r="G40" i="1036"/>
  <c r="F40" i="1036"/>
  <c r="G39" i="1036"/>
  <c r="F39" i="1036"/>
  <c r="G38" i="1036"/>
  <c r="F38" i="1036"/>
  <c r="G37" i="1036"/>
  <c r="F37" i="1036"/>
  <c r="G36" i="1036"/>
  <c r="F36" i="1036"/>
  <c r="G35" i="1036"/>
  <c r="F35" i="1036"/>
  <c r="G34" i="1036"/>
  <c r="F34" i="1036"/>
  <c r="G32" i="1036"/>
  <c r="F32" i="1036"/>
  <c r="G31" i="1036"/>
  <c r="F31" i="1036"/>
  <c r="G29" i="1036"/>
  <c r="F29" i="1036"/>
  <c r="G28" i="1036"/>
  <c r="F28" i="1036"/>
  <c r="G27" i="1036"/>
  <c r="F27" i="1036"/>
  <c r="G26" i="1036"/>
  <c r="F26" i="1036"/>
  <c r="G25" i="1036"/>
  <c r="F25" i="1036"/>
  <c r="G24" i="1036"/>
  <c r="F24" i="1036"/>
  <c r="G23" i="1036"/>
  <c r="F23" i="1036"/>
  <c r="G22" i="1036"/>
  <c r="F22" i="1036"/>
  <c r="G21" i="1036"/>
  <c r="F21" i="1036"/>
  <c r="G20" i="1036"/>
  <c r="F20" i="1036"/>
  <c r="G19" i="1036"/>
  <c r="F19" i="1036"/>
  <c r="G18" i="1036"/>
  <c r="F18" i="1036"/>
  <c r="G17" i="1036"/>
  <c r="F17" i="1036"/>
  <c r="G16" i="1036"/>
  <c r="F16" i="1036"/>
  <c r="G15" i="1036"/>
  <c r="F15" i="1036"/>
  <c r="G14" i="1036"/>
  <c r="F14" i="1036"/>
  <c r="G12" i="1036"/>
  <c r="F12" i="1036"/>
  <c r="G11" i="1036"/>
  <c r="F11" i="1036"/>
  <c r="G9" i="1036"/>
  <c r="F9" i="1036"/>
  <c r="G8" i="1036"/>
  <c r="F8" i="1036"/>
  <c r="G7" i="1036"/>
  <c r="F7" i="1036"/>
  <c r="G6" i="1036"/>
  <c r="F6" i="1036"/>
  <c r="G5" i="1036"/>
  <c r="F5" i="1036"/>
  <c r="G4" i="1036"/>
  <c r="F4" i="1036"/>
  <c r="G62" i="1035"/>
  <c r="F62" i="1035"/>
  <c r="G61" i="1035"/>
  <c r="F61" i="1035"/>
  <c r="G60" i="1035"/>
  <c r="F60" i="1035"/>
  <c r="G59" i="1035"/>
  <c r="F59" i="1035"/>
  <c r="G58" i="1035"/>
  <c r="F58" i="1035"/>
  <c r="H58" i="1035" s="1"/>
  <c r="G57" i="1035"/>
  <c r="F57" i="1035"/>
  <c r="G56" i="1035"/>
  <c r="F56" i="1035"/>
  <c r="H56" i="1035" s="1"/>
  <c r="G55" i="1035"/>
  <c r="F55" i="1035"/>
  <c r="G54" i="1035"/>
  <c r="F54" i="1035"/>
  <c r="H54" i="1035" s="1"/>
  <c r="G53" i="1035"/>
  <c r="F53" i="1035"/>
  <c r="G52" i="1035"/>
  <c r="F52" i="1035"/>
  <c r="G51" i="1035"/>
  <c r="F51" i="1035"/>
  <c r="G50" i="1035"/>
  <c r="F50" i="1035"/>
  <c r="G49" i="1035"/>
  <c r="F49" i="1035"/>
  <c r="G48" i="1035"/>
  <c r="F48" i="1035"/>
  <c r="G47" i="1035"/>
  <c r="F47" i="1035"/>
  <c r="G45" i="1035"/>
  <c r="F45" i="1035"/>
  <c r="G44" i="1035"/>
  <c r="F44" i="1035"/>
  <c r="G43" i="1035"/>
  <c r="F43" i="1035"/>
  <c r="G42" i="1035"/>
  <c r="F42" i="1035"/>
  <c r="G41" i="1035"/>
  <c r="F41" i="1035"/>
  <c r="G40" i="1035"/>
  <c r="F40" i="1035"/>
  <c r="G39" i="1035"/>
  <c r="F39" i="1035"/>
  <c r="G38" i="1035"/>
  <c r="F38" i="1035"/>
  <c r="G37" i="1035"/>
  <c r="F37" i="1035"/>
  <c r="G36" i="1035"/>
  <c r="F36" i="1035"/>
  <c r="G35" i="1035"/>
  <c r="F35" i="1035"/>
  <c r="G34" i="1035"/>
  <c r="F34" i="1035"/>
  <c r="G32" i="1035"/>
  <c r="F32" i="1035"/>
  <c r="G31" i="1035"/>
  <c r="F31" i="1035"/>
  <c r="G29" i="1035"/>
  <c r="F29" i="1035"/>
  <c r="G28" i="1035"/>
  <c r="F28" i="1035"/>
  <c r="G27" i="1035"/>
  <c r="F27" i="1035"/>
  <c r="G26" i="1035"/>
  <c r="F26" i="1035"/>
  <c r="G25" i="1035"/>
  <c r="F25" i="1035"/>
  <c r="G24" i="1035"/>
  <c r="F24" i="1035"/>
  <c r="G23" i="1035"/>
  <c r="F23" i="1035"/>
  <c r="G22" i="1035"/>
  <c r="F22" i="1035"/>
  <c r="G21" i="1035"/>
  <c r="F21" i="1035"/>
  <c r="G19" i="1035"/>
  <c r="F19" i="1035"/>
  <c r="G17" i="1035"/>
  <c r="F17" i="1035"/>
  <c r="G16" i="1035"/>
  <c r="F16" i="1035"/>
  <c r="G15" i="1035"/>
  <c r="F15" i="1035"/>
  <c r="G14" i="1035"/>
  <c r="F14" i="1035"/>
  <c r="G12" i="1035"/>
  <c r="F12" i="1035"/>
  <c r="G11" i="1035"/>
  <c r="F11" i="1035"/>
  <c r="G9" i="1035"/>
  <c r="F9" i="1035"/>
  <c r="G8" i="1035"/>
  <c r="F8" i="1035"/>
  <c r="G7" i="1035"/>
  <c r="F7" i="1035"/>
  <c r="G6" i="1035"/>
  <c r="F6" i="1035"/>
  <c r="G5" i="1035"/>
  <c r="F5" i="1035"/>
  <c r="G4" i="1035"/>
  <c r="F4" i="1035"/>
  <c r="H6" i="1036" l="1"/>
  <c r="H9" i="1036"/>
  <c r="H15" i="1036"/>
  <c r="H17" i="1036"/>
  <c r="H21" i="1036"/>
  <c r="H27" i="1036"/>
  <c r="H31" i="1036"/>
  <c r="H35" i="1036"/>
  <c r="H37" i="1036"/>
  <c r="H39" i="1036"/>
  <c r="H43" i="1036"/>
  <c r="H47" i="1036"/>
  <c r="H49" i="1036"/>
  <c r="H55" i="1036"/>
  <c r="H57" i="1036"/>
  <c r="H59" i="1036"/>
  <c r="H51" i="1036"/>
  <c r="H56" i="1036"/>
  <c r="H58" i="1036"/>
  <c r="H29" i="1036"/>
  <c r="H53" i="1036"/>
  <c r="H50" i="1036"/>
  <c r="H45" i="1036"/>
  <c r="H40" i="1036"/>
  <c r="H25" i="1036"/>
  <c r="H23" i="1036"/>
  <c r="H19" i="1036"/>
  <c r="H12" i="1036"/>
  <c r="H11" i="1036"/>
  <c r="H54" i="1036"/>
  <c r="H48" i="1036"/>
  <c r="H44" i="1036"/>
  <c r="H42" i="1036"/>
  <c r="H36" i="1036"/>
  <c r="H38" i="1036"/>
  <c r="H34" i="1036"/>
  <c r="H32" i="1036"/>
  <c r="H28" i="1036"/>
  <c r="H26" i="1036"/>
  <c r="H24" i="1036"/>
  <c r="H22" i="1036"/>
  <c r="H20" i="1036"/>
  <c r="H18" i="1036"/>
  <c r="H16" i="1036"/>
  <c r="H14" i="1036"/>
  <c r="H8" i="1036"/>
  <c r="H7" i="1036"/>
  <c r="H52" i="1036"/>
  <c r="H5" i="1036"/>
  <c r="H4" i="1036"/>
  <c r="H6" i="1035"/>
  <c r="H15" i="1035"/>
  <c r="H40" i="1035"/>
  <c r="H11" i="1035"/>
  <c r="H29" i="1035"/>
  <c r="H51" i="1035"/>
  <c r="H52" i="1035"/>
  <c r="H53" i="1035"/>
  <c r="H55" i="1035"/>
  <c r="H57" i="1035"/>
  <c r="H59" i="1035"/>
  <c r="H60" i="1035"/>
  <c r="H61" i="1035"/>
  <c r="H62" i="1035"/>
  <c r="H50" i="1035"/>
  <c r="H49" i="1035"/>
  <c r="H48" i="1035"/>
  <c r="H47" i="1035"/>
  <c r="H35" i="1035"/>
  <c r="H36" i="1035"/>
  <c r="H37" i="1035"/>
  <c r="H38" i="1035"/>
  <c r="H39" i="1035"/>
  <c r="H41" i="1035"/>
  <c r="H42" i="1035"/>
  <c r="H43" i="1035"/>
  <c r="H44" i="1035"/>
  <c r="H45" i="1035"/>
  <c r="H34" i="1035"/>
  <c r="H32" i="1035"/>
  <c r="H31" i="1035"/>
  <c r="H22" i="1035"/>
  <c r="H23" i="1035"/>
  <c r="H24" i="1035"/>
  <c r="H25" i="1035"/>
  <c r="H26" i="1035"/>
  <c r="H27" i="1035"/>
  <c r="H28" i="1035"/>
  <c r="H21" i="1035"/>
  <c r="H19" i="1035"/>
  <c r="H17" i="1035"/>
  <c r="H16" i="1035"/>
  <c r="H14" i="1035"/>
  <c r="H12" i="1035"/>
  <c r="H9" i="1035"/>
  <c r="H8" i="1035"/>
  <c r="H7" i="1035"/>
  <c r="H5" i="1035"/>
  <c r="H4" i="1035"/>
  <c r="G5" i="1034"/>
  <c r="G6" i="1034"/>
  <c r="G7" i="1034"/>
  <c r="G8" i="1034"/>
  <c r="G9" i="1034"/>
  <c r="G10" i="1034"/>
  <c r="G11" i="1034"/>
  <c r="G12" i="1034"/>
  <c r="G14" i="1034"/>
  <c r="G15" i="1034"/>
  <c r="G16" i="1034"/>
  <c r="G17" i="1034"/>
  <c r="G18" i="1034"/>
  <c r="G21" i="1034"/>
  <c r="G22" i="1034"/>
  <c r="G24" i="1034"/>
  <c r="G25" i="1034"/>
  <c r="G26" i="1034"/>
  <c r="G27" i="1034"/>
  <c r="G28" i="1034"/>
  <c r="G29" i="1034"/>
  <c r="G31" i="1034"/>
  <c r="G32" i="1034"/>
  <c r="G33" i="1034"/>
  <c r="G34" i="1034"/>
  <c r="G35" i="1034"/>
  <c r="G36" i="1034"/>
  <c r="G38" i="1034"/>
  <c r="G39" i="1034"/>
  <c r="G40" i="1034"/>
  <c r="G41" i="1034"/>
  <c r="G42" i="1034"/>
  <c r="G43" i="1034"/>
  <c r="G44" i="1034"/>
  <c r="G45" i="1034"/>
  <c r="G47" i="1034"/>
  <c r="G48" i="1034"/>
  <c r="G49" i="1034"/>
  <c r="G50" i="1034"/>
  <c r="G51" i="1034"/>
  <c r="G52" i="1034"/>
  <c r="G54" i="1034"/>
  <c r="G55" i="1034"/>
  <c r="G56" i="1034"/>
  <c r="G57" i="1034"/>
  <c r="G58" i="1034"/>
  <c r="G59" i="1034"/>
  <c r="G60" i="1034"/>
  <c r="G4" i="1034"/>
  <c r="F60" i="1034"/>
  <c r="H60" i="1034" s="1"/>
  <c r="F59" i="1034"/>
  <c r="F58" i="1034"/>
  <c r="H58" i="1034" s="1"/>
  <c r="F57" i="1034"/>
  <c r="F56" i="1034"/>
  <c r="H56" i="1034" s="1"/>
  <c r="F55" i="1034"/>
  <c r="F54" i="1034"/>
  <c r="H54" i="1034" s="1"/>
  <c r="F52" i="1034"/>
  <c r="H52" i="1034" s="1"/>
  <c r="F51" i="1034"/>
  <c r="H51" i="1034" s="1"/>
  <c r="F50" i="1034"/>
  <c r="H50" i="1034" s="1"/>
  <c r="F49" i="1034"/>
  <c r="F48" i="1034"/>
  <c r="F47" i="1034"/>
  <c r="H47" i="1034" s="1"/>
  <c r="F45" i="1034"/>
  <c r="F44" i="1034"/>
  <c r="H44" i="1034" s="1"/>
  <c r="F43" i="1034"/>
  <c r="H43" i="1034" s="1"/>
  <c r="F42" i="1034"/>
  <c r="H42" i="1034" s="1"/>
  <c r="F41" i="1034"/>
  <c r="F40" i="1034"/>
  <c r="H40" i="1034" s="1"/>
  <c r="F39" i="1034"/>
  <c r="H39" i="1034" s="1"/>
  <c r="F38" i="1034"/>
  <c r="H38" i="1034" s="1"/>
  <c r="F36" i="1034"/>
  <c r="H36" i="1034" s="1"/>
  <c r="F35" i="1034"/>
  <c r="F34" i="1034"/>
  <c r="H34" i="1034" s="1"/>
  <c r="F33" i="1034"/>
  <c r="F32" i="1034"/>
  <c r="H32" i="1034" s="1"/>
  <c r="F31" i="1034"/>
  <c r="F29" i="1034"/>
  <c r="F28" i="1034"/>
  <c r="H28" i="1034" s="1"/>
  <c r="F27" i="1034"/>
  <c r="F26" i="1034"/>
  <c r="H26" i="1034" s="1"/>
  <c r="F25" i="1034"/>
  <c r="F24" i="1034"/>
  <c r="H24" i="1034" s="1"/>
  <c r="F22" i="1034"/>
  <c r="H22" i="1034" s="1"/>
  <c r="F21" i="1034"/>
  <c r="F18" i="1034"/>
  <c r="H18" i="1034" s="1"/>
  <c r="F17" i="1034"/>
  <c r="F16" i="1034"/>
  <c r="H16" i="1034" s="1"/>
  <c r="F15" i="1034"/>
  <c r="H15" i="1034" s="1"/>
  <c r="F14" i="1034"/>
  <c r="H14" i="1034" s="1"/>
  <c r="F12" i="1034"/>
  <c r="H12" i="1034" s="1"/>
  <c r="F11" i="1034"/>
  <c r="F10" i="1034"/>
  <c r="F9" i="1034"/>
  <c r="F8" i="1034"/>
  <c r="F7" i="1034"/>
  <c r="H7" i="1034" s="1"/>
  <c r="F6" i="1034"/>
  <c r="F5" i="1034"/>
  <c r="F4" i="1034"/>
  <c r="G60" i="1033"/>
  <c r="F60" i="1033"/>
  <c r="G59" i="1033"/>
  <c r="F59" i="1033"/>
  <c r="H59" i="1033" s="1"/>
  <c r="G58" i="1033"/>
  <c r="F58" i="1033"/>
  <c r="G57" i="1033"/>
  <c r="F57" i="1033"/>
  <c r="H57" i="1033" s="1"/>
  <c r="G56" i="1033"/>
  <c r="F56" i="1033"/>
  <c r="G55" i="1033"/>
  <c r="F55" i="1033"/>
  <c r="H55" i="1033" s="1"/>
  <c r="G54" i="1033"/>
  <c r="F54" i="1033"/>
  <c r="G53" i="1033"/>
  <c r="F53" i="1033"/>
  <c r="H53" i="1033" s="1"/>
  <c r="G52" i="1033"/>
  <c r="F52" i="1033"/>
  <c r="G51" i="1033"/>
  <c r="F51" i="1033"/>
  <c r="G50" i="1033"/>
  <c r="F50" i="1033"/>
  <c r="G49" i="1033"/>
  <c r="F49" i="1033"/>
  <c r="H49" i="1033" s="1"/>
  <c r="G48" i="1033"/>
  <c r="F48" i="1033"/>
  <c r="G47" i="1033"/>
  <c r="F47" i="1033"/>
  <c r="G45" i="1033"/>
  <c r="F45" i="1033"/>
  <c r="H45" i="1033" s="1"/>
  <c r="G44" i="1033"/>
  <c r="F44" i="1033"/>
  <c r="G43" i="1033"/>
  <c r="F43" i="1033"/>
  <c r="H43" i="1033" s="1"/>
  <c r="G42" i="1033"/>
  <c r="F42" i="1033"/>
  <c r="G41" i="1033"/>
  <c r="F41" i="1033"/>
  <c r="H41" i="1033" s="1"/>
  <c r="G40" i="1033"/>
  <c r="F40" i="1033"/>
  <c r="G39" i="1033"/>
  <c r="F39" i="1033"/>
  <c r="H39" i="1033" s="1"/>
  <c r="G38" i="1033"/>
  <c r="F38" i="1033"/>
  <c r="G37" i="1033"/>
  <c r="F37" i="1033"/>
  <c r="G36" i="1033"/>
  <c r="F36" i="1033"/>
  <c r="G35" i="1033"/>
  <c r="F35" i="1033"/>
  <c r="H35" i="1033" s="1"/>
  <c r="G34" i="1033"/>
  <c r="F34" i="1033"/>
  <c r="G33" i="1033"/>
  <c r="F33" i="1033"/>
  <c r="H33" i="1033" s="1"/>
  <c r="G32" i="1033"/>
  <c r="F32" i="1033"/>
  <c r="G31" i="1033"/>
  <c r="F31" i="1033"/>
  <c r="H31" i="1033" s="1"/>
  <c r="G29" i="1033"/>
  <c r="F29" i="1033"/>
  <c r="H29" i="1033" s="1"/>
  <c r="G28" i="1033"/>
  <c r="F28" i="1033"/>
  <c r="G27" i="1033"/>
  <c r="F27" i="1033"/>
  <c r="H27" i="1033" s="1"/>
  <c r="G26" i="1033"/>
  <c r="F26" i="1033"/>
  <c r="G25" i="1033"/>
  <c r="F25" i="1033"/>
  <c r="G24" i="1033"/>
  <c r="F24" i="1033"/>
  <c r="G22" i="1033"/>
  <c r="F22" i="1033"/>
  <c r="G21" i="1033"/>
  <c r="F21" i="1033"/>
  <c r="H21" i="1033" s="1"/>
  <c r="G18" i="1033"/>
  <c r="F18" i="1033"/>
  <c r="G17" i="1033"/>
  <c r="F17" i="1033"/>
  <c r="H17" i="1033" s="1"/>
  <c r="G16" i="1033"/>
  <c r="F16" i="1033"/>
  <c r="G15" i="1033"/>
  <c r="F15" i="1033"/>
  <c r="G14" i="1033"/>
  <c r="F14" i="1033"/>
  <c r="G12" i="1033"/>
  <c r="F12" i="1033"/>
  <c r="G11" i="1033"/>
  <c r="F11" i="1033"/>
  <c r="G10" i="1033"/>
  <c r="F10" i="1033"/>
  <c r="G9" i="1033"/>
  <c r="F9" i="1033"/>
  <c r="H9" i="1033" s="1"/>
  <c r="G8" i="1033"/>
  <c r="F8" i="1033"/>
  <c r="G7" i="1033"/>
  <c r="F7" i="1033"/>
  <c r="G6" i="1033"/>
  <c r="F6" i="1033"/>
  <c r="H6" i="1033" s="1"/>
  <c r="G5" i="1033"/>
  <c r="F5" i="1033"/>
  <c r="G4" i="1033"/>
  <c r="F4" i="1033"/>
  <c r="H62" i="1036" l="1"/>
  <c r="H63" i="1035"/>
  <c r="H5" i="1034"/>
  <c r="H6" i="1034"/>
  <c r="H4" i="1034"/>
  <c r="H59" i="1034"/>
  <c r="H57" i="1034"/>
  <c r="H45" i="1034"/>
  <c r="H41" i="1034"/>
  <c r="H35" i="1034"/>
  <c r="H31" i="1034"/>
  <c r="H29" i="1034"/>
  <c r="H27" i="1034"/>
  <c r="H21" i="1034"/>
  <c r="H11" i="1034"/>
  <c r="H9" i="1034"/>
  <c r="H8" i="1034"/>
  <c r="H48" i="1034"/>
  <c r="H33" i="1034"/>
  <c r="H10" i="1034"/>
  <c r="H49" i="1034"/>
  <c r="H25" i="1034"/>
  <c r="H17" i="1034"/>
  <c r="H55" i="1034"/>
  <c r="H36" i="1033"/>
  <c r="H25" i="1033"/>
  <c r="H58" i="1033"/>
  <c r="H56" i="1033"/>
  <c r="H54" i="1033"/>
  <c r="H50" i="1033"/>
  <c r="H47" i="1033"/>
  <c r="H44" i="1033"/>
  <c r="H40" i="1033"/>
  <c r="H37" i="1033"/>
  <c r="H16" i="1033"/>
  <c r="H11" i="1033"/>
  <c r="H10" i="1033"/>
  <c r="H8" i="1033"/>
  <c r="H7" i="1033"/>
  <c r="H60" i="1033"/>
  <c r="H52" i="1033"/>
  <c r="H51" i="1033"/>
  <c r="H48" i="1033"/>
  <c r="H42" i="1033"/>
  <c r="H38" i="1033"/>
  <c r="H34" i="1033"/>
  <c r="H32" i="1033"/>
  <c r="H28" i="1033"/>
  <c r="H26" i="1033"/>
  <c r="H24" i="1033"/>
  <c r="H22" i="1033"/>
  <c r="H18" i="1033"/>
  <c r="H15" i="1033"/>
  <c r="H14" i="1033"/>
  <c r="H12" i="1033"/>
  <c r="H5" i="1033"/>
  <c r="H4" i="1033"/>
  <c r="G61" i="1032"/>
  <c r="F61" i="1032"/>
  <c r="H61" i="1032" s="1"/>
  <c r="G60" i="1032"/>
  <c r="F60" i="1032"/>
  <c r="G59" i="1032"/>
  <c r="F59" i="1032"/>
  <c r="H59" i="1032" s="1"/>
  <c r="G58" i="1032"/>
  <c r="F58" i="1032"/>
  <c r="G57" i="1032"/>
  <c r="F57" i="1032"/>
  <c r="H57" i="1032" s="1"/>
  <c r="G56" i="1032"/>
  <c r="F56" i="1032"/>
  <c r="G55" i="1032"/>
  <c r="F55" i="1032"/>
  <c r="H55" i="1032" s="1"/>
  <c r="G54" i="1032"/>
  <c r="F54" i="1032"/>
  <c r="G53" i="1032"/>
  <c r="F53" i="1032"/>
  <c r="H53" i="1032" s="1"/>
  <c r="G52" i="1032"/>
  <c r="F52" i="1032"/>
  <c r="H52" i="1032" s="1"/>
  <c r="G51" i="1032"/>
  <c r="F51" i="1032"/>
  <c r="G50" i="1032"/>
  <c r="F50" i="1032"/>
  <c r="G49" i="1032"/>
  <c r="F49" i="1032"/>
  <c r="H49" i="1032" s="1"/>
  <c r="G48" i="1032"/>
  <c r="F48" i="1032"/>
  <c r="G46" i="1032"/>
  <c r="F46" i="1032"/>
  <c r="G45" i="1032"/>
  <c r="F45" i="1032"/>
  <c r="H45" i="1032" s="1"/>
  <c r="G44" i="1032"/>
  <c r="F44" i="1032"/>
  <c r="G43" i="1032"/>
  <c r="F43" i="1032"/>
  <c r="H43" i="1032" s="1"/>
  <c r="G42" i="1032"/>
  <c r="F42" i="1032"/>
  <c r="G41" i="1032"/>
  <c r="F41" i="1032"/>
  <c r="H41" i="1032" s="1"/>
  <c r="G40" i="1032"/>
  <c r="F40" i="1032"/>
  <c r="G39" i="1032"/>
  <c r="F39" i="1032"/>
  <c r="H39" i="1032" s="1"/>
  <c r="G38" i="1032"/>
  <c r="F38" i="1032"/>
  <c r="G37" i="1032"/>
  <c r="F37" i="1032"/>
  <c r="H37" i="1032" s="1"/>
  <c r="G36" i="1032"/>
  <c r="F36" i="1032"/>
  <c r="G35" i="1032"/>
  <c r="F35" i="1032"/>
  <c r="H35" i="1032" s="1"/>
  <c r="G34" i="1032"/>
  <c r="F34" i="1032"/>
  <c r="G33" i="1032"/>
  <c r="F33" i="1032"/>
  <c r="H33" i="1032" s="1"/>
  <c r="G32" i="1032"/>
  <c r="F32" i="1032"/>
  <c r="G30" i="1032"/>
  <c r="F30" i="1032"/>
  <c r="G29" i="1032"/>
  <c r="F29" i="1032"/>
  <c r="G28" i="1032"/>
  <c r="F28" i="1032"/>
  <c r="G27" i="1032"/>
  <c r="F27" i="1032"/>
  <c r="H27" i="1032" s="1"/>
  <c r="G26" i="1032"/>
  <c r="F26" i="1032"/>
  <c r="G23" i="1032"/>
  <c r="F23" i="1032"/>
  <c r="H23" i="1032" s="1"/>
  <c r="G22" i="1032"/>
  <c r="F22" i="1032"/>
  <c r="G19" i="1032"/>
  <c r="F19" i="1032"/>
  <c r="H19" i="1032" s="1"/>
  <c r="G18" i="1032"/>
  <c r="F18" i="1032"/>
  <c r="G17" i="1032"/>
  <c r="F17" i="1032"/>
  <c r="G16" i="1032"/>
  <c r="F16" i="1032"/>
  <c r="G15" i="1032"/>
  <c r="F15" i="1032"/>
  <c r="H15" i="1032" s="1"/>
  <c r="G14" i="1032"/>
  <c r="F14" i="1032"/>
  <c r="G13" i="1032"/>
  <c r="F13" i="1032"/>
  <c r="G12" i="1032"/>
  <c r="F12" i="1032"/>
  <c r="G11" i="1032"/>
  <c r="F11" i="1032"/>
  <c r="H11" i="1032" s="1"/>
  <c r="G10" i="1032"/>
  <c r="F10" i="1032"/>
  <c r="G9" i="1032"/>
  <c r="F9" i="1032"/>
  <c r="H9" i="1032" s="1"/>
  <c r="G8" i="1032"/>
  <c r="F8" i="1032"/>
  <c r="G7" i="1032"/>
  <c r="F7" i="1032"/>
  <c r="G6" i="1032"/>
  <c r="F6" i="1032"/>
  <c r="G5" i="1032"/>
  <c r="F5" i="1032"/>
  <c r="G4" i="1032"/>
  <c r="F4" i="1032"/>
  <c r="H61" i="1034" l="1"/>
  <c r="H61" i="1033"/>
  <c r="H17" i="1032"/>
  <c r="H13" i="1032"/>
  <c r="H29" i="1032"/>
  <c r="H8" i="1032"/>
  <c r="H10" i="1032"/>
  <c r="H12" i="1032"/>
  <c r="H14" i="1032"/>
  <c r="H18" i="1032"/>
  <c r="H22" i="1032"/>
  <c r="H30" i="1032"/>
  <c r="H32" i="1032"/>
  <c r="H34" i="1032"/>
  <c r="H36" i="1032"/>
  <c r="H38" i="1032"/>
  <c r="H40" i="1032"/>
  <c r="H42" i="1032"/>
  <c r="H44" i="1032"/>
  <c r="H46" i="1032"/>
  <c r="H48" i="1032"/>
  <c r="H50" i="1032"/>
  <c r="H51" i="1032"/>
  <c r="H54" i="1032"/>
  <c r="H56" i="1032"/>
  <c r="H58" i="1032"/>
  <c r="H60" i="1032"/>
  <c r="H28" i="1032"/>
  <c r="H26" i="1032"/>
  <c r="H5" i="1032"/>
  <c r="H7" i="1032"/>
  <c r="H16" i="1032"/>
  <c r="H6" i="1032"/>
  <c r="H4" i="1032"/>
  <c r="G61" i="1031"/>
  <c r="F61" i="1031"/>
  <c r="G60" i="1031"/>
  <c r="F60" i="1031"/>
  <c r="G59" i="1031"/>
  <c r="F59" i="1031"/>
  <c r="H59" i="1031" s="1"/>
  <c r="G58" i="1031"/>
  <c r="F58" i="1031"/>
  <c r="G57" i="1031"/>
  <c r="F57" i="1031"/>
  <c r="H57" i="1031" s="1"/>
  <c r="G56" i="1031"/>
  <c r="F56" i="1031"/>
  <c r="G55" i="1031"/>
  <c r="F55" i="1031"/>
  <c r="H55" i="1031" s="1"/>
  <c r="G54" i="1031"/>
  <c r="F54" i="1031"/>
  <c r="G53" i="1031"/>
  <c r="F53" i="1031"/>
  <c r="H53" i="1031" s="1"/>
  <c r="G52" i="1031"/>
  <c r="F52" i="1031"/>
  <c r="H52" i="1031" s="1"/>
  <c r="G51" i="1031"/>
  <c r="F51" i="1031"/>
  <c r="G50" i="1031"/>
  <c r="F50" i="1031"/>
  <c r="G49" i="1031"/>
  <c r="F49" i="1031"/>
  <c r="H49" i="1031" s="1"/>
  <c r="G48" i="1031"/>
  <c r="F48" i="1031"/>
  <c r="G46" i="1031"/>
  <c r="F46" i="1031"/>
  <c r="G45" i="1031"/>
  <c r="F45" i="1031"/>
  <c r="H45" i="1031" s="1"/>
  <c r="G44" i="1031"/>
  <c r="F44" i="1031"/>
  <c r="G43" i="1031"/>
  <c r="F43" i="1031"/>
  <c r="H43" i="1031" s="1"/>
  <c r="G42" i="1031"/>
  <c r="F42" i="1031"/>
  <c r="G41" i="1031"/>
  <c r="F41" i="1031"/>
  <c r="H41" i="1031" s="1"/>
  <c r="G40" i="1031"/>
  <c r="F40" i="1031"/>
  <c r="G39" i="1031"/>
  <c r="F39" i="1031"/>
  <c r="H39" i="1031" s="1"/>
  <c r="G37" i="1031"/>
  <c r="F37" i="1031"/>
  <c r="H37" i="1031" s="1"/>
  <c r="G36" i="1031"/>
  <c r="F36" i="1031"/>
  <c r="G35" i="1031"/>
  <c r="F35" i="1031"/>
  <c r="H35" i="1031" s="1"/>
  <c r="G34" i="1031"/>
  <c r="F34" i="1031"/>
  <c r="G33" i="1031"/>
  <c r="F33" i="1031"/>
  <c r="H33" i="1031" s="1"/>
  <c r="G32" i="1031"/>
  <c r="F32" i="1031"/>
  <c r="G30" i="1031"/>
  <c r="F30" i="1031"/>
  <c r="G29" i="1031"/>
  <c r="F29" i="1031"/>
  <c r="H29" i="1031" s="1"/>
  <c r="G28" i="1031"/>
  <c r="F28" i="1031"/>
  <c r="G27" i="1031"/>
  <c r="F27" i="1031"/>
  <c r="H27" i="1031" s="1"/>
  <c r="G26" i="1031"/>
  <c r="F26" i="1031"/>
  <c r="G25" i="1031"/>
  <c r="F25" i="1031"/>
  <c r="H25" i="1031" s="1"/>
  <c r="G24" i="1031"/>
  <c r="F24" i="1031"/>
  <c r="G23" i="1031"/>
  <c r="F23" i="1031"/>
  <c r="H23" i="1031" s="1"/>
  <c r="G22" i="1031"/>
  <c r="F22" i="1031"/>
  <c r="G19" i="1031"/>
  <c r="F19" i="1031"/>
  <c r="H19" i="1031" s="1"/>
  <c r="G18" i="1031"/>
  <c r="F18" i="1031"/>
  <c r="G16" i="1031"/>
  <c r="F16" i="1031"/>
  <c r="G15" i="1031"/>
  <c r="F15" i="1031"/>
  <c r="H15" i="1031" s="1"/>
  <c r="G14" i="1031"/>
  <c r="F14" i="1031"/>
  <c r="G13" i="1031"/>
  <c r="F13" i="1031"/>
  <c r="H13" i="1031" s="1"/>
  <c r="G12" i="1031"/>
  <c r="F12" i="1031"/>
  <c r="G11" i="1031"/>
  <c r="F11" i="1031"/>
  <c r="H11" i="1031" s="1"/>
  <c r="G10" i="1031"/>
  <c r="F10" i="1031"/>
  <c r="G9" i="1031"/>
  <c r="F9" i="1031"/>
  <c r="H9" i="1031" s="1"/>
  <c r="G8" i="1031"/>
  <c r="F8" i="1031"/>
  <c r="G7" i="1031"/>
  <c r="F7" i="1031"/>
  <c r="H7" i="1031" s="1"/>
  <c r="G6" i="1031"/>
  <c r="F6" i="1031"/>
  <c r="G5" i="1031"/>
  <c r="F5" i="1031"/>
  <c r="G4" i="1031"/>
  <c r="F4" i="1031"/>
  <c r="H62" i="1032" l="1"/>
  <c r="H44" i="1031"/>
  <c r="H42" i="1031"/>
  <c r="H32" i="1031"/>
  <c r="H22" i="1031"/>
  <c r="H14" i="1031"/>
  <c r="H12" i="1031"/>
  <c r="H56" i="1031"/>
  <c r="H51" i="1031"/>
  <c r="H46" i="1031"/>
  <c r="H30" i="1031"/>
  <c r="H8" i="1031"/>
  <c r="H10" i="1031"/>
  <c r="H16" i="1031"/>
  <c r="H24" i="1031"/>
  <c r="H36" i="1031"/>
  <c r="H40" i="1031"/>
  <c r="H48" i="1031"/>
  <c r="H50" i="1031"/>
  <c r="H54" i="1031"/>
  <c r="H58" i="1031"/>
  <c r="H61" i="1031"/>
  <c r="H60" i="1031"/>
  <c r="H34" i="1031"/>
  <c r="H28" i="1031"/>
  <c r="H26" i="1031"/>
  <c r="H18" i="1031"/>
  <c r="H6" i="1031"/>
  <c r="H5" i="1031"/>
  <c r="H4" i="1031"/>
  <c r="G60" i="1030"/>
  <c r="F60" i="1030"/>
  <c r="G59" i="1030"/>
  <c r="F59" i="1030"/>
  <c r="G58" i="1030"/>
  <c r="F58" i="1030"/>
  <c r="G57" i="1030"/>
  <c r="F57" i="1030"/>
  <c r="G56" i="1030"/>
  <c r="F56" i="1030"/>
  <c r="G55" i="1030"/>
  <c r="F55" i="1030"/>
  <c r="G54" i="1030"/>
  <c r="F54" i="1030"/>
  <c r="G53" i="1030"/>
  <c r="F53" i="1030"/>
  <c r="G52" i="1030"/>
  <c r="F52" i="1030"/>
  <c r="G51" i="1030"/>
  <c r="F51" i="1030"/>
  <c r="G50" i="1030"/>
  <c r="F50" i="1030"/>
  <c r="G49" i="1030"/>
  <c r="F49" i="1030"/>
  <c r="G48" i="1030"/>
  <c r="F48" i="1030"/>
  <c r="G47" i="1030"/>
  <c r="F47" i="1030"/>
  <c r="G46" i="1030"/>
  <c r="F46" i="1030"/>
  <c r="G45" i="1030"/>
  <c r="F45" i="1030"/>
  <c r="G44" i="1030"/>
  <c r="F44" i="1030"/>
  <c r="G43" i="1030"/>
  <c r="F43" i="1030"/>
  <c r="G42" i="1030"/>
  <c r="F42" i="1030"/>
  <c r="G41" i="1030"/>
  <c r="F41" i="1030"/>
  <c r="G40" i="1030"/>
  <c r="F40" i="1030"/>
  <c r="G39" i="1030"/>
  <c r="F39" i="1030"/>
  <c r="G38" i="1030"/>
  <c r="F38" i="1030"/>
  <c r="G37" i="1030"/>
  <c r="F37" i="1030"/>
  <c r="G36" i="1030"/>
  <c r="F36" i="1030"/>
  <c r="G35" i="1030"/>
  <c r="F35" i="1030"/>
  <c r="G34" i="1030"/>
  <c r="F34" i="1030"/>
  <c r="G33" i="1030"/>
  <c r="F33" i="1030"/>
  <c r="G32" i="1030"/>
  <c r="F32" i="1030"/>
  <c r="G31" i="1030"/>
  <c r="F31" i="1030"/>
  <c r="G29" i="1030"/>
  <c r="F29" i="1030"/>
  <c r="G28" i="1030"/>
  <c r="F28" i="1030"/>
  <c r="G27" i="1030"/>
  <c r="F27" i="1030"/>
  <c r="G26" i="1030"/>
  <c r="F26" i="1030"/>
  <c r="G25" i="1030"/>
  <c r="F25" i="1030"/>
  <c r="G24" i="1030"/>
  <c r="F24" i="1030"/>
  <c r="G23" i="1030"/>
  <c r="F23" i="1030"/>
  <c r="G22" i="1030"/>
  <c r="F22" i="1030"/>
  <c r="G21" i="1030"/>
  <c r="F21" i="1030"/>
  <c r="G18" i="1030"/>
  <c r="F18" i="1030"/>
  <c r="G17" i="1030"/>
  <c r="F17" i="1030"/>
  <c r="G15" i="1030"/>
  <c r="F15" i="1030"/>
  <c r="G14" i="1030"/>
  <c r="F14" i="1030"/>
  <c r="G13" i="1030"/>
  <c r="F13" i="1030"/>
  <c r="G12" i="1030"/>
  <c r="F12" i="1030"/>
  <c r="G11" i="1030"/>
  <c r="F11" i="1030"/>
  <c r="G10" i="1030"/>
  <c r="F10" i="1030"/>
  <c r="G9" i="1030"/>
  <c r="F9" i="1030"/>
  <c r="G8" i="1030"/>
  <c r="F8" i="1030"/>
  <c r="G7" i="1030"/>
  <c r="F7" i="1030"/>
  <c r="G6" i="1030"/>
  <c r="F6" i="1030"/>
  <c r="G5" i="1030"/>
  <c r="F5" i="1030"/>
  <c r="G4" i="1030"/>
  <c r="F4" i="1030"/>
  <c r="H62" i="1031" l="1"/>
  <c r="H5" i="1030"/>
  <c r="H8" i="1030"/>
  <c r="H10" i="1030"/>
  <c r="H12" i="1030"/>
  <c r="H14" i="1030"/>
  <c r="H18" i="1030"/>
  <c r="H22" i="1030"/>
  <c r="H24" i="1030"/>
  <c r="H26" i="1030"/>
  <c r="H28" i="1030"/>
  <c r="H34" i="1030"/>
  <c r="H36" i="1030"/>
  <c r="H38" i="1030"/>
  <c r="H40" i="1030"/>
  <c r="H42" i="1030"/>
  <c r="H44" i="1030"/>
  <c r="H46" i="1030"/>
  <c r="H48" i="1030"/>
  <c r="H51" i="1030"/>
  <c r="H52" i="1030"/>
  <c r="H54" i="1030"/>
  <c r="H56" i="1030"/>
  <c r="H60" i="1030"/>
  <c r="H32" i="1030"/>
  <c r="H27" i="1030"/>
  <c r="H13" i="1030"/>
  <c r="H11" i="1030"/>
  <c r="H7" i="1030"/>
  <c r="H58" i="1030"/>
  <c r="H59" i="1030"/>
  <c r="H57" i="1030"/>
  <c r="H55" i="1030"/>
  <c r="H50" i="1030"/>
  <c r="H53" i="1030"/>
  <c r="H49" i="1030"/>
  <c r="H33" i="1030"/>
  <c r="H35" i="1030"/>
  <c r="H37" i="1030"/>
  <c r="H39" i="1030"/>
  <c r="H41" i="1030"/>
  <c r="H43" i="1030"/>
  <c r="H45" i="1030"/>
  <c r="H47" i="1030"/>
  <c r="H31" i="1030"/>
  <c r="H29" i="1030"/>
  <c r="H25" i="1030"/>
  <c r="H23" i="1030"/>
  <c r="H21" i="1030"/>
  <c r="H17" i="1030"/>
  <c r="H15" i="1030"/>
  <c r="H9" i="1030"/>
  <c r="H6" i="1030"/>
  <c r="H4" i="1030"/>
  <c r="G60" i="1029"/>
  <c r="F60" i="1029"/>
  <c r="G59" i="1029"/>
  <c r="F59" i="1029"/>
  <c r="G58" i="1029"/>
  <c r="F58" i="1029"/>
  <c r="G57" i="1029"/>
  <c r="F57" i="1029"/>
  <c r="G56" i="1029"/>
  <c r="F56" i="1029"/>
  <c r="G55" i="1029"/>
  <c r="F55" i="1029"/>
  <c r="G54" i="1029"/>
  <c r="F54" i="1029"/>
  <c r="G53" i="1029"/>
  <c r="F53" i="1029"/>
  <c r="G52" i="1029"/>
  <c r="F52" i="1029"/>
  <c r="G50" i="1029"/>
  <c r="F50" i="1029"/>
  <c r="G49" i="1029"/>
  <c r="F49" i="1029"/>
  <c r="G48" i="1029"/>
  <c r="F48" i="1029"/>
  <c r="G47" i="1029"/>
  <c r="F47" i="1029"/>
  <c r="G45" i="1029"/>
  <c r="F45" i="1029"/>
  <c r="G44" i="1029"/>
  <c r="F44" i="1029"/>
  <c r="G43" i="1029"/>
  <c r="F43" i="1029"/>
  <c r="G42" i="1029"/>
  <c r="F42" i="1029"/>
  <c r="G41" i="1029"/>
  <c r="F41" i="1029"/>
  <c r="G40" i="1029"/>
  <c r="F40" i="1029"/>
  <c r="G39" i="1029"/>
  <c r="F39" i="1029"/>
  <c r="G38" i="1029"/>
  <c r="F38" i="1029"/>
  <c r="G37" i="1029"/>
  <c r="F37" i="1029"/>
  <c r="G36" i="1029"/>
  <c r="F36" i="1029"/>
  <c r="G34" i="1029"/>
  <c r="F34" i="1029"/>
  <c r="G33" i="1029"/>
  <c r="F33" i="1029"/>
  <c r="G32" i="1029"/>
  <c r="F32" i="1029"/>
  <c r="G31" i="1029"/>
  <c r="F31" i="1029"/>
  <c r="G29" i="1029"/>
  <c r="F29" i="1029"/>
  <c r="G28" i="1029"/>
  <c r="F28" i="1029"/>
  <c r="G27" i="1029"/>
  <c r="F27" i="1029"/>
  <c r="G26" i="1029"/>
  <c r="F26" i="1029"/>
  <c r="G25" i="1029"/>
  <c r="F25" i="1029"/>
  <c r="G24" i="1029"/>
  <c r="F24" i="1029"/>
  <c r="G23" i="1029"/>
  <c r="F23" i="1029"/>
  <c r="G22" i="1029"/>
  <c r="F22" i="1029"/>
  <c r="G21" i="1029"/>
  <c r="F21" i="1029"/>
  <c r="G18" i="1029"/>
  <c r="F18" i="1029"/>
  <c r="G17" i="1029"/>
  <c r="F17" i="1029"/>
  <c r="G16" i="1029"/>
  <c r="F16" i="1029"/>
  <c r="G15" i="1029"/>
  <c r="F15" i="1029"/>
  <c r="G14" i="1029"/>
  <c r="F14" i="1029"/>
  <c r="G13" i="1029"/>
  <c r="F13" i="1029"/>
  <c r="G12" i="1029"/>
  <c r="F12" i="1029"/>
  <c r="G11" i="1029"/>
  <c r="F11" i="1029"/>
  <c r="G10" i="1029"/>
  <c r="F10" i="1029"/>
  <c r="G9" i="1029"/>
  <c r="F9" i="1029"/>
  <c r="G8" i="1029"/>
  <c r="F8" i="1029"/>
  <c r="G7" i="1029"/>
  <c r="F7" i="1029"/>
  <c r="G6" i="1029"/>
  <c r="F6" i="1029"/>
  <c r="G5" i="1029"/>
  <c r="F5" i="1029"/>
  <c r="G4" i="1029"/>
  <c r="F4" i="1029"/>
  <c r="H61" i="1030" l="1"/>
  <c r="H6" i="1029"/>
  <c r="H9" i="1029"/>
  <c r="H11" i="1029"/>
  <c r="H13" i="1029"/>
  <c r="H15" i="1029"/>
  <c r="H17" i="1029"/>
  <c r="H21" i="1029"/>
  <c r="H23" i="1029"/>
  <c r="H25" i="1029"/>
  <c r="H27" i="1029"/>
  <c r="H29" i="1029"/>
  <c r="H33" i="1029"/>
  <c r="H37" i="1029"/>
  <c r="H39" i="1029"/>
  <c r="H41" i="1029"/>
  <c r="H43" i="1029"/>
  <c r="H45" i="1029"/>
  <c r="H47" i="1029"/>
  <c r="H49" i="1029"/>
  <c r="H50" i="1029"/>
  <c r="H53" i="1029"/>
  <c r="H55" i="1029"/>
  <c r="H57" i="1029"/>
  <c r="H59" i="1029"/>
  <c r="H8" i="1029"/>
  <c r="H22" i="1029"/>
  <c r="H31" i="1029"/>
  <c r="H60" i="1029"/>
  <c r="H58" i="1029"/>
  <c r="H56" i="1029"/>
  <c r="H54" i="1029"/>
  <c r="H52" i="1029"/>
  <c r="H48" i="1029"/>
  <c r="H38" i="1029"/>
  <c r="H40" i="1029"/>
  <c r="H42" i="1029"/>
  <c r="H44" i="1029"/>
  <c r="H36" i="1029"/>
  <c r="H34" i="1029"/>
  <c r="H32" i="1029"/>
  <c r="H24" i="1029"/>
  <c r="H26" i="1029"/>
  <c r="H28" i="1029"/>
  <c r="H10" i="1029"/>
  <c r="H12" i="1029"/>
  <c r="H14" i="1029"/>
  <c r="H16" i="1029"/>
  <c r="H18" i="1029"/>
  <c r="H7" i="1029"/>
  <c r="H5" i="1029"/>
  <c r="H4" i="1029"/>
  <c r="G5" i="1028"/>
  <c r="G7" i="1028"/>
  <c r="G8" i="1028"/>
  <c r="G9" i="1028"/>
  <c r="G10" i="1028"/>
  <c r="G13" i="1028"/>
  <c r="G14" i="1028"/>
  <c r="G15" i="1028"/>
  <c r="G16" i="1028"/>
  <c r="G17" i="1028"/>
  <c r="G18" i="1028"/>
  <c r="G21" i="1028"/>
  <c r="G22" i="1028"/>
  <c r="G23" i="1028"/>
  <c r="G24" i="1028"/>
  <c r="G25" i="1028"/>
  <c r="G26" i="1028"/>
  <c r="G27" i="1028"/>
  <c r="G28" i="1028"/>
  <c r="G29" i="1028"/>
  <c r="G31" i="1028"/>
  <c r="G32" i="1028"/>
  <c r="G33" i="1028"/>
  <c r="G34" i="1028"/>
  <c r="H34" i="1028" s="1"/>
  <c r="G37" i="1028"/>
  <c r="G38" i="1028"/>
  <c r="G39" i="1028"/>
  <c r="G40" i="1028"/>
  <c r="G41" i="1028"/>
  <c r="G42" i="1028"/>
  <c r="G44" i="1028"/>
  <c r="G45" i="1028"/>
  <c r="G47" i="1028"/>
  <c r="G48" i="1028"/>
  <c r="G49" i="1028"/>
  <c r="G50" i="1028"/>
  <c r="G51" i="1028"/>
  <c r="G52" i="1028"/>
  <c r="G53" i="1028"/>
  <c r="G54" i="1028"/>
  <c r="G55" i="1028"/>
  <c r="G56" i="1028"/>
  <c r="G57" i="1028"/>
  <c r="G58" i="1028"/>
  <c r="G59" i="1028"/>
  <c r="G4" i="1028"/>
  <c r="F59" i="1028"/>
  <c r="F58" i="1028"/>
  <c r="F57" i="1028"/>
  <c r="F56" i="1028"/>
  <c r="F55" i="1028"/>
  <c r="F54" i="1028"/>
  <c r="F53" i="1028"/>
  <c r="F52" i="1028"/>
  <c r="F51" i="1028"/>
  <c r="H51" i="1028" s="1"/>
  <c r="F50" i="1028"/>
  <c r="F49" i="1028"/>
  <c r="H49" i="1028" s="1"/>
  <c r="F48" i="1028"/>
  <c r="F47" i="1028"/>
  <c r="F45" i="1028"/>
  <c r="F44" i="1028"/>
  <c r="H44" i="1028" s="1"/>
  <c r="F42" i="1028"/>
  <c r="F41" i="1028"/>
  <c r="H41" i="1028" s="1"/>
  <c r="F40" i="1028"/>
  <c r="F39" i="1028"/>
  <c r="F38" i="1028"/>
  <c r="F37" i="1028"/>
  <c r="F34" i="1028"/>
  <c r="F33" i="1028"/>
  <c r="H33" i="1028" s="1"/>
  <c r="F32" i="1028"/>
  <c r="F31" i="1028"/>
  <c r="F29" i="1028"/>
  <c r="F28" i="1028"/>
  <c r="H28" i="1028" s="1"/>
  <c r="F27" i="1028"/>
  <c r="F26" i="1028"/>
  <c r="H26" i="1028" s="1"/>
  <c r="F25" i="1028"/>
  <c r="F24" i="1028"/>
  <c r="H24" i="1028" s="1"/>
  <c r="F23" i="1028"/>
  <c r="F22" i="1028"/>
  <c r="H22" i="1028" s="1"/>
  <c r="F21" i="1028"/>
  <c r="F18" i="1028"/>
  <c r="H18" i="1028" s="1"/>
  <c r="F17" i="1028"/>
  <c r="F16" i="1028"/>
  <c r="H16" i="1028" s="1"/>
  <c r="F15" i="1028"/>
  <c r="F14" i="1028"/>
  <c r="H14" i="1028" s="1"/>
  <c r="F13" i="1028"/>
  <c r="F10" i="1028"/>
  <c r="H10" i="1028" s="1"/>
  <c r="F9" i="1028"/>
  <c r="F8" i="1028"/>
  <c r="H8" i="1028" s="1"/>
  <c r="F7" i="1028"/>
  <c r="F5" i="1028"/>
  <c r="H5" i="1028" s="1"/>
  <c r="F4" i="1028"/>
  <c r="H61" i="1029" l="1"/>
  <c r="H9" i="1028"/>
  <c r="H13" i="1028"/>
  <c r="H17" i="1028"/>
  <c r="H25" i="1028"/>
  <c r="H38" i="1028"/>
  <c r="H40" i="1028"/>
  <c r="H52" i="1028"/>
  <c r="H54" i="1028"/>
  <c r="H56" i="1028"/>
  <c r="H42" i="1028"/>
  <c r="H7" i="1028"/>
  <c r="H32" i="1028"/>
  <c r="H45" i="1028"/>
  <c r="H48" i="1028"/>
  <c r="H55" i="1028"/>
  <c r="H59" i="1028"/>
  <c r="H58" i="1028"/>
  <c r="H21" i="1028"/>
  <c r="H29" i="1028"/>
  <c r="H37" i="1028"/>
  <c r="H4" i="1028"/>
  <c r="H15" i="1028"/>
  <c r="H23" i="1028"/>
  <c r="H27" i="1028"/>
  <c r="H31" i="1028"/>
  <c r="H39" i="1028"/>
  <c r="H47" i="1028"/>
  <c r="H50" i="1028"/>
  <c r="H53" i="1028"/>
  <c r="H57" i="1028"/>
  <c r="G60" i="1027"/>
  <c r="F60" i="1027"/>
  <c r="G59" i="1027"/>
  <c r="F59" i="1027"/>
  <c r="G58" i="1027"/>
  <c r="F58" i="1027"/>
  <c r="G57" i="1027"/>
  <c r="F57" i="1027"/>
  <c r="G56" i="1027"/>
  <c r="F56" i="1027"/>
  <c r="G55" i="1027"/>
  <c r="F55" i="1027"/>
  <c r="G54" i="1027"/>
  <c r="F54" i="1027"/>
  <c r="G53" i="1027"/>
  <c r="F53" i="1027"/>
  <c r="G52" i="1027"/>
  <c r="F52" i="1027"/>
  <c r="G51" i="1027"/>
  <c r="F51" i="1027"/>
  <c r="G50" i="1027"/>
  <c r="F50" i="1027"/>
  <c r="G49" i="1027"/>
  <c r="F49" i="1027"/>
  <c r="G48" i="1027"/>
  <c r="F48" i="1027"/>
  <c r="G47" i="1027"/>
  <c r="F47" i="1027"/>
  <c r="G46" i="1027"/>
  <c r="F46" i="1027"/>
  <c r="G45" i="1027"/>
  <c r="F45" i="1027"/>
  <c r="G44" i="1027"/>
  <c r="F44" i="1027"/>
  <c r="G43" i="1027"/>
  <c r="F43" i="1027"/>
  <c r="G42" i="1027"/>
  <c r="F42" i="1027"/>
  <c r="G41" i="1027"/>
  <c r="F41" i="1027"/>
  <c r="G40" i="1027"/>
  <c r="F40" i="1027"/>
  <c r="G39" i="1027"/>
  <c r="F39" i="1027"/>
  <c r="G38" i="1027"/>
  <c r="F38" i="1027"/>
  <c r="G37" i="1027"/>
  <c r="F37" i="1027"/>
  <c r="G34" i="1027"/>
  <c r="F34" i="1027"/>
  <c r="G33" i="1027"/>
  <c r="F33" i="1027"/>
  <c r="G32" i="1027"/>
  <c r="F32" i="1027"/>
  <c r="G31" i="1027"/>
  <c r="F31" i="1027"/>
  <c r="G29" i="1027"/>
  <c r="F29" i="1027"/>
  <c r="G28" i="1027"/>
  <c r="F28" i="1027"/>
  <c r="G27" i="1027"/>
  <c r="F27" i="1027"/>
  <c r="G26" i="1027"/>
  <c r="F26" i="1027"/>
  <c r="G25" i="1027"/>
  <c r="F25" i="1027"/>
  <c r="G24" i="1027"/>
  <c r="F24" i="1027"/>
  <c r="G23" i="1027"/>
  <c r="F23" i="1027"/>
  <c r="G22" i="1027"/>
  <c r="F22" i="1027"/>
  <c r="G21" i="1027"/>
  <c r="F21" i="1027"/>
  <c r="G18" i="1027"/>
  <c r="F18" i="1027"/>
  <c r="G17" i="1027"/>
  <c r="F17" i="1027"/>
  <c r="G16" i="1027"/>
  <c r="F16" i="1027"/>
  <c r="G15" i="1027"/>
  <c r="F15" i="1027"/>
  <c r="G14" i="1027"/>
  <c r="F14" i="1027"/>
  <c r="G12" i="1027"/>
  <c r="F12" i="1027"/>
  <c r="G10" i="1027"/>
  <c r="F10" i="1027"/>
  <c r="G9" i="1027"/>
  <c r="F9" i="1027"/>
  <c r="G8" i="1027"/>
  <c r="F8" i="1027"/>
  <c r="G7" i="1027"/>
  <c r="F7" i="1027"/>
  <c r="G5" i="1027"/>
  <c r="F5" i="1027"/>
  <c r="G4" i="1027"/>
  <c r="F4" i="1027"/>
  <c r="G60" i="1026"/>
  <c r="F60" i="1026"/>
  <c r="H60" i="1026" s="1"/>
  <c r="G59" i="1026"/>
  <c r="F59" i="1026"/>
  <c r="G58" i="1026"/>
  <c r="F58" i="1026"/>
  <c r="H58" i="1026" s="1"/>
  <c r="G57" i="1026"/>
  <c r="F57" i="1026"/>
  <c r="G56" i="1026"/>
  <c r="F56" i="1026"/>
  <c r="G55" i="1026"/>
  <c r="F55" i="1026"/>
  <c r="G54" i="1026"/>
  <c r="F54" i="1026"/>
  <c r="H54" i="1026" s="1"/>
  <c r="G53" i="1026"/>
  <c r="F53" i="1026"/>
  <c r="G52" i="1026"/>
  <c r="F52" i="1026"/>
  <c r="H52" i="1026" s="1"/>
  <c r="G51" i="1026"/>
  <c r="F51" i="1026"/>
  <c r="G50" i="1026"/>
  <c r="F50" i="1026"/>
  <c r="G49" i="1026"/>
  <c r="F49" i="1026"/>
  <c r="G48" i="1026"/>
  <c r="F48" i="1026"/>
  <c r="H48" i="1026" s="1"/>
  <c r="G47" i="1026"/>
  <c r="F47" i="1026"/>
  <c r="G46" i="1026"/>
  <c r="F46" i="1026"/>
  <c r="H46" i="1026" s="1"/>
  <c r="G45" i="1026"/>
  <c r="F45" i="1026"/>
  <c r="G44" i="1026"/>
  <c r="F44" i="1026"/>
  <c r="H44" i="1026" s="1"/>
  <c r="G43" i="1026"/>
  <c r="F43" i="1026"/>
  <c r="G42" i="1026"/>
  <c r="F42" i="1026"/>
  <c r="H42" i="1026" s="1"/>
  <c r="G41" i="1026"/>
  <c r="F41" i="1026"/>
  <c r="G40" i="1026"/>
  <c r="F40" i="1026"/>
  <c r="H40" i="1026" s="1"/>
  <c r="G39" i="1026"/>
  <c r="F39" i="1026"/>
  <c r="G38" i="1026"/>
  <c r="F38" i="1026"/>
  <c r="G37" i="1026"/>
  <c r="F37" i="1026"/>
  <c r="G36" i="1026"/>
  <c r="F36" i="1026"/>
  <c r="G35" i="1026"/>
  <c r="F35" i="1026"/>
  <c r="G34" i="1026"/>
  <c r="F34" i="1026"/>
  <c r="G33" i="1026"/>
  <c r="F33" i="1026"/>
  <c r="G32" i="1026"/>
  <c r="F32" i="1026"/>
  <c r="H32" i="1026" s="1"/>
  <c r="G31" i="1026"/>
  <c r="F31" i="1026"/>
  <c r="G29" i="1026"/>
  <c r="F29" i="1026"/>
  <c r="G28" i="1026"/>
  <c r="F28" i="1026"/>
  <c r="G27" i="1026"/>
  <c r="F27" i="1026"/>
  <c r="G26" i="1026"/>
  <c r="F26" i="1026"/>
  <c r="G25" i="1026"/>
  <c r="F25" i="1026"/>
  <c r="G24" i="1026"/>
  <c r="F24" i="1026"/>
  <c r="G23" i="1026"/>
  <c r="F23" i="1026"/>
  <c r="G22" i="1026"/>
  <c r="F22" i="1026"/>
  <c r="H22" i="1026" s="1"/>
  <c r="G21" i="1026"/>
  <c r="F21" i="1026"/>
  <c r="G18" i="1026"/>
  <c r="F18" i="1026"/>
  <c r="G17" i="1026"/>
  <c r="F17" i="1026"/>
  <c r="G16" i="1026"/>
  <c r="F16" i="1026"/>
  <c r="G15" i="1026"/>
  <c r="F15" i="1026"/>
  <c r="G14" i="1026"/>
  <c r="F14" i="1026"/>
  <c r="G12" i="1026"/>
  <c r="F12" i="1026"/>
  <c r="H12" i="1026" s="1"/>
  <c r="G10" i="1026"/>
  <c r="F10" i="1026"/>
  <c r="G9" i="1026"/>
  <c r="F9" i="1026"/>
  <c r="G8" i="1026"/>
  <c r="F8" i="1026"/>
  <c r="H8" i="1026" s="1"/>
  <c r="G7" i="1026"/>
  <c r="F7" i="1026"/>
  <c r="G5" i="1026"/>
  <c r="F5" i="1026"/>
  <c r="G4" i="1026"/>
  <c r="F4" i="1026"/>
  <c r="H61" i="1028" l="1"/>
  <c r="H24" i="1027"/>
  <c r="H26" i="1027"/>
  <c r="H9" i="1027"/>
  <c r="H15" i="1027"/>
  <c r="H17" i="1027"/>
  <c r="H21" i="1027"/>
  <c r="H27" i="1027"/>
  <c r="H29" i="1027"/>
  <c r="H31" i="1027"/>
  <c r="H37" i="1027"/>
  <c r="H39" i="1027"/>
  <c r="H41" i="1027"/>
  <c r="H43" i="1027"/>
  <c r="H45" i="1027"/>
  <c r="H47" i="1027"/>
  <c r="H49" i="1027"/>
  <c r="H50" i="1027"/>
  <c r="H53" i="1027"/>
  <c r="H55" i="1027"/>
  <c r="H57" i="1027"/>
  <c r="H59" i="1027"/>
  <c r="H58" i="1027"/>
  <c r="H56" i="1027"/>
  <c r="H54" i="1027"/>
  <c r="H48" i="1027"/>
  <c r="H44" i="1027"/>
  <c r="H38" i="1027"/>
  <c r="H33" i="1027"/>
  <c r="H25" i="1027"/>
  <c r="H22" i="1027"/>
  <c r="H16" i="1027"/>
  <c r="H14" i="1027"/>
  <c r="H12" i="1027"/>
  <c r="H10" i="1027"/>
  <c r="H8" i="1027"/>
  <c r="H60" i="1027"/>
  <c r="H52" i="1027"/>
  <c r="H51" i="1027"/>
  <c r="H46" i="1027"/>
  <c r="H42" i="1027"/>
  <c r="H40" i="1027"/>
  <c r="H34" i="1027"/>
  <c r="H32" i="1027"/>
  <c r="H28" i="1027"/>
  <c r="H23" i="1027"/>
  <c r="H18" i="1027"/>
  <c r="H7" i="1027"/>
  <c r="H5" i="1027"/>
  <c r="H4" i="1027"/>
  <c r="H15" i="1026"/>
  <c r="H17" i="1026"/>
  <c r="H21" i="1026"/>
  <c r="H23" i="1026"/>
  <c r="H29" i="1026"/>
  <c r="H31" i="1026"/>
  <c r="H43" i="1026"/>
  <c r="H5" i="1026"/>
  <c r="H9" i="1026"/>
  <c r="H18" i="1026"/>
  <c r="H25" i="1026"/>
  <c r="H27" i="1026"/>
  <c r="H33" i="1026"/>
  <c r="H35" i="1026"/>
  <c r="H37" i="1026"/>
  <c r="H38" i="1026"/>
  <c r="H47" i="1026"/>
  <c r="H51" i="1026"/>
  <c r="H53" i="1026"/>
  <c r="H55" i="1026"/>
  <c r="H56" i="1026"/>
  <c r="H59" i="1026"/>
  <c r="H57" i="1026"/>
  <c r="H50" i="1026"/>
  <c r="H49" i="1026"/>
  <c r="H45" i="1026"/>
  <c r="H41" i="1026"/>
  <c r="H39" i="1026"/>
  <c r="H36" i="1026"/>
  <c r="H34" i="1026"/>
  <c r="H28" i="1026"/>
  <c r="H26" i="1026"/>
  <c r="H24" i="1026"/>
  <c r="H16" i="1026"/>
  <c r="H14" i="1026"/>
  <c r="H10" i="1026"/>
  <c r="H7" i="1026"/>
  <c r="H4" i="1026"/>
  <c r="G60" i="1025"/>
  <c r="F60" i="1025"/>
  <c r="G59" i="1025"/>
  <c r="F59" i="1025"/>
  <c r="G58" i="1025"/>
  <c r="F58" i="1025"/>
  <c r="H58" i="1025" s="1"/>
  <c r="G57" i="1025"/>
  <c r="F57" i="1025"/>
  <c r="G56" i="1025"/>
  <c r="F56" i="1025"/>
  <c r="H56" i="1025" s="1"/>
  <c r="G55" i="1025"/>
  <c r="F55" i="1025"/>
  <c r="G54" i="1025"/>
  <c r="F54" i="1025"/>
  <c r="H54" i="1025" s="1"/>
  <c r="G53" i="1025"/>
  <c r="F53" i="1025"/>
  <c r="G52" i="1025"/>
  <c r="F52" i="1025"/>
  <c r="H52" i="1025" s="1"/>
  <c r="G51" i="1025"/>
  <c r="F51" i="1025"/>
  <c r="H51" i="1025" s="1"/>
  <c r="G50" i="1025"/>
  <c r="F50" i="1025"/>
  <c r="G49" i="1025"/>
  <c r="F49" i="1025"/>
  <c r="G48" i="1025"/>
  <c r="F48" i="1025"/>
  <c r="G47" i="1025"/>
  <c r="F47" i="1025"/>
  <c r="G46" i="1025"/>
  <c r="F46" i="1025"/>
  <c r="H46" i="1025" s="1"/>
  <c r="G44" i="1025"/>
  <c r="F44" i="1025"/>
  <c r="G43" i="1025"/>
  <c r="F43" i="1025"/>
  <c r="G42" i="1025"/>
  <c r="F42" i="1025"/>
  <c r="H42" i="1025" s="1"/>
  <c r="G41" i="1025"/>
  <c r="F41" i="1025"/>
  <c r="G40" i="1025"/>
  <c r="F40" i="1025"/>
  <c r="G39" i="1025"/>
  <c r="F39" i="1025"/>
  <c r="G38" i="1025"/>
  <c r="F38" i="1025"/>
  <c r="H38" i="1025" s="1"/>
  <c r="G37" i="1025"/>
  <c r="F37" i="1025"/>
  <c r="G36" i="1025"/>
  <c r="F36" i="1025"/>
  <c r="G35" i="1025"/>
  <c r="F35" i="1025"/>
  <c r="G34" i="1025"/>
  <c r="F34" i="1025"/>
  <c r="H34" i="1025" s="1"/>
  <c r="G33" i="1025"/>
  <c r="F33" i="1025"/>
  <c r="G32" i="1025"/>
  <c r="F32" i="1025"/>
  <c r="H32" i="1025" s="1"/>
  <c r="G31" i="1025"/>
  <c r="F31" i="1025"/>
  <c r="G29" i="1025"/>
  <c r="F29" i="1025"/>
  <c r="G28" i="1025"/>
  <c r="F28" i="1025"/>
  <c r="H28" i="1025" s="1"/>
  <c r="G27" i="1025"/>
  <c r="F27" i="1025"/>
  <c r="G26" i="1025"/>
  <c r="F26" i="1025"/>
  <c r="H26" i="1025" s="1"/>
  <c r="G25" i="1025"/>
  <c r="F25" i="1025"/>
  <c r="G23" i="1025"/>
  <c r="F23" i="1025"/>
  <c r="G22" i="1025"/>
  <c r="F22" i="1025"/>
  <c r="H22" i="1025" s="1"/>
  <c r="G21" i="1025"/>
  <c r="F21" i="1025"/>
  <c r="G18" i="1025"/>
  <c r="F18" i="1025"/>
  <c r="H18" i="1025" s="1"/>
  <c r="G17" i="1025"/>
  <c r="F17" i="1025"/>
  <c r="G16" i="1025"/>
  <c r="F16" i="1025"/>
  <c r="G15" i="1025"/>
  <c r="F15" i="1025"/>
  <c r="H15" i="1025" s="1"/>
  <c r="G14" i="1025"/>
  <c r="F14" i="1025"/>
  <c r="G12" i="1025"/>
  <c r="F12" i="1025"/>
  <c r="G10" i="1025"/>
  <c r="F10" i="1025"/>
  <c r="G9" i="1025"/>
  <c r="F9" i="1025"/>
  <c r="H9" i="1025" s="1"/>
  <c r="G8" i="1025"/>
  <c r="F8" i="1025"/>
  <c r="G7" i="1025"/>
  <c r="F7" i="1025"/>
  <c r="G5" i="1025"/>
  <c r="F5" i="1025"/>
  <c r="G4" i="1025"/>
  <c r="F4" i="1025"/>
  <c r="H61" i="1027" l="1"/>
  <c r="H61" i="1026"/>
  <c r="H10" i="1025"/>
  <c r="H16" i="1025"/>
  <c r="H36" i="1025"/>
  <c r="H40" i="1025"/>
  <c r="H44" i="1025"/>
  <c r="H48" i="1025"/>
  <c r="H4" i="1025"/>
  <c r="H43" i="1025"/>
  <c r="H50" i="1025"/>
  <c r="H53" i="1025"/>
  <c r="H55" i="1025"/>
  <c r="H57" i="1025"/>
  <c r="H59" i="1025"/>
  <c r="H60" i="1025"/>
  <c r="H49" i="1025"/>
  <c r="H47" i="1025"/>
  <c r="H41" i="1025"/>
  <c r="H39" i="1025"/>
  <c r="H37" i="1025"/>
  <c r="H35" i="1025"/>
  <c r="H33" i="1025"/>
  <c r="H31" i="1025"/>
  <c r="H27" i="1025"/>
  <c r="H29" i="1025"/>
  <c r="H25" i="1025"/>
  <c r="H23" i="1025"/>
  <c r="H21" i="1025"/>
  <c r="H17" i="1025"/>
  <c r="H14" i="1025"/>
  <c r="H12" i="1025"/>
  <c r="H8" i="1025"/>
  <c r="H7" i="1025"/>
  <c r="H5" i="1025"/>
  <c r="G60" i="1024"/>
  <c r="F60" i="1024"/>
  <c r="H60" i="1024" s="1"/>
  <c r="G58" i="1024"/>
  <c r="F58" i="1024"/>
  <c r="H58" i="1024" s="1"/>
  <c r="G57" i="1024"/>
  <c r="F57" i="1024"/>
  <c r="G56" i="1024"/>
  <c r="F56" i="1024"/>
  <c r="H56" i="1024" s="1"/>
  <c r="G55" i="1024"/>
  <c r="F55" i="1024"/>
  <c r="G54" i="1024"/>
  <c r="F54" i="1024"/>
  <c r="H54" i="1024" s="1"/>
  <c r="G53" i="1024"/>
  <c r="F53" i="1024"/>
  <c r="G52" i="1024"/>
  <c r="F52" i="1024"/>
  <c r="H52" i="1024" s="1"/>
  <c r="G51" i="1024"/>
  <c r="F51" i="1024"/>
  <c r="H51" i="1024" s="1"/>
  <c r="G50" i="1024"/>
  <c r="F50" i="1024"/>
  <c r="G49" i="1024"/>
  <c r="F49" i="1024"/>
  <c r="G48" i="1024"/>
  <c r="F48" i="1024"/>
  <c r="H48" i="1024" s="1"/>
  <c r="G47" i="1024"/>
  <c r="F47" i="1024"/>
  <c r="G45" i="1024"/>
  <c r="F45" i="1024"/>
  <c r="G44" i="1024"/>
  <c r="F44" i="1024"/>
  <c r="H44" i="1024" s="1"/>
  <c r="G43" i="1024"/>
  <c r="F43" i="1024"/>
  <c r="G42" i="1024"/>
  <c r="F42" i="1024"/>
  <c r="H42" i="1024" s="1"/>
  <c r="G41" i="1024"/>
  <c r="F41" i="1024"/>
  <c r="G40" i="1024"/>
  <c r="F40" i="1024"/>
  <c r="H40" i="1024" s="1"/>
  <c r="G39" i="1024"/>
  <c r="F39" i="1024"/>
  <c r="G38" i="1024"/>
  <c r="F38" i="1024"/>
  <c r="H38" i="1024" s="1"/>
  <c r="G37" i="1024"/>
  <c r="F37" i="1024"/>
  <c r="G36" i="1024"/>
  <c r="F36" i="1024"/>
  <c r="H36" i="1024" s="1"/>
  <c r="G35" i="1024"/>
  <c r="F35" i="1024"/>
  <c r="G34" i="1024"/>
  <c r="F34" i="1024"/>
  <c r="H34" i="1024" s="1"/>
  <c r="G33" i="1024"/>
  <c r="F33" i="1024"/>
  <c r="G32" i="1024"/>
  <c r="F32" i="1024"/>
  <c r="H32" i="1024" s="1"/>
  <c r="G29" i="1024"/>
  <c r="F29" i="1024"/>
  <c r="G28" i="1024"/>
  <c r="F28" i="1024"/>
  <c r="H28" i="1024" s="1"/>
  <c r="G27" i="1024"/>
  <c r="F27" i="1024"/>
  <c r="G26" i="1024"/>
  <c r="F26" i="1024"/>
  <c r="G25" i="1024"/>
  <c r="F25" i="1024"/>
  <c r="G24" i="1024"/>
  <c r="F24" i="1024"/>
  <c r="H24" i="1024" s="1"/>
  <c r="G23" i="1024"/>
  <c r="F23" i="1024"/>
  <c r="G22" i="1024"/>
  <c r="F22" i="1024"/>
  <c r="G21" i="1024"/>
  <c r="F21" i="1024"/>
  <c r="G18" i="1024"/>
  <c r="F18" i="1024"/>
  <c r="H18" i="1024" s="1"/>
  <c r="G17" i="1024"/>
  <c r="F17" i="1024"/>
  <c r="G16" i="1024"/>
  <c r="F16" i="1024"/>
  <c r="H16" i="1024" s="1"/>
  <c r="G15" i="1024"/>
  <c r="F15" i="1024"/>
  <c r="G14" i="1024"/>
  <c r="F14" i="1024"/>
  <c r="H14" i="1024" s="1"/>
  <c r="G12" i="1024"/>
  <c r="F12" i="1024"/>
  <c r="H12" i="1024" s="1"/>
  <c r="G11" i="1024"/>
  <c r="F11" i="1024"/>
  <c r="G10" i="1024"/>
  <c r="F10" i="1024"/>
  <c r="H10" i="1024" s="1"/>
  <c r="G9" i="1024"/>
  <c r="F9" i="1024"/>
  <c r="G8" i="1024"/>
  <c r="F8" i="1024"/>
  <c r="H8" i="1024" s="1"/>
  <c r="G7" i="1024"/>
  <c r="F7" i="1024"/>
  <c r="H7" i="1024" s="1"/>
  <c r="G5" i="1024"/>
  <c r="F5" i="1024"/>
  <c r="H5" i="1024" s="1"/>
  <c r="G4" i="1024"/>
  <c r="F4" i="1024"/>
  <c r="G60" i="1023"/>
  <c r="F60" i="1023"/>
  <c r="G59" i="1023"/>
  <c r="F59" i="1023"/>
  <c r="G58" i="1023"/>
  <c r="F58" i="1023"/>
  <c r="G57" i="1023"/>
  <c r="F57" i="1023"/>
  <c r="G56" i="1023"/>
  <c r="F56" i="1023"/>
  <c r="G55" i="1023"/>
  <c r="F55" i="1023"/>
  <c r="G54" i="1023"/>
  <c r="F54" i="1023"/>
  <c r="G53" i="1023"/>
  <c r="F53" i="1023"/>
  <c r="G52" i="1023"/>
  <c r="F52" i="1023"/>
  <c r="G51" i="1023"/>
  <c r="F51" i="1023"/>
  <c r="G50" i="1023"/>
  <c r="F50" i="1023"/>
  <c r="G49" i="1023"/>
  <c r="F49" i="1023"/>
  <c r="G47" i="1023"/>
  <c r="F47" i="1023"/>
  <c r="G45" i="1023"/>
  <c r="F45" i="1023"/>
  <c r="G44" i="1023"/>
  <c r="F44" i="1023"/>
  <c r="G43" i="1023"/>
  <c r="F43" i="1023"/>
  <c r="G42" i="1023"/>
  <c r="F42" i="1023"/>
  <c r="G41" i="1023"/>
  <c r="F41" i="1023"/>
  <c r="G40" i="1023"/>
  <c r="F40" i="1023"/>
  <c r="G39" i="1023"/>
  <c r="F39" i="1023"/>
  <c r="G38" i="1023"/>
  <c r="F38" i="1023"/>
  <c r="G36" i="1023"/>
  <c r="F36" i="1023"/>
  <c r="G35" i="1023"/>
  <c r="F35" i="1023"/>
  <c r="G34" i="1023"/>
  <c r="F34" i="1023"/>
  <c r="G33" i="1023"/>
  <c r="F33" i="1023"/>
  <c r="G32" i="1023"/>
  <c r="F32" i="1023"/>
  <c r="G29" i="1023"/>
  <c r="F29" i="1023"/>
  <c r="G27" i="1023"/>
  <c r="F27" i="1023"/>
  <c r="G26" i="1023"/>
  <c r="F26" i="1023"/>
  <c r="G25" i="1023"/>
  <c r="F25" i="1023"/>
  <c r="G24" i="1023"/>
  <c r="F24" i="1023"/>
  <c r="G23" i="1023"/>
  <c r="F23" i="1023"/>
  <c r="G22" i="1023"/>
  <c r="F22" i="1023"/>
  <c r="G18" i="1023"/>
  <c r="F18" i="1023"/>
  <c r="G17" i="1023"/>
  <c r="F17" i="1023"/>
  <c r="G16" i="1023"/>
  <c r="F16" i="1023"/>
  <c r="G15" i="1023"/>
  <c r="F15" i="1023"/>
  <c r="G14" i="1023"/>
  <c r="F14" i="1023"/>
  <c r="G12" i="1023"/>
  <c r="F12" i="1023"/>
  <c r="G11" i="1023"/>
  <c r="F11" i="1023"/>
  <c r="G10" i="1023"/>
  <c r="F10" i="1023"/>
  <c r="G9" i="1023"/>
  <c r="F9" i="1023"/>
  <c r="G8" i="1023"/>
  <c r="F8" i="1023"/>
  <c r="G7" i="1023"/>
  <c r="F7" i="1023"/>
  <c r="G6" i="1023"/>
  <c r="F6" i="1023"/>
  <c r="G5" i="1023"/>
  <c r="F5" i="1023"/>
  <c r="G4" i="1023"/>
  <c r="F4" i="1023"/>
  <c r="G63" i="1022"/>
  <c r="H63" i="1022" s="1"/>
  <c r="F63" i="1022"/>
  <c r="G62" i="1022"/>
  <c r="F62" i="1022"/>
  <c r="H62" i="1022" s="1"/>
  <c r="G61" i="1022"/>
  <c r="H61" i="1022" s="1"/>
  <c r="F61" i="1022"/>
  <c r="G60" i="1022"/>
  <c r="F60" i="1022"/>
  <c r="H60" i="1022" s="1"/>
  <c r="G59" i="1022"/>
  <c r="H59" i="1022" s="1"/>
  <c r="F59" i="1022"/>
  <c r="G58" i="1022"/>
  <c r="F58" i="1022"/>
  <c r="H58" i="1022" s="1"/>
  <c r="G57" i="1022"/>
  <c r="H57" i="1022" s="1"/>
  <c r="F57" i="1022"/>
  <c r="G56" i="1022"/>
  <c r="F56" i="1022"/>
  <c r="H56" i="1022" s="1"/>
  <c r="G55" i="1022"/>
  <c r="H55" i="1022" s="1"/>
  <c r="F55" i="1022"/>
  <c r="G54" i="1022"/>
  <c r="F54" i="1022"/>
  <c r="H54" i="1022" s="1"/>
  <c r="G53" i="1022"/>
  <c r="H53" i="1022" s="1"/>
  <c r="F53" i="1022"/>
  <c r="G52" i="1022"/>
  <c r="F52" i="1022"/>
  <c r="H52" i="1022" s="1"/>
  <c r="G51" i="1022"/>
  <c r="H51" i="1022" s="1"/>
  <c r="F51" i="1022"/>
  <c r="G50" i="1022"/>
  <c r="F50" i="1022"/>
  <c r="H50" i="1022" s="1"/>
  <c r="G49" i="1022"/>
  <c r="H49" i="1022" s="1"/>
  <c r="F49" i="1022"/>
  <c r="G48" i="1022"/>
  <c r="F48" i="1022"/>
  <c r="H48" i="1022" s="1"/>
  <c r="G47" i="1022"/>
  <c r="H47" i="1022" s="1"/>
  <c r="F47" i="1022"/>
  <c r="G46" i="1022"/>
  <c r="F46" i="1022"/>
  <c r="H46" i="1022" s="1"/>
  <c r="G45" i="1022"/>
  <c r="H45" i="1022" s="1"/>
  <c r="F45" i="1022"/>
  <c r="G44" i="1022"/>
  <c r="F44" i="1022"/>
  <c r="H44" i="1022" s="1"/>
  <c r="G43" i="1022"/>
  <c r="H43" i="1022" s="1"/>
  <c r="F43" i="1022"/>
  <c r="G42" i="1022"/>
  <c r="F42" i="1022"/>
  <c r="H42" i="1022" s="1"/>
  <c r="G41" i="1022"/>
  <c r="H41" i="1022" s="1"/>
  <c r="F41" i="1022"/>
  <c r="G40" i="1022"/>
  <c r="F40" i="1022"/>
  <c r="H40" i="1022" s="1"/>
  <c r="G39" i="1022"/>
  <c r="H39" i="1022" s="1"/>
  <c r="F39" i="1022"/>
  <c r="G38" i="1022"/>
  <c r="F38" i="1022"/>
  <c r="H38" i="1022" s="1"/>
  <c r="G37" i="1022"/>
  <c r="H37" i="1022" s="1"/>
  <c r="F37" i="1022"/>
  <c r="G36" i="1022"/>
  <c r="F36" i="1022"/>
  <c r="H36" i="1022" s="1"/>
  <c r="G35" i="1022"/>
  <c r="H35" i="1022" s="1"/>
  <c r="F35" i="1022"/>
  <c r="G34" i="1022"/>
  <c r="F34" i="1022"/>
  <c r="H34" i="1022" s="1"/>
  <c r="G33" i="1022"/>
  <c r="H33" i="1022" s="1"/>
  <c r="F33" i="1022"/>
  <c r="G32" i="1022"/>
  <c r="F32" i="1022"/>
  <c r="H32" i="1022" s="1"/>
  <c r="G31" i="1022"/>
  <c r="H31" i="1022" s="1"/>
  <c r="F31" i="1022"/>
  <c r="G30" i="1022"/>
  <c r="F30" i="1022"/>
  <c r="H30" i="1022" s="1"/>
  <c r="G29" i="1022"/>
  <c r="H29" i="1022" s="1"/>
  <c r="F29" i="1022"/>
  <c r="G28" i="1022"/>
  <c r="F28" i="1022"/>
  <c r="H28" i="1022" s="1"/>
  <c r="G27" i="1022"/>
  <c r="H27" i="1022" s="1"/>
  <c r="F27" i="1022"/>
  <c r="G26" i="1022"/>
  <c r="F26" i="1022"/>
  <c r="H26" i="1022" s="1"/>
  <c r="G25" i="1022"/>
  <c r="H25" i="1022" s="1"/>
  <c r="F25" i="1022"/>
  <c r="G24" i="1022"/>
  <c r="F24" i="1022"/>
  <c r="H24" i="1022" s="1"/>
  <c r="G23" i="1022"/>
  <c r="H23" i="1022" s="1"/>
  <c r="F23" i="1022"/>
  <c r="G22" i="1022"/>
  <c r="F22" i="1022"/>
  <c r="H22" i="1022" s="1"/>
  <c r="G21" i="1022"/>
  <c r="H21" i="1022" s="1"/>
  <c r="F21" i="1022"/>
  <c r="G20" i="1022"/>
  <c r="F20" i="1022"/>
  <c r="H20" i="1022" s="1"/>
  <c r="G19" i="1022"/>
  <c r="H19" i="1022" s="1"/>
  <c r="F19" i="1022"/>
  <c r="G18" i="1022"/>
  <c r="F18" i="1022"/>
  <c r="H18" i="1022" s="1"/>
  <c r="G17" i="1022"/>
  <c r="H17" i="1022" s="1"/>
  <c r="F17" i="1022"/>
  <c r="G16" i="1022"/>
  <c r="F16" i="1022"/>
  <c r="H16" i="1022" s="1"/>
  <c r="G15" i="1022"/>
  <c r="H15" i="1022" s="1"/>
  <c r="F15" i="1022"/>
  <c r="G14" i="1022"/>
  <c r="F14" i="1022"/>
  <c r="H14" i="1022" s="1"/>
  <c r="G13" i="1022"/>
  <c r="H13" i="1022" s="1"/>
  <c r="F13" i="1022"/>
  <c r="G12" i="1022"/>
  <c r="F12" i="1022"/>
  <c r="H12" i="1022" s="1"/>
  <c r="G11" i="1022"/>
  <c r="H11" i="1022" s="1"/>
  <c r="F11" i="1022"/>
  <c r="G10" i="1022"/>
  <c r="F10" i="1022"/>
  <c r="H10" i="1022" s="1"/>
  <c r="G9" i="1022"/>
  <c r="H9" i="1022" s="1"/>
  <c r="F9" i="1022"/>
  <c r="G8" i="1022"/>
  <c r="F8" i="1022"/>
  <c r="H8" i="1022" s="1"/>
  <c r="G7" i="1022"/>
  <c r="H7" i="1022" s="1"/>
  <c r="F7" i="1022"/>
  <c r="G6" i="1022"/>
  <c r="F6" i="1022"/>
  <c r="H6" i="1022" s="1"/>
  <c r="G5" i="1022"/>
  <c r="H5" i="1022" s="1"/>
  <c r="F5" i="1022"/>
  <c r="G4" i="1022"/>
  <c r="F4" i="1022"/>
  <c r="H4" i="1022" s="1"/>
  <c r="G3" i="1022"/>
  <c r="H3" i="1022" s="1"/>
  <c r="F3" i="1022"/>
  <c r="H64" i="1022" l="1"/>
  <c r="H61" i="1025"/>
  <c r="H26" i="1024"/>
  <c r="H22" i="1024"/>
  <c r="H21" i="1024"/>
  <c r="H27" i="1024"/>
  <c r="H23" i="1024"/>
  <c r="H55" i="1024"/>
  <c r="H53" i="1024"/>
  <c r="H50" i="1024"/>
  <c r="H49" i="1024"/>
  <c r="H57" i="1024"/>
  <c r="H47" i="1024"/>
  <c r="H43" i="1024"/>
  <c r="H41" i="1024"/>
  <c r="H39" i="1024"/>
  <c r="H37" i="1024"/>
  <c r="H45" i="1024"/>
  <c r="H35" i="1024"/>
  <c r="H33" i="1024"/>
  <c r="H29" i="1024"/>
  <c r="H25" i="1024"/>
  <c r="H17" i="1024"/>
  <c r="H15" i="1024"/>
  <c r="H11" i="1024"/>
  <c r="H9" i="1024"/>
  <c r="H4" i="1024"/>
  <c r="H6" i="1023"/>
  <c r="H9" i="1023"/>
  <c r="H11" i="1023"/>
  <c r="H15" i="1023"/>
  <c r="H17" i="1023"/>
  <c r="H23" i="1023"/>
  <c r="H25" i="1023"/>
  <c r="H27" i="1023"/>
  <c r="H29" i="1023"/>
  <c r="H33" i="1023"/>
  <c r="H35" i="1023"/>
  <c r="H41" i="1023"/>
  <c r="H45" i="1023"/>
  <c r="H47" i="1023"/>
  <c r="H49" i="1023"/>
  <c r="H53" i="1023"/>
  <c r="H57" i="1023"/>
  <c r="H59" i="1023"/>
  <c r="H5" i="1023"/>
  <c r="H10" i="1023"/>
  <c r="H8" i="1023"/>
  <c r="H12" i="1023"/>
  <c r="H16" i="1023"/>
  <c r="H43" i="1023"/>
  <c r="H36" i="1023"/>
  <c r="H50" i="1023"/>
  <c r="H55" i="1023"/>
  <c r="H60" i="1023"/>
  <c r="H58" i="1023"/>
  <c r="H56" i="1023"/>
  <c r="H54" i="1023"/>
  <c r="H52" i="1023"/>
  <c r="H51" i="1023"/>
  <c r="H44" i="1023"/>
  <c r="H40" i="1023"/>
  <c r="H39" i="1023"/>
  <c r="H42" i="1023"/>
  <c r="H38" i="1023"/>
  <c r="H34" i="1023"/>
  <c r="H32" i="1023"/>
  <c r="H26" i="1023"/>
  <c r="H24" i="1023"/>
  <c r="H22" i="1023"/>
  <c r="H18" i="1023"/>
  <c r="H14" i="1023"/>
  <c r="H7" i="1023"/>
  <c r="H4" i="1023"/>
  <c r="G60" i="1021"/>
  <c r="G5" i="1021"/>
  <c r="G6" i="1021"/>
  <c r="G7" i="1021"/>
  <c r="G8" i="1021"/>
  <c r="G9" i="1021"/>
  <c r="G10" i="1021"/>
  <c r="G11" i="1021"/>
  <c r="G13" i="1021"/>
  <c r="G14" i="1021"/>
  <c r="G15" i="1021"/>
  <c r="G16" i="1021"/>
  <c r="G17" i="1021"/>
  <c r="G21" i="1021"/>
  <c r="G22" i="1021"/>
  <c r="G23" i="1021"/>
  <c r="G24" i="1021"/>
  <c r="G25" i="1021"/>
  <c r="G26" i="1021"/>
  <c r="G27" i="1021"/>
  <c r="G29" i="1021"/>
  <c r="G30" i="1021"/>
  <c r="G31" i="1021"/>
  <c r="G32" i="1021"/>
  <c r="G33" i="1021"/>
  <c r="G34" i="1021"/>
  <c r="G35" i="1021"/>
  <c r="G36" i="1021"/>
  <c r="G37" i="1021"/>
  <c r="G39" i="1021"/>
  <c r="G40" i="1021"/>
  <c r="G41" i="1021"/>
  <c r="G42" i="1021"/>
  <c r="G43" i="1021"/>
  <c r="G44" i="1021"/>
  <c r="G45" i="1021"/>
  <c r="G47" i="1021"/>
  <c r="G48" i="1021"/>
  <c r="G49" i="1021"/>
  <c r="G50" i="1021"/>
  <c r="G51" i="1021"/>
  <c r="G52" i="1021"/>
  <c r="G53" i="1021"/>
  <c r="G54" i="1021"/>
  <c r="G55" i="1021"/>
  <c r="G56" i="1021"/>
  <c r="G57" i="1021"/>
  <c r="G58" i="1021"/>
  <c r="G59" i="1021"/>
  <c r="G4" i="1021"/>
  <c r="H61" i="1024" l="1"/>
  <c r="H61" i="1023"/>
  <c r="F60" i="1021"/>
  <c r="H60" i="1021" s="1"/>
  <c r="F59" i="1021"/>
  <c r="H59" i="1021" s="1"/>
  <c r="F58" i="1021"/>
  <c r="H58" i="1021" s="1"/>
  <c r="F57" i="1021"/>
  <c r="H57" i="1021" s="1"/>
  <c r="F56" i="1021"/>
  <c r="H56" i="1021" s="1"/>
  <c r="F55" i="1021"/>
  <c r="H55" i="1021" s="1"/>
  <c r="F54" i="1021"/>
  <c r="H54" i="1021" s="1"/>
  <c r="F53" i="1021"/>
  <c r="H53" i="1021" s="1"/>
  <c r="F52" i="1021"/>
  <c r="H52" i="1021" s="1"/>
  <c r="F51" i="1021"/>
  <c r="H51" i="1021" s="1"/>
  <c r="F50" i="1021"/>
  <c r="H50" i="1021" s="1"/>
  <c r="F49" i="1021"/>
  <c r="H49" i="1021" s="1"/>
  <c r="F48" i="1021"/>
  <c r="H48" i="1021" s="1"/>
  <c r="F47" i="1021"/>
  <c r="H47" i="1021" s="1"/>
  <c r="F45" i="1021"/>
  <c r="H45" i="1021" s="1"/>
  <c r="F44" i="1021"/>
  <c r="H44" i="1021" s="1"/>
  <c r="F43" i="1021"/>
  <c r="H43" i="1021" s="1"/>
  <c r="F42" i="1021"/>
  <c r="H42" i="1021" s="1"/>
  <c r="F41" i="1021"/>
  <c r="H41" i="1021" s="1"/>
  <c r="F40" i="1021"/>
  <c r="H40" i="1021" s="1"/>
  <c r="F39" i="1021"/>
  <c r="H39" i="1021" s="1"/>
  <c r="F37" i="1021"/>
  <c r="H37" i="1021" s="1"/>
  <c r="F36" i="1021"/>
  <c r="H36" i="1021" s="1"/>
  <c r="F35" i="1021"/>
  <c r="H35" i="1021" s="1"/>
  <c r="F34" i="1021"/>
  <c r="H34" i="1021" s="1"/>
  <c r="F33" i="1021"/>
  <c r="H33" i="1021" s="1"/>
  <c r="F32" i="1021"/>
  <c r="H32" i="1021" s="1"/>
  <c r="F31" i="1021"/>
  <c r="H31" i="1021" s="1"/>
  <c r="F30" i="1021"/>
  <c r="H30" i="1021" s="1"/>
  <c r="F29" i="1021"/>
  <c r="H29" i="1021" s="1"/>
  <c r="F27" i="1021"/>
  <c r="H27" i="1021" s="1"/>
  <c r="F26" i="1021"/>
  <c r="H26" i="1021" s="1"/>
  <c r="F25" i="1021"/>
  <c r="H25" i="1021" s="1"/>
  <c r="F24" i="1021"/>
  <c r="H24" i="1021" s="1"/>
  <c r="F23" i="1021"/>
  <c r="H23" i="1021" s="1"/>
  <c r="F22" i="1021"/>
  <c r="H22" i="1021" s="1"/>
  <c r="F21" i="1021"/>
  <c r="H21" i="1021" s="1"/>
  <c r="F17" i="1021"/>
  <c r="H17" i="1021" s="1"/>
  <c r="F16" i="1021"/>
  <c r="H16" i="1021" s="1"/>
  <c r="F15" i="1021"/>
  <c r="H15" i="1021" s="1"/>
  <c r="F14" i="1021"/>
  <c r="H14" i="1021" s="1"/>
  <c r="F13" i="1021"/>
  <c r="H13" i="1021" s="1"/>
  <c r="F11" i="1021"/>
  <c r="H11" i="1021" s="1"/>
  <c r="F10" i="1021"/>
  <c r="H10" i="1021" s="1"/>
  <c r="F9" i="1021"/>
  <c r="H9" i="1021" s="1"/>
  <c r="F8" i="1021"/>
  <c r="H8" i="1021" s="1"/>
  <c r="F7" i="1021"/>
  <c r="H7" i="1021" s="1"/>
  <c r="F6" i="1021"/>
  <c r="H6" i="1021" s="1"/>
  <c r="F5" i="1021"/>
  <c r="H5" i="1021" s="1"/>
  <c r="F4" i="1021"/>
  <c r="H4" i="1021" s="1"/>
  <c r="H61" i="1021" l="1"/>
  <c r="G60" i="1020"/>
  <c r="F60" i="1020"/>
  <c r="G59" i="1020"/>
  <c r="F59" i="1020"/>
  <c r="H59" i="1020" s="1"/>
  <c r="G58" i="1020"/>
  <c r="F58" i="1020"/>
  <c r="G57" i="1020"/>
  <c r="F57" i="1020"/>
  <c r="H57" i="1020" s="1"/>
  <c r="G56" i="1020"/>
  <c r="F56" i="1020"/>
  <c r="G55" i="1020"/>
  <c r="F55" i="1020"/>
  <c r="H55" i="1020" s="1"/>
  <c r="G54" i="1020"/>
  <c r="F54" i="1020"/>
  <c r="G52" i="1020"/>
  <c r="F52" i="1020"/>
  <c r="G51" i="1020"/>
  <c r="F51" i="1020"/>
  <c r="G50" i="1020"/>
  <c r="F50" i="1020"/>
  <c r="H50" i="1020" s="1"/>
  <c r="G49" i="1020"/>
  <c r="F49" i="1020"/>
  <c r="H49" i="1020" s="1"/>
  <c r="G48" i="1020"/>
  <c r="F48" i="1020"/>
  <c r="G47" i="1020"/>
  <c r="F47" i="1020"/>
  <c r="H47" i="1020" s="1"/>
  <c r="G45" i="1020"/>
  <c r="F45" i="1020"/>
  <c r="H45" i="1020" s="1"/>
  <c r="G44" i="1020"/>
  <c r="F44" i="1020"/>
  <c r="G43" i="1020"/>
  <c r="F43" i="1020"/>
  <c r="H43" i="1020" s="1"/>
  <c r="G42" i="1020"/>
  <c r="F42" i="1020"/>
  <c r="G41" i="1020"/>
  <c r="F41" i="1020"/>
  <c r="H41" i="1020" s="1"/>
  <c r="G40" i="1020"/>
  <c r="F40" i="1020"/>
  <c r="G39" i="1020"/>
  <c r="F39" i="1020"/>
  <c r="H39" i="1020" s="1"/>
  <c r="G37" i="1020"/>
  <c r="F37" i="1020"/>
  <c r="H37" i="1020" s="1"/>
  <c r="G36" i="1020"/>
  <c r="F36" i="1020"/>
  <c r="G35" i="1020"/>
  <c r="F35" i="1020"/>
  <c r="H35" i="1020" s="1"/>
  <c r="G34" i="1020"/>
  <c r="F34" i="1020"/>
  <c r="G33" i="1020"/>
  <c r="F33" i="1020"/>
  <c r="H33" i="1020" s="1"/>
  <c r="G32" i="1020"/>
  <c r="F32" i="1020"/>
  <c r="G31" i="1020"/>
  <c r="F31" i="1020"/>
  <c r="H31" i="1020" s="1"/>
  <c r="G29" i="1020"/>
  <c r="F29" i="1020"/>
  <c r="H29" i="1020" s="1"/>
  <c r="G27" i="1020"/>
  <c r="F27" i="1020"/>
  <c r="H27" i="1020" s="1"/>
  <c r="G26" i="1020"/>
  <c r="F26" i="1020"/>
  <c r="G25" i="1020"/>
  <c r="F25" i="1020"/>
  <c r="H25" i="1020" s="1"/>
  <c r="G24" i="1020"/>
  <c r="F24" i="1020"/>
  <c r="G23" i="1020"/>
  <c r="F23" i="1020"/>
  <c r="H23" i="1020" s="1"/>
  <c r="G22" i="1020"/>
  <c r="F22" i="1020"/>
  <c r="G21" i="1020"/>
  <c r="F21" i="1020"/>
  <c r="G20" i="1020"/>
  <c r="F20" i="1020"/>
  <c r="G19" i="1020"/>
  <c r="F19" i="1020"/>
  <c r="H19" i="1020" s="1"/>
  <c r="G17" i="1020"/>
  <c r="F17" i="1020"/>
  <c r="H17" i="1020" s="1"/>
  <c r="G16" i="1020"/>
  <c r="F16" i="1020"/>
  <c r="G15" i="1020"/>
  <c r="F15" i="1020"/>
  <c r="H15" i="1020" s="1"/>
  <c r="G14" i="1020"/>
  <c r="F14" i="1020"/>
  <c r="G13" i="1020"/>
  <c r="F13" i="1020"/>
  <c r="G12" i="1020"/>
  <c r="F12" i="1020"/>
  <c r="G11" i="1020"/>
  <c r="F11" i="1020"/>
  <c r="G10" i="1020"/>
  <c r="F10" i="1020"/>
  <c r="G9" i="1020"/>
  <c r="F9" i="1020"/>
  <c r="H9" i="1020" s="1"/>
  <c r="G8" i="1020"/>
  <c r="F8" i="1020"/>
  <c r="G7" i="1020"/>
  <c r="F7" i="1020"/>
  <c r="G6" i="1020"/>
  <c r="F6" i="1020"/>
  <c r="H6" i="1020" s="1"/>
  <c r="G5" i="1020"/>
  <c r="F5" i="1020"/>
  <c r="G4" i="1020"/>
  <c r="F4" i="1020"/>
  <c r="H4" i="1020" s="1"/>
  <c r="H8" i="1020" l="1"/>
  <c r="H22" i="1020"/>
  <c r="H26" i="1020"/>
  <c r="H44" i="1020"/>
  <c r="H10" i="1020"/>
  <c r="H11" i="1020"/>
  <c r="H13" i="1020"/>
  <c r="H16" i="1020"/>
  <c r="H21" i="1020"/>
  <c r="H36" i="1020"/>
  <c r="H56" i="1020"/>
  <c r="H60" i="1020"/>
  <c r="H58" i="1020"/>
  <c r="H54" i="1020"/>
  <c r="H52" i="1020"/>
  <c r="H51" i="1020"/>
  <c r="H48" i="1020"/>
  <c r="H42" i="1020"/>
  <c r="H40" i="1020"/>
  <c r="H34" i="1020"/>
  <c r="H32" i="1020"/>
  <c r="H24" i="1020"/>
  <c r="H20" i="1020"/>
  <c r="H14" i="1020"/>
  <c r="H12" i="1020"/>
  <c r="H7" i="1020"/>
  <c r="H5" i="1020"/>
  <c r="G60" i="1019"/>
  <c r="F60" i="1019"/>
  <c r="G59" i="1019"/>
  <c r="F59" i="1019"/>
  <c r="G58" i="1019"/>
  <c r="F58" i="1019"/>
  <c r="G57" i="1019"/>
  <c r="F57" i="1019"/>
  <c r="G56" i="1019"/>
  <c r="F56" i="1019"/>
  <c r="G55" i="1019"/>
  <c r="F55" i="1019"/>
  <c r="G54" i="1019"/>
  <c r="F54" i="1019"/>
  <c r="G52" i="1019"/>
  <c r="F52" i="1019"/>
  <c r="G51" i="1019"/>
  <c r="F51" i="1019"/>
  <c r="G50" i="1019"/>
  <c r="F50" i="1019"/>
  <c r="G49" i="1019"/>
  <c r="F49" i="1019"/>
  <c r="G48" i="1019"/>
  <c r="F48" i="1019"/>
  <c r="G47" i="1019"/>
  <c r="F47" i="1019"/>
  <c r="G45" i="1019"/>
  <c r="F45" i="1019"/>
  <c r="G44" i="1019"/>
  <c r="F44" i="1019"/>
  <c r="G43" i="1019"/>
  <c r="F43" i="1019"/>
  <c r="G42" i="1019"/>
  <c r="F42" i="1019"/>
  <c r="G41" i="1019"/>
  <c r="F41" i="1019"/>
  <c r="G39" i="1019"/>
  <c r="F39" i="1019"/>
  <c r="G37" i="1019"/>
  <c r="F37" i="1019"/>
  <c r="G36" i="1019"/>
  <c r="F36" i="1019"/>
  <c r="G35" i="1019"/>
  <c r="F35" i="1019"/>
  <c r="G34" i="1019"/>
  <c r="F34" i="1019"/>
  <c r="G33" i="1019"/>
  <c r="F33" i="1019"/>
  <c r="G32" i="1019"/>
  <c r="F32" i="1019"/>
  <c r="G31" i="1019"/>
  <c r="F31" i="1019"/>
  <c r="G30" i="1019"/>
  <c r="F30" i="1019"/>
  <c r="G29" i="1019"/>
  <c r="F29" i="1019"/>
  <c r="G27" i="1019"/>
  <c r="F27" i="1019"/>
  <c r="G26" i="1019"/>
  <c r="F26" i="1019"/>
  <c r="G25" i="1019"/>
  <c r="F25" i="1019"/>
  <c r="G24" i="1019"/>
  <c r="F24" i="1019"/>
  <c r="G23" i="1019"/>
  <c r="F23" i="1019"/>
  <c r="G22" i="1019"/>
  <c r="F22" i="1019"/>
  <c r="G21" i="1019"/>
  <c r="F21" i="1019"/>
  <c r="G20" i="1019"/>
  <c r="F20" i="1019"/>
  <c r="G19" i="1019"/>
  <c r="F19" i="1019"/>
  <c r="G17" i="1019"/>
  <c r="F17" i="1019"/>
  <c r="G16" i="1019"/>
  <c r="F16" i="1019"/>
  <c r="G15" i="1019"/>
  <c r="F15" i="1019"/>
  <c r="G14" i="1019"/>
  <c r="F14" i="1019"/>
  <c r="G13" i="1019"/>
  <c r="F13" i="1019"/>
  <c r="G12" i="1019"/>
  <c r="F12" i="1019"/>
  <c r="G11" i="1019"/>
  <c r="F11" i="1019"/>
  <c r="G10" i="1019"/>
  <c r="F10" i="1019"/>
  <c r="G9" i="1019"/>
  <c r="F9" i="1019"/>
  <c r="G8" i="1019"/>
  <c r="F8" i="1019"/>
  <c r="G7" i="1019"/>
  <c r="F7" i="1019"/>
  <c r="G6" i="1019"/>
  <c r="F6" i="1019"/>
  <c r="G5" i="1019"/>
  <c r="F5" i="1019"/>
  <c r="G4" i="1019"/>
  <c r="F4" i="1019"/>
  <c r="H61" i="1020" l="1"/>
  <c r="H7" i="1019"/>
  <c r="H8" i="1019"/>
  <c r="H12" i="1019"/>
  <c r="H14" i="1019"/>
  <c r="H16" i="1019"/>
  <c r="H20" i="1019"/>
  <c r="H24" i="1019"/>
  <c r="H26" i="1019"/>
  <c r="H30" i="1019"/>
  <c r="H32" i="1019"/>
  <c r="H34" i="1019"/>
  <c r="H42" i="1019"/>
  <c r="H44" i="1019"/>
  <c r="H48" i="1019"/>
  <c r="H51" i="1019"/>
  <c r="H52" i="1019"/>
  <c r="H54" i="1019"/>
  <c r="H56" i="1019"/>
  <c r="H58" i="1019"/>
  <c r="H4" i="1019"/>
  <c r="H33" i="1019"/>
  <c r="H43" i="1019"/>
  <c r="H49" i="1019"/>
  <c r="H10" i="1019"/>
  <c r="H11" i="1019"/>
  <c r="H13" i="1019"/>
  <c r="H15" i="1019"/>
  <c r="H22" i="1019"/>
  <c r="H25" i="1019"/>
  <c r="H27" i="1019"/>
  <c r="H29" i="1019"/>
  <c r="H36" i="1019"/>
  <c r="H37" i="1019"/>
  <c r="H47" i="1019"/>
  <c r="H50" i="1019"/>
  <c r="H55" i="1019"/>
  <c r="H41" i="1019"/>
  <c r="H35" i="1019"/>
  <c r="H31" i="1019"/>
  <c r="H6" i="1019"/>
  <c r="H5" i="1019"/>
  <c r="H60" i="1019"/>
  <c r="H59" i="1019"/>
  <c r="H57" i="1019"/>
  <c r="H45" i="1019"/>
  <c r="H39" i="1019"/>
  <c r="H23" i="1019"/>
  <c r="H21" i="1019"/>
  <c r="H19" i="1019"/>
  <c r="H17" i="1019"/>
  <c r="H9" i="1019"/>
  <c r="G60" i="1018"/>
  <c r="F60" i="1018"/>
  <c r="H60" i="1018" s="1"/>
  <c r="G59" i="1018"/>
  <c r="F59" i="1018"/>
  <c r="G58" i="1018"/>
  <c r="F58" i="1018"/>
  <c r="H58" i="1018" s="1"/>
  <c r="G57" i="1018"/>
  <c r="F57" i="1018"/>
  <c r="G56" i="1018"/>
  <c r="F56" i="1018"/>
  <c r="G55" i="1018"/>
  <c r="F55" i="1018"/>
  <c r="G54" i="1018"/>
  <c r="F54" i="1018"/>
  <c r="G52" i="1018"/>
  <c r="F52" i="1018"/>
  <c r="G51" i="1018"/>
  <c r="F51" i="1018"/>
  <c r="G50" i="1018"/>
  <c r="F50" i="1018"/>
  <c r="G49" i="1018"/>
  <c r="F49" i="1018"/>
  <c r="G48" i="1018"/>
  <c r="F48" i="1018"/>
  <c r="G47" i="1018"/>
  <c r="F47" i="1018"/>
  <c r="G46" i="1018"/>
  <c r="F46" i="1018"/>
  <c r="G45" i="1018"/>
  <c r="F45" i="1018"/>
  <c r="G44" i="1018"/>
  <c r="F44" i="1018"/>
  <c r="G43" i="1018"/>
  <c r="F43" i="1018"/>
  <c r="G42" i="1018"/>
  <c r="F42" i="1018"/>
  <c r="G41" i="1018"/>
  <c r="F41" i="1018"/>
  <c r="G39" i="1018"/>
  <c r="F39" i="1018"/>
  <c r="G37" i="1018"/>
  <c r="F37" i="1018"/>
  <c r="G36" i="1018"/>
  <c r="F36" i="1018"/>
  <c r="G35" i="1018"/>
  <c r="F35" i="1018"/>
  <c r="G34" i="1018"/>
  <c r="F34" i="1018"/>
  <c r="G33" i="1018"/>
  <c r="F33" i="1018"/>
  <c r="G32" i="1018"/>
  <c r="F32" i="1018"/>
  <c r="G31" i="1018"/>
  <c r="F31" i="1018"/>
  <c r="G30" i="1018"/>
  <c r="F30" i="1018"/>
  <c r="G29" i="1018"/>
  <c r="F29" i="1018"/>
  <c r="G27" i="1018"/>
  <c r="F27" i="1018"/>
  <c r="G26" i="1018"/>
  <c r="F26" i="1018"/>
  <c r="G25" i="1018"/>
  <c r="F25" i="1018"/>
  <c r="G24" i="1018"/>
  <c r="F24" i="1018"/>
  <c r="G23" i="1018"/>
  <c r="F23" i="1018"/>
  <c r="G22" i="1018"/>
  <c r="F22" i="1018"/>
  <c r="G21" i="1018"/>
  <c r="F21" i="1018"/>
  <c r="G20" i="1018"/>
  <c r="F20" i="1018"/>
  <c r="G19" i="1018"/>
  <c r="F19" i="1018"/>
  <c r="G15" i="1018"/>
  <c r="F15" i="1018"/>
  <c r="G14" i="1018"/>
  <c r="F14" i="1018"/>
  <c r="G13" i="1018"/>
  <c r="F13" i="1018"/>
  <c r="G12" i="1018"/>
  <c r="F12" i="1018"/>
  <c r="G11" i="1018"/>
  <c r="F11" i="1018"/>
  <c r="G10" i="1018"/>
  <c r="F10" i="1018"/>
  <c r="G9" i="1018"/>
  <c r="F9" i="1018"/>
  <c r="G8" i="1018"/>
  <c r="F8" i="1018"/>
  <c r="G7" i="1018"/>
  <c r="F7" i="1018"/>
  <c r="G6" i="1018"/>
  <c r="F6" i="1018"/>
  <c r="G5" i="1018"/>
  <c r="F5" i="1018"/>
  <c r="G4" i="1018"/>
  <c r="F4" i="1018"/>
  <c r="H61" i="1019" l="1"/>
  <c r="H8" i="1018"/>
  <c r="H10" i="1018"/>
  <c r="H14" i="1018"/>
  <c r="H20" i="1018"/>
  <c r="H24" i="1018"/>
  <c r="H26" i="1018"/>
  <c r="H30" i="1018"/>
  <c r="H32" i="1018"/>
  <c r="H34" i="1018"/>
  <c r="H36" i="1018"/>
  <c r="H44" i="1018"/>
  <c r="H46" i="1018"/>
  <c r="H48" i="1018"/>
  <c r="H51" i="1018"/>
  <c r="H52" i="1018"/>
  <c r="H54" i="1018"/>
  <c r="H56" i="1018"/>
  <c r="H4" i="1018"/>
  <c r="H13" i="1018"/>
  <c r="H25" i="1018"/>
  <c r="H49" i="1018"/>
  <c r="H37" i="1018"/>
  <c r="H33" i="1018"/>
  <c r="H29" i="1018"/>
  <c r="H27" i="1018"/>
  <c r="H22" i="1018"/>
  <c r="H15" i="1018"/>
  <c r="H12" i="1018"/>
  <c r="H42" i="1018"/>
  <c r="H45" i="1018"/>
  <c r="H50" i="1018"/>
  <c r="H59" i="1018"/>
  <c r="H57" i="1018"/>
  <c r="H55" i="1018"/>
  <c r="H47" i="1018"/>
  <c r="H43" i="1018"/>
  <c r="H41" i="1018"/>
  <c r="H39" i="1018"/>
  <c r="H23" i="1018"/>
  <c r="H21" i="1018"/>
  <c r="H19" i="1018"/>
  <c r="H11" i="1018"/>
  <c r="H9" i="1018"/>
  <c r="H7" i="1018"/>
  <c r="H35" i="1018"/>
  <c r="H31" i="1018"/>
  <c r="H6" i="1018"/>
  <c r="H5" i="1018"/>
  <c r="G60" i="1017"/>
  <c r="F60" i="1017"/>
  <c r="G59" i="1017"/>
  <c r="F59" i="1017"/>
  <c r="H59" i="1017" s="1"/>
  <c r="G58" i="1017"/>
  <c r="F58" i="1017"/>
  <c r="G57" i="1017"/>
  <c r="F57" i="1017"/>
  <c r="H57" i="1017" s="1"/>
  <c r="G56" i="1017"/>
  <c r="F56" i="1017"/>
  <c r="G55" i="1017"/>
  <c r="F55" i="1017"/>
  <c r="H55" i="1017" s="1"/>
  <c r="G54" i="1017"/>
  <c r="F54" i="1017"/>
  <c r="G53" i="1017"/>
  <c r="F53" i="1017"/>
  <c r="H53" i="1017" s="1"/>
  <c r="G52" i="1017"/>
  <c r="F52" i="1017"/>
  <c r="G51" i="1017"/>
  <c r="F51" i="1017"/>
  <c r="G50" i="1017"/>
  <c r="F50" i="1017"/>
  <c r="H50" i="1017" s="1"/>
  <c r="G49" i="1017"/>
  <c r="F49" i="1017"/>
  <c r="H49" i="1017" s="1"/>
  <c r="G48" i="1017"/>
  <c r="F48" i="1017"/>
  <c r="G47" i="1017"/>
  <c r="F47" i="1017"/>
  <c r="G46" i="1017"/>
  <c r="F46" i="1017"/>
  <c r="G45" i="1017"/>
  <c r="F45" i="1017"/>
  <c r="H45" i="1017" s="1"/>
  <c r="G44" i="1017"/>
  <c r="F44" i="1017"/>
  <c r="G43" i="1017"/>
  <c r="F43" i="1017"/>
  <c r="H43" i="1017" s="1"/>
  <c r="G42" i="1017"/>
  <c r="F42" i="1017"/>
  <c r="G41" i="1017"/>
  <c r="F41" i="1017"/>
  <c r="H41" i="1017" s="1"/>
  <c r="G39" i="1017"/>
  <c r="F39" i="1017"/>
  <c r="H39" i="1017" s="1"/>
  <c r="G38" i="1017"/>
  <c r="F38" i="1017"/>
  <c r="G37" i="1017"/>
  <c r="F37" i="1017"/>
  <c r="H37" i="1017" s="1"/>
  <c r="G36" i="1017"/>
  <c r="F36" i="1017"/>
  <c r="G35" i="1017"/>
  <c r="F35" i="1017"/>
  <c r="H35" i="1017" s="1"/>
  <c r="G34" i="1017"/>
  <c r="F34" i="1017"/>
  <c r="G33" i="1017"/>
  <c r="F33" i="1017"/>
  <c r="H33" i="1017" s="1"/>
  <c r="G32" i="1017"/>
  <c r="F32" i="1017"/>
  <c r="G31" i="1017"/>
  <c r="F31" i="1017"/>
  <c r="H31" i="1017" s="1"/>
  <c r="G30" i="1017"/>
  <c r="F30" i="1017"/>
  <c r="G29" i="1017"/>
  <c r="F29" i="1017"/>
  <c r="H29" i="1017" s="1"/>
  <c r="G28" i="1017"/>
  <c r="F28" i="1017"/>
  <c r="G27" i="1017"/>
  <c r="F27" i="1017"/>
  <c r="H27" i="1017" s="1"/>
  <c r="G26" i="1017"/>
  <c r="F26" i="1017"/>
  <c r="G25" i="1017"/>
  <c r="F25" i="1017"/>
  <c r="G24" i="1017"/>
  <c r="F24" i="1017"/>
  <c r="G23" i="1017"/>
  <c r="F23" i="1017"/>
  <c r="H23" i="1017" s="1"/>
  <c r="G22" i="1017"/>
  <c r="F22" i="1017"/>
  <c r="G21" i="1017"/>
  <c r="F21" i="1017"/>
  <c r="H21" i="1017" s="1"/>
  <c r="G20" i="1017"/>
  <c r="F20" i="1017"/>
  <c r="G19" i="1017"/>
  <c r="F19" i="1017"/>
  <c r="H19" i="1017" s="1"/>
  <c r="G16" i="1017"/>
  <c r="F16" i="1017"/>
  <c r="G15" i="1017"/>
  <c r="F15" i="1017"/>
  <c r="H15" i="1017" s="1"/>
  <c r="G14" i="1017"/>
  <c r="F14" i="1017"/>
  <c r="G13" i="1017"/>
  <c r="F13" i="1017"/>
  <c r="H13" i="1017" s="1"/>
  <c r="G12" i="1017"/>
  <c r="F12" i="1017"/>
  <c r="G11" i="1017"/>
  <c r="F11" i="1017"/>
  <c r="H11" i="1017" s="1"/>
  <c r="G10" i="1017"/>
  <c r="F10" i="1017"/>
  <c r="G9" i="1017"/>
  <c r="F9" i="1017"/>
  <c r="H9" i="1017" s="1"/>
  <c r="G8" i="1017"/>
  <c r="F8" i="1017"/>
  <c r="G7" i="1017"/>
  <c r="F7" i="1017"/>
  <c r="G6" i="1017"/>
  <c r="F6" i="1017"/>
  <c r="H6" i="1017" s="1"/>
  <c r="G5" i="1017"/>
  <c r="F5" i="1017"/>
  <c r="G4" i="1017"/>
  <c r="F4" i="1017"/>
  <c r="H61" i="1018" l="1"/>
  <c r="H5" i="1017"/>
  <c r="H54" i="1017"/>
  <c r="H25" i="1017"/>
  <c r="H47" i="1017"/>
  <c r="H46" i="1017"/>
  <c r="H60" i="1017"/>
  <c r="H52" i="1017"/>
  <c r="H51" i="1017"/>
  <c r="H48" i="1017"/>
  <c r="H44" i="1017"/>
  <c r="H38" i="1017"/>
  <c r="H36" i="1017"/>
  <c r="H34" i="1017"/>
  <c r="H32" i="1017"/>
  <c r="H30" i="1017"/>
  <c r="H24" i="1017"/>
  <c r="H22" i="1017"/>
  <c r="H20" i="1017"/>
  <c r="H16" i="1017"/>
  <c r="H14" i="1017"/>
  <c r="H12" i="1017"/>
  <c r="H10" i="1017"/>
  <c r="H8" i="1017"/>
  <c r="H7" i="1017"/>
  <c r="H56" i="1017"/>
  <c r="H58" i="1017"/>
  <c r="H42" i="1017"/>
  <c r="H28" i="1017"/>
  <c r="H26" i="1017"/>
  <c r="H4" i="1017"/>
  <c r="G60" i="1016"/>
  <c r="F60" i="1016"/>
  <c r="G59" i="1016"/>
  <c r="F59" i="1016"/>
  <c r="G58" i="1016"/>
  <c r="F58" i="1016"/>
  <c r="G57" i="1016"/>
  <c r="F57" i="1016"/>
  <c r="G56" i="1016"/>
  <c r="F56" i="1016"/>
  <c r="G55" i="1016"/>
  <c r="F55" i="1016"/>
  <c r="G54" i="1016"/>
  <c r="F54" i="1016"/>
  <c r="G53" i="1016"/>
  <c r="F53" i="1016"/>
  <c r="G52" i="1016"/>
  <c r="F52" i="1016"/>
  <c r="G50" i="1016"/>
  <c r="F50" i="1016"/>
  <c r="G49" i="1016"/>
  <c r="F49" i="1016"/>
  <c r="G48" i="1016"/>
  <c r="F48" i="1016"/>
  <c r="G47" i="1016"/>
  <c r="F47" i="1016"/>
  <c r="G46" i="1016"/>
  <c r="F46" i="1016"/>
  <c r="G45" i="1016"/>
  <c r="F45" i="1016"/>
  <c r="G44" i="1016"/>
  <c r="F44" i="1016"/>
  <c r="G43" i="1016"/>
  <c r="F43" i="1016"/>
  <c r="G42" i="1016"/>
  <c r="F42" i="1016"/>
  <c r="G41" i="1016"/>
  <c r="F41" i="1016"/>
  <c r="G39" i="1016"/>
  <c r="F39" i="1016"/>
  <c r="G38" i="1016"/>
  <c r="F38" i="1016"/>
  <c r="G37" i="1016"/>
  <c r="F37" i="1016"/>
  <c r="G36" i="1016"/>
  <c r="F36" i="1016"/>
  <c r="G35" i="1016"/>
  <c r="F35" i="1016"/>
  <c r="G34" i="1016"/>
  <c r="F34" i="1016"/>
  <c r="G33" i="1016"/>
  <c r="F33" i="1016"/>
  <c r="G32" i="1016"/>
  <c r="F32" i="1016"/>
  <c r="G31" i="1016"/>
  <c r="F31" i="1016"/>
  <c r="G30" i="1016"/>
  <c r="F30" i="1016"/>
  <c r="G29" i="1016"/>
  <c r="F29" i="1016"/>
  <c r="G28" i="1016"/>
  <c r="F28" i="1016"/>
  <c r="G27" i="1016"/>
  <c r="F27" i="1016"/>
  <c r="G26" i="1016"/>
  <c r="F26" i="1016"/>
  <c r="G25" i="1016"/>
  <c r="F25" i="1016"/>
  <c r="G24" i="1016"/>
  <c r="F24" i="1016"/>
  <c r="G23" i="1016"/>
  <c r="F23" i="1016"/>
  <c r="G21" i="1016"/>
  <c r="F21" i="1016"/>
  <c r="G20" i="1016"/>
  <c r="F20" i="1016"/>
  <c r="G19" i="1016"/>
  <c r="F19" i="1016"/>
  <c r="G16" i="1016"/>
  <c r="F16" i="1016"/>
  <c r="G15" i="1016"/>
  <c r="F15" i="1016"/>
  <c r="G14" i="1016"/>
  <c r="F14" i="1016"/>
  <c r="G13" i="1016"/>
  <c r="F13" i="1016"/>
  <c r="G12" i="1016"/>
  <c r="F12" i="1016"/>
  <c r="G11" i="1016"/>
  <c r="F11" i="1016"/>
  <c r="G10" i="1016"/>
  <c r="F10" i="1016"/>
  <c r="G9" i="1016"/>
  <c r="F9" i="1016"/>
  <c r="G8" i="1016"/>
  <c r="F8" i="1016"/>
  <c r="G7" i="1016"/>
  <c r="F7" i="1016"/>
  <c r="G6" i="1016"/>
  <c r="F6" i="1016"/>
  <c r="G5" i="1016"/>
  <c r="F5" i="1016"/>
  <c r="G4" i="1016"/>
  <c r="F4" i="1016"/>
  <c r="H61" i="1017" l="1"/>
  <c r="H11" i="1016"/>
  <c r="H13" i="1016"/>
  <c r="H15" i="1016"/>
  <c r="H19" i="1016"/>
  <c r="H23" i="1016"/>
  <c r="H25" i="1016"/>
  <c r="H27" i="1016"/>
  <c r="H29" i="1016"/>
  <c r="H31" i="1016"/>
  <c r="H33" i="1016"/>
  <c r="H35" i="1016"/>
  <c r="H37" i="1016"/>
  <c r="H39" i="1016"/>
  <c r="H41" i="1016"/>
  <c r="H43" i="1016"/>
  <c r="H45" i="1016"/>
  <c r="H47" i="1016"/>
  <c r="H49" i="1016"/>
  <c r="H50" i="1016"/>
  <c r="H53" i="1016"/>
  <c r="H55" i="1016"/>
  <c r="H57" i="1016"/>
  <c r="H21" i="1016"/>
  <c r="H9" i="1016"/>
  <c r="H6" i="1016"/>
  <c r="H59" i="1016"/>
  <c r="H58" i="1016"/>
  <c r="H52" i="1016"/>
  <c r="H48" i="1016"/>
  <c r="H46" i="1016"/>
  <c r="H44" i="1016"/>
  <c r="H42" i="1016"/>
  <c r="H36" i="1016"/>
  <c r="H32" i="1016"/>
  <c r="H30" i="1016"/>
  <c r="H28" i="1016"/>
  <c r="H26" i="1016"/>
  <c r="H20" i="1016"/>
  <c r="H16" i="1016"/>
  <c r="H12" i="1016"/>
  <c r="H14" i="1016"/>
  <c r="H10" i="1016"/>
  <c r="H8" i="1016"/>
  <c r="H7" i="1016"/>
  <c r="H60" i="1016"/>
  <c r="H56" i="1016"/>
  <c r="H54" i="1016"/>
  <c r="H38" i="1016"/>
  <c r="H34" i="1016"/>
  <c r="H24" i="1016"/>
  <c r="H4" i="1016"/>
  <c r="H5" i="1016"/>
  <c r="G5" i="1015"/>
  <c r="G6" i="1015"/>
  <c r="G7" i="1015"/>
  <c r="G8" i="1015"/>
  <c r="G9" i="1015"/>
  <c r="G10" i="1015"/>
  <c r="G11" i="1015"/>
  <c r="G12" i="1015"/>
  <c r="G13" i="1015"/>
  <c r="G14" i="1015"/>
  <c r="G16" i="1015"/>
  <c r="G19" i="1015"/>
  <c r="G20" i="1015"/>
  <c r="G21" i="1015"/>
  <c r="G23" i="1015"/>
  <c r="G24" i="1015"/>
  <c r="G25" i="1015"/>
  <c r="G26" i="1015"/>
  <c r="G27" i="1015"/>
  <c r="G28" i="1015"/>
  <c r="G30" i="1015"/>
  <c r="G31" i="1015"/>
  <c r="G32" i="1015"/>
  <c r="G33" i="1015"/>
  <c r="G34" i="1015"/>
  <c r="G35" i="1015"/>
  <c r="G37" i="1015"/>
  <c r="G38" i="1015"/>
  <c r="G39" i="1015"/>
  <c r="G40" i="1015"/>
  <c r="G41" i="1015"/>
  <c r="G42" i="1015"/>
  <c r="G43" i="1015"/>
  <c r="G44" i="1015"/>
  <c r="G45" i="1015"/>
  <c r="G46" i="1015"/>
  <c r="G47" i="1015"/>
  <c r="G48" i="1015"/>
  <c r="G49" i="1015"/>
  <c r="G51" i="1015"/>
  <c r="G52" i="1015"/>
  <c r="G53" i="1015"/>
  <c r="G54" i="1015"/>
  <c r="G55" i="1015"/>
  <c r="G56" i="1015"/>
  <c r="G57" i="1015"/>
  <c r="G58" i="1015"/>
  <c r="G59" i="1015"/>
  <c r="G60" i="1015"/>
  <c r="G4" i="1015"/>
  <c r="F60" i="1015"/>
  <c r="F59" i="1015"/>
  <c r="F58" i="1015"/>
  <c r="F57" i="1015"/>
  <c r="F56" i="1015"/>
  <c r="F55" i="1015"/>
  <c r="F54" i="1015"/>
  <c r="F53" i="1015"/>
  <c r="F52" i="1015"/>
  <c r="F51" i="1015"/>
  <c r="F49" i="1015"/>
  <c r="F48" i="1015"/>
  <c r="F47" i="1015"/>
  <c r="F46" i="1015"/>
  <c r="F45" i="1015"/>
  <c r="F44" i="1015"/>
  <c r="F43" i="1015"/>
  <c r="F42" i="1015"/>
  <c r="F41" i="1015"/>
  <c r="F40" i="1015"/>
  <c r="F39" i="1015"/>
  <c r="F38" i="1015"/>
  <c r="F37" i="1015"/>
  <c r="F35" i="1015"/>
  <c r="F34" i="1015"/>
  <c r="F33" i="1015"/>
  <c r="F32" i="1015"/>
  <c r="F31" i="1015"/>
  <c r="F30" i="1015"/>
  <c r="F28" i="1015"/>
  <c r="F27" i="1015"/>
  <c r="F26" i="1015"/>
  <c r="F25" i="1015"/>
  <c r="F24" i="1015"/>
  <c r="F23" i="1015"/>
  <c r="F21" i="1015"/>
  <c r="F20" i="1015"/>
  <c r="F19" i="1015"/>
  <c r="F16" i="1015"/>
  <c r="F14" i="1015"/>
  <c r="F13" i="1015"/>
  <c r="F12" i="1015"/>
  <c r="F11" i="1015"/>
  <c r="F10" i="1015"/>
  <c r="F9" i="1015"/>
  <c r="F8" i="1015"/>
  <c r="F7" i="1015"/>
  <c r="F6" i="1015"/>
  <c r="F5" i="1015"/>
  <c r="F4" i="1015"/>
  <c r="H61" i="1016" l="1"/>
  <c r="G59" i="1014"/>
  <c r="F59" i="1014"/>
  <c r="H59" i="1014" s="1"/>
  <c r="G58" i="1014"/>
  <c r="F58" i="1014"/>
  <c r="G57" i="1014"/>
  <c r="F57" i="1014"/>
  <c r="H57" i="1014" s="1"/>
  <c r="G56" i="1014"/>
  <c r="F56" i="1014"/>
  <c r="G55" i="1014"/>
  <c r="F55" i="1014"/>
  <c r="H55" i="1014" s="1"/>
  <c r="G54" i="1014"/>
  <c r="F54" i="1014"/>
  <c r="G53" i="1014"/>
  <c r="F53" i="1014"/>
  <c r="H53" i="1014" s="1"/>
  <c r="G52" i="1014"/>
  <c r="F52" i="1014"/>
  <c r="G51" i="1014"/>
  <c r="F51" i="1014"/>
  <c r="G50" i="1014"/>
  <c r="F50" i="1014"/>
  <c r="H50" i="1014" s="1"/>
  <c r="G49" i="1014"/>
  <c r="F49" i="1014"/>
  <c r="G48" i="1014"/>
  <c r="F48" i="1014"/>
  <c r="G47" i="1014"/>
  <c r="F47" i="1014"/>
  <c r="H47" i="1014" s="1"/>
  <c r="G45" i="1014"/>
  <c r="F45" i="1014"/>
  <c r="H45" i="1014" s="1"/>
  <c r="G44" i="1014"/>
  <c r="F44" i="1014"/>
  <c r="G43" i="1014"/>
  <c r="F43" i="1014"/>
  <c r="H43" i="1014" s="1"/>
  <c r="G42" i="1014"/>
  <c r="F42" i="1014"/>
  <c r="G41" i="1014"/>
  <c r="F41" i="1014"/>
  <c r="H41" i="1014" s="1"/>
  <c r="G40" i="1014"/>
  <c r="F40" i="1014"/>
  <c r="G39" i="1014"/>
  <c r="F39" i="1014"/>
  <c r="H39" i="1014" s="1"/>
  <c r="G38" i="1014"/>
  <c r="F38" i="1014"/>
  <c r="G37" i="1014"/>
  <c r="F37" i="1014"/>
  <c r="H37" i="1014" s="1"/>
  <c r="G36" i="1014"/>
  <c r="F36" i="1014"/>
  <c r="G35" i="1014"/>
  <c r="F35" i="1014"/>
  <c r="H35" i="1014" s="1"/>
  <c r="G34" i="1014"/>
  <c r="F34" i="1014"/>
  <c r="G33" i="1014"/>
  <c r="F33" i="1014"/>
  <c r="H33" i="1014" s="1"/>
  <c r="G32" i="1014"/>
  <c r="F32" i="1014"/>
  <c r="G31" i="1014"/>
  <c r="F31" i="1014"/>
  <c r="G30" i="1014"/>
  <c r="F30" i="1014"/>
  <c r="G29" i="1014"/>
  <c r="F29" i="1014"/>
  <c r="G28" i="1014"/>
  <c r="F28" i="1014"/>
  <c r="G27" i="1014"/>
  <c r="F27" i="1014"/>
  <c r="H27" i="1014" s="1"/>
  <c r="G26" i="1014"/>
  <c r="F26" i="1014"/>
  <c r="G25" i="1014"/>
  <c r="F25" i="1014"/>
  <c r="G24" i="1014"/>
  <c r="F24" i="1014"/>
  <c r="G23" i="1014"/>
  <c r="F23" i="1014"/>
  <c r="H23" i="1014" s="1"/>
  <c r="G21" i="1014"/>
  <c r="F21" i="1014"/>
  <c r="H21" i="1014" s="1"/>
  <c r="G20" i="1014"/>
  <c r="F20" i="1014"/>
  <c r="G19" i="1014"/>
  <c r="F19" i="1014"/>
  <c r="H19" i="1014" s="1"/>
  <c r="G16" i="1014"/>
  <c r="F16" i="1014"/>
  <c r="G15" i="1014"/>
  <c r="F15" i="1014"/>
  <c r="G14" i="1014"/>
  <c r="F14" i="1014"/>
  <c r="G13" i="1014"/>
  <c r="F13" i="1014"/>
  <c r="G11" i="1014"/>
  <c r="F11" i="1014"/>
  <c r="G10" i="1014"/>
  <c r="F10" i="1014"/>
  <c r="G9" i="1014"/>
  <c r="F9" i="1014"/>
  <c r="G8" i="1014"/>
  <c r="F8" i="1014"/>
  <c r="G7" i="1014"/>
  <c r="F7" i="1014"/>
  <c r="G6" i="1014"/>
  <c r="F6" i="1014"/>
  <c r="G5" i="1014"/>
  <c r="F5" i="1014"/>
  <c r="G4" i="1014"/>
  <c r="F4" i="1014"/>
  <c r="H61" i="1015" l="1"/>
  <c r="H49" i="1014"/>
  <c r="H8" i="1014"/>
  <c r="H56" i="1014"/>
  <c r="H38" i="1014"/>
  <c r="H31" i="1014"/>
  <c r="H30" i="1014"/>
  <c r="H29" i="1014"/>
  <c r="H25" i="1014"/>
  <c r="H20" i="1014"/>
  <c r="H16" i="1014"/>
  <c r="H13" i="1014"/>
  <c r="H10" i="1014"/>
  <c r="H5" i="1014"/>
  <c r="H58" i="1014"/>
  <c r="H54" i="1014"/>
  <c r="H52" i="1014"/>
  <c r="H51" i="1014"/>
  <c r="H48" i="1014"/>
  <c r="H44" i="1014"/>
  <c r="H42" i="1014"/>
  <c r="H40" i="1014"/>
  <c r="H36" i="1014"/>
  <c r="H34" i="1014"/>
  <c r="H32" i="1014"/>
  <c r="H28" i="1014"/>
  <c r="H26" i="1014"/>
  <c r="H24" i="1014"/>
  <c r="H15" i="1014"/>
  <c r="H14" i="1014"/>
  <c r="H11" i="1014"/>
  <c r="H9" i="1014"/>
  <c r="H7" i="1014"/>
  <c r="H6" i="1014"/>
  <c r="H4" i="1014"/>
  <c r="G60" i="1013"/>
  <c r="F60" i="1013"/>
  <c r="G59" i="1013"/>
  <c r="F59" i="1013"/>
  <c r="G58" i="1013"/>
  <c r="F58" i="1013"/>
  <c r="G57" i="1013"/>
  <c r="F57" i="1013"/>
  <c r="G56" i="1013"/>
  <c r="F56" i="1013"/>
  <c r="G55" i="1013"/>
  <c r="F55" i="1013"/>
  <c r="G54" i="1013"/>
  <c r="F54" i="1013"/>
  <c r="G53" i="1013"/>
  <c r="F53" i="1013"/>
  <c r="G52" i="1013"/>
  <c r="F52" i="1013"/>
  <c r="G51" i="1013"/>
  <c r="F51" i="1013"/>
  <c r="G50" i="1013"/>
  <c r="F50" i="1013"/>
  <c r="G49" i="1013"/>
  <c r="F49" i="1013"/>
  <c r="G48" i="1013"/>
  <c r="F48" i="1013"/>
  <c r="G47" i="1013"/>
  <c r="F47" i="1013"/>
  <c r="G46" i="1013"/>
  <c r="F46" i="1013"/>
  <c r="G45" i="1013"/>
  <c r="F45" i="1013"/>
  <c r="G44" i="1013"/>
  <c r="F44" i="1013"/>
  <c r="G43" i="1013"/>
  <c r="F43" i="1013"/>
  <c r="G42" i="1013"/>
  <c r="F42" i="1013"/>
  <c r="G41" i="1013"/>
  <c r="F41" i="1013"/>
  <c r="G40" i="1013"/>
  <c r="F40" i="1013"/>
  <c r="G39" i="1013"/>
  <c r="F39" i="1013"/>
  <c r="G38" i="1013"/>
  <c r="F38" i="1013"/>
  <c r="G37" i="1013"/>
  <c r="F37" i="1013"/>
  <c r="G36" i="1013"/>
  <c r="F36" i="1013"/>
  <c r="G35" i="1013"/>
  <c r="F35" i="1013"/>
  <c r="G34" i="1013"/>
  <c r="F34" i="1013"/>
  <c r="G33" i="1013"/>
  <c r="F33" i="1013"/>
  <c r="G31" i="1013"/>
  <c r="F31" i="1013"/>
  <c r="G30" i="1013"/>
  <c r="F30" i="1013"/>
  <c r="G29" i="1013"/>
  <c r="F29" i="1013"/>
  <c r="G28" i="1013"/>
  <c r="F28" i="1013"/>
  <c r="G27" i="1013"/>
  <c r="F27" i="1013"/>
  <c r="G26" i="1013"/>
  <c r="F26" i="1013"/>
  <c r="G25" i="1013"/>
  <c r="F25" i="1013"/>
  <c r="G24" i="1013"/>
  <c r="F24" i="1013"/>
  <c r="G23" i="1013"/>
  <c r="F23" i="1013"/>
  <c r="G22" i="1013"/>
  <c r="F22" i="1013"/>
  <c r="G21" i="1013"/>
  <c r="F21" i="1013"/>
  <c r="G20" i="1013"/>
  <c r="F20" i="1013"/>
  <c r="G19" i="1013"/>
  <c r="F19" i="1013"/>
  <c r="G16" i="1013"/>
  <c r="F16" i="1013"/>
  <c r="G14" i="1013"/>
  <c r="F14" i="1013"/>
  <c r="G13" i="1013"/>
  <c r="F13" i="1013"/>
  <c r="G12" i="1013"/>
  <c r="F12" i="1013"/>
  <c r="G11" i="1013"/>
  <c r="F11" i="1013"/>
  <c r="G10" i="1013"/>
  <c r="F10" i="1013"/>
  <c r="G9" i="1013"/>
  <c r="F9" i="1013"/>
  <c r="G8" i="1013"/>
  <c r="F8" i="1013"/>
  <c r="G7" i="1013"/>
  <c r="F7" i="1013"/>
  <c r="G6" i="1013"/>
  <c r="F6" i="1013"/>
  <c r="G5" i="1013"/>
  <c r="F5" i="1013"/>
  <c r="G4" i="1013"/>
  <c r="F4" i="1013"/>
  <c r="H61" i="1014" l="1"/>
  <c r="H5" i="1013"/>
  <c r="H7" i="1013"/>
  <c r="H8" i="1013"/>
  <c r="H10" i="1013"/>
  <c r="H14" i="1013"/>
  <c r="H16" i="1013"/>
  <c r="H20" i="1013"/>
  <c r="H24" i="1013"/>
  <c r="H26" i="1013"/>
  <c r="H28" i="1013"/>
  <c r="H34" i="1013"/>
  <c r="H38" i="1013"/>
  <c r="H40" i="1013"/>
  <c r="H44" i="1013"/>
  <c r="H46" i="1013"/>
  <c r="H48" i="1013"/>
  <c r="H51" i="1013"/>
  <c r="H52" i="1013"/>
  <c r="H54" i="1013"/>
  <c r="H56" i="1013"/>
  <c r="H58" i="1013"/>
  <c r="H22" i="1013"/>
  <c r="H12" i="1013"/>
  <c r="H30" i="1013"/>
  <c r="H60" i="1013"/>
  <c r="H42" i="1013"/>
  <c r="H36" i="1013"/>
  <c r="H4" i="1013"/>
  <c r="H6" i="1013"/>
  <c r="H9" i="1013"/>
  <c r="H11" i="1013"/>
  <c r="H13" i="1013"/>
  <c r="H19" i="1013"/>
  <c r="H21" i="1013"/>
  <c r="H23" i="1013"/>
  <c r="H25" i="1013"/>
  <c r="H27" i="1013"/>
  <c r="H29" i="1013"/>
  <c r="H31" i="1013"/>
  <c r="H33" i="1013"/>
  <c r="H35" i="1013"/>
  <c r="H37" i="1013"/>
  <c r="H39" i="1013"/>
  <c r="H41" i="1013"/>
  <c r="H43" i="1013"/>
  <c r="H45" i="1013"/>
  <c r="H47" i="1013"/>
  <c r="H49" i="1013"/>
  <c r="H50" i="1013"/>
  <c r="H53" i="1013"/>
  <c r="H55" i="1013"/>
  <c r="H57" i="1013"/>
  <c r="H59" i="1013"/>
  <c r="G4" i="994"/>
  <c r="G5" i="994"/>
  <c r="G6" i="994"/>
  <c r="G7" i="994"/>
  <c r="G8" i="994"/>
  <c r="G9" i="994"/>
  <c r="G10" i="994"/>
  <c r="G11" i="994"/>
  <c r="G12" i="994"/>
  <c r="G13" i="994"/>
  <c r="G14" i="994"/>
  <c r="G15" i="994"/>
  <c r="G16" i="994"/>
  <c r="G17" i="994"/>
  <c r="G3" i="994"/>
  <c r="H61" i="1013" l="1"/>
  <c r="G60" i="1012"/>
  <c r="F60" i="1012"/>
  <c r="G59" i="1012"/>
  <c r="F59" i="1012"/>
  <c r="G58" i="1012"/>
  <c r="F58" i="1012"/>
  <c r="G57" i="1012"/>
  <c r="F57" i="1012"/>
  <c r="H57" i="1012" s="1"/>
  <c r="G56" i="1012"/>
  <c r="F56" i="1012"/>
  <c r="G55" i="1012"/>
  <c r="F55" i="1012"/>
  <c r="H55" i="1012" s="1"/>
  <c r="G54" i="1012"/>
  <c r="F54" i="1012"/>
  <c r="G53" i="1012"/>
  <c r="F53" i="1012"/>
  <c r="H53" i="1012" s="1"/>
  <c r="G52" i="1012"/>
  <c r="F52" i="1012"/>
  <c r="G51" i="1012"/>
  <c r="F51" i="1012"/>
  <c r="G50" i="1012"/>
  <c r="F50" i="1012"/>
  <c r="H50" i="1012" s="1"/>
  <c r="G49" i="1012"/>
  <c r="F49" i="1012"/>
  <c r="G48" i="1012"/>
  <c r="F48" i="1012"/>
  <c r="G47" i="1012"/>
  <c r="F47" i="1012"/>
  <c r="H47" i="1012" s="1"/>
  <c r="G46" i="1012"/>
  <c r="F46" i="1012"/>
  <c r="G45" i="1012"/>
  <c r="F45" i="1012"/>
  <c r="H45" i="1012" s="1"/>
  <c r="G44" i="1012"/>
  <c r="F44" i="1012"/>
  <c r="G43" i="1012"/>
  <c r="F43" i="1012"/>
  <c r="G42" i="1012"/>
  <c r="F42" i="1012"/>
  <c r="G41" i="1012"/>
  <c r="F41" i="1012"/>
  <c r="G40" i="1012"/>
  <c r="F40" i="1012"/>
  <c r="G39" i="1012"/>
  <c r="F39" i="1012"/>
  <c r="H39" i="1012" s="1"/>
  <c r="G38" i="1012"/>
  <c r="F38" i="1012"/>
  <c r="G37" i="1012"/>
  <c r="F37" i="1012"/>
  <c r="H37" i="1012" s="1"/>
  <c r="G36" i="1012"/>
  <c r="F36" i="1012"/>
  <c r="G35" i="1012"/>
  <c r="F35" i="1012"/>
  <c r="H35" i="1012" s="1"/>
  <c r="G34" i="1012"/>
  <c r="F34" i="1012"/>
  <c r="G33" i="1012"/>
  <c r="F33" i="1012"/>
  <c r="H33" i="1012" s="1"/>
  <c r="G32" i="1012"/>
  <c r="F32" i="1012"/>
  <c r="G31" i="1012"/>
  <c r="F31" i="1012"/>
  <c r="H31" i="1012" s="1"/>
  <c r="G30" i="1012"/>
  <c r="F30" i="1012"/>
  <c r="G29" i="1012"/>
  <c r="F29" i="1012"/>
  <c r="H29" i="1012" s="1"/>
  <c r="G28" i="1012"/>
  <c r="F28" i="1012"/>
  <c r="G27" i="1012"/>
  <c r="F27" i="1012"/>
  <c r="H27" i="1012" s="1"/>
  <c r="G26" i="1012"/>
  <c r="F26" i="1012"/>
  <c r="G25" i="1012"/>
  <c r="F25" i="1012"/>
  <c r="H25" i="1012" s="1"/>
  <c r="G24" i="1012"/>
  <c r="F24" i="1012"/>
  <c r="G23" i="1012"/>
  <c r="F23" i="1012"/>
  <c r="H23" i="1012" s="1"/>
  <c r="G22" i="1012"/>
  <c r="F22" i="1012"/>
  <c r="G21" i="1012"/>
  <c r="F21" i="1012"/>
  <c r="H21" i="1012" s="1"/>
  <c r="G20" i="1012"/>
  <c r="F20" i="1012"/>
  <c r="G16" i="1012"/>
  <c r="F16" i="1012"/>
  <c r="G14" i="1012"/>
  <c r="F14" i="1012"/>
  <c r="G13" i="1012"/>
  <c r="F13" i="1012"/>
  <c r="H13" i="1012" s="1"/>
  <c r="G12" i="1012"/>
  <c r="F12" i="1012"/>
  <c r="G11" i="1012"/>
  <c r="F11" i="1012"/>
  <c r="G10" i="1012"/>
  <c r="F10" i="1012"/>
  <c r="G9" i="1012"/>
  <c r="F9" i="1012"/>
  <c r="H9" i="1012" s="1"/>
  <c r="G8" i="1012"/>
  <c r="F8" i="1012"/>
  <c r="G6" i="1012"/>
  <c r="F6" i="1012"/>
  <c r="H6" i="1012" s="1"/>
  <c r="G5" i="1012"/>
  <c r="F5" i="1012"/>
  <c r="G4" i="1012"/>
  <c r="F4" i="1012"/>
  <c r="G60" i="1011"/>
  <c r="F60" i="1011"/>
  <c r="H60" i="1011" s="1"/>
  <c r="G59" i="1011"/>
  <c r="F59" i="1011"/>
  <c r="G58" i="1011"/>
  <c r="F58" i="1011"/>
  <c r="H58" i="1011" s="1"/>
  <c r="G57" i="1011"/>
  <c r="F57" i="1011"/>
  <c r="G56" i="1011"/>
  <c r="F56" i="1011"/>
  <c r="G55" i="1011"/>
  <c r="F55" i="1011"/>
  <c r="G54" i="1011"/>
  <c r="F54" i="1011"/>
  <c r="H54" i="1011" s="1"/>
  <c r="G53" i="1011"/>
  <c r="F53" i="1011"/>
  <c r="G52" i="1011"/>
  <c r="F52" i="1011"/>
  <c r="H52" i="1011" s="1"/>
  <c r="G51" i="1011"/>
  <c r="F51" i="1011"/>
  <c r="H51" i="1011" s="1"/>
  <c r="G50" i="1011"/>
  <c r="F50" i="1011"/>
  <c r="G49" i="1011"/>
  <c r="F49" i="1011"/>
  <c r="G48" i="1011"/>
  <c r="F48" i="1011"/>
  <c r="H48" i="1011" s="1"/>
  <c r="G47" i="1011"/>
  <c r="F47" i="1011"/>
  <c r="G46" i="1011"/>
  <c r="F46" i="1011"/>
  <c r="H46" i="1011" s="1"/>
  <c r="G45" i="1011"/>
  <c r="F45" i="1011"/>
  <c r="G44" i="1011"/>
  <c r="F44" i="1011"/>
  <c r="H44" i="1011" s="1"/>
  <c r="G43" i="1011"/>
  <c r="F43" i="1011"/>
  <c r="G42" i="1011"/>
  <c r="F42" i="1011"/>
  <c r="H42" i="1011" s="1"/>
  <c r="G41" i="1011"/>
  <c r="F41" i="1011"/>
  <c r="G40" i="1011"/>
  <c r="F40" i="1011"/>
  <c r="H40" i="1011" s="1"/>
  <c r="G39" i="1011"/>
  <c r="F39" i="1011"/>
  <c r="G38" i="1011"/>
  <c r="F38" i="1011"/>
  <c r="H38" i="1011" s="1"/>
  <c r="G36" i="1011"/>
  <c r="F36" i="1011"/>
  <c r="H36" i="1011" s="1"/>
  <c r="G35" i="1011"/>
  <c r="F35" i="1011"/>
  <c r="G34" i="1011"/>
  <c r="F34" i="1011"/>
  <c r="H34" i="1011" s="1"/>
  <c r="G33" i="1011"/>
  <c r="F33" i="1011"/>
  <c r="G32" i="1011"/>
  <c r="F32" i="1011"/>
  <c r="H32" i="1011" s="1"/>
  <c r="G31" i="1011"/>
  <c r="F31" i="1011"/>
  <c r="G30" i="1011"/>
  <c r="F30" i="1011"/>
  <c r="H30" i="1011" s="1"/>
  <c r="G29" i="1011"/>
  <c r="F29" i="1011"/>
  <c r="G28" i="1011"/>
  <c r="F28" i="1011"/>
  <c r="H28" i="1011" s="1"/>
  <c r="G27" i="1011"/>
  <c r="F27" i="1011"/>
  <c r="G26" i="1011"/>
  <c r="F26" i="1011"/>
  <c r="G25" i="1011"/>
  <c r="F25" i="1011"/>
  <c r="G23" i="1011"/>
  <c r="F23" i="1011"/>
  <c r="G22" i="1011"/>
  <c r="F22" i="1011"/>
  <c r="H22" i="1011" s="1"/>
  <c r="G21" i="1011"/>
  <c r="F21" i="1011"/>
  <c r="G20" i="1011"/>
  <c r="F20" i="1011"/>
  <c r="H20" i="1011" s="1"/>
  <c r="G19" i="1011"/>
  <c r="F19" i="1011"/>
  <c r="G16" i="1011"/>
  <c r="F16" i="1011"/>
  <c r="H16" i="1011" s="1"/>
  <c r="G14" i="1011"/>
  <c r="F14" i="1011"/>
  <c r="H14" i="1011" s="1"/>
  <c r="G13" i="1011"/>
  <c r="F13" i="1011"/>
  <c r="G12" i="1011"/>
  <c r="F12" i="1011"/>
  <c r="G11" i="1011"/>
  <c r="F11" i="1011"/>
  <c r="G10" i="1011"/>
  <c r="F10" i="1011"/>
  <c r="H10" i="1011" s="1"/>
  <c r="G9" i="1011"/>
  <c r="F9" i="1011"/>
  <c r="G8" i="1011"/>
  <c r="F8" i="1011"/>
  <c r="H8" i="1011" s="1"/>
  <c r="G7" i="1011"/>
  <c r="F7" i="1011"/>
  <c r="H7" i="1011" s="1"/>
  <c r="G6" i="1011"/>
  <c r="F6" i="1011"/>
  <c r="G5" i="1011"/>
  <c r="F5" i="1011"/>
  <c r="H5" i="1011" s="1"/>
  <c r="G4" i="1011"/>
  <c r="F4" i="1011"/>
  <c r="H11" i="1012" l="1"/>
  <c r="H46" i="1012"/>
  <c r="H43" i="1012"/>
  <c r="H41" i="1012"/>
  <c r="H16" i="1012"/>
  <c r="H49" i="1012"/>
  <c r="H59" i="1012"/>
  <c r="H4" i="1012"/>
  <c r="H60" i="1012"/>
  <c r="H58" i="1012"/>
  <c r="H56" i="1012"/>
  <c r="H54" i="1012"/>
  <c r="H52" i="1012"/>
  <c r="H51" i="1012"/>
  <c r="H48" i="1012"/>
  <c r="H44" i="1012"/>
  <c r="H42" i="1012"/>
  <c r="H40" i="1012"/>
  <c r="H38" i="1012"/>
  <c r="H36" i="1012"/>
  <c r="H34" i="1012"/>
  <c r="H32" i="1012"/>
  <c r="H30" i="1012"/>
  <c r="H28" i="1012"/>
  <c r="H26" i="1012"/>
  <c r="H24" i="1012"/>
  <c r="H22" i="1012"/>
  <c r="H20" i="1012"/>
  <c r="H14" i="1012"/>
  <c r="H12" i="1012"/>
  <c r="H10" i="1012"/>
  <c r="H8" i="1012"/>
  <c r="H5" i="1012"/>
  <c r="H21" i="1011"/>
  <c r="H56" i="1011"/>
  <c r="H43" i="1011"/>
  <c r="H39" i="1011"/>
  <c r="H31" i="1011"/>
  <c r="H26" i="1011"/>
  <c r="H13" i="1011"/>
  <c r="H12" i="1011"/>
  <c r="H6" i="1011"/>
  <c r="H11" i="1011"/>
  <c r="H23" i="1011"/>
  <c r="H25" i="1011"/>
  <c r="H29" i="1011"/>
  <c r="H41" i="1011"/>
  <c r="H55" i="1011"/>
  <c r="H59" i="1011"/>
  <c r="H57" i="1011"/>
  <c r="H53" i="1011"/>
  <c r="H50" i="1011"/>
  <c r="H49" i="1011"/>
  <c r="H47" i="1011"/>
  <c r="H45" i="1011"/>
  <c r="H35" i="1011"/>
  <c r="H33" i="1011"/>
  <c r="H27" i="1011"/>
  <c r="H19" i="1011"/>
  <c r="H9" i="1011"/>
  <c r="H4" i="1011"/>
  <c r="AN29" i="841"/>
  <c r="BR29" i="841"/>
  <c r="CY29" i="841"/>
  <c r="ED29" i="841"/>
  <c r="FJ29" i="841"/>
  <c r="GO29" i="841"/>
  <c r="HU29" i="841"/>
  <c r="JA29" i="841"/>
  <c r="KF29" i="841"/>
  <c r="LL29" i="841"/>
  <c r="MQ29" i="841"/>
  <c r="NW29" i="841"/>
  <c r="G6" i="1010"/>
  <c r="G7" i="1010"/>
  <c r="G9" i="1010"/>
  <c r="G11" i="1010"/>
  <c r="G12" i="1010"/>
  <c r="G13" i="1010"/>
  <c r="G15" i="1010"/>
  <c r="G16" i="1010"/>
  <c r="G19" i="1010"/>
  <c r="G20" i="1010"/>
  <c r="G21" i="1010"/>
  <c r="G22" i="1010"/>
  <c r="G23" i="1010"/>
  <c r="G24" i="1010"/>
  <c r="G25" i="1010"/>
  <c r="G26" i="1010"/>
  <c r="G28" i="1010"/>
  <c r="G29" i="1010"/>
  <c r="G30" i="1010"/>
  <c r="G31" i="1010"/>
  <c r="G32" i="1010"/>
  <c r="G33" i="1010"/>
  <c r="G34" i="1010"/>
  <c r="G35" i="1010"/>
  <c r="G36" i="1010"/>
  <c r="G38" i="1010"/>
  <c r="G39" i="1010"/>
  <c r="G40" i="1010"/>
  <c r="G42" i="1010"/>
  <c r="G43" i="1010"/>
  <c r="G44" i="1010"/>
  <c r="G45" i="1010"/>
  <c r="G46" i="1010"/>
  <c r="G47" i="1010"/>
  <c r="G48" i="1010"/>
  <c r="G49" i="1010"/>
  <c r="G50" i="1010"/>
  <c r="G51" i="1010"/>
  <c r="G52" i="1010"/>
  <c r="G53" i="1010"/>
  <c r="G54" i="1010"/>
  <c r="G55" i="1010"/>
  <c r="G56" i="1010"/>
  <c r="G57" i="1010"/>
  <c r="G58" i="1010"/>
  <c r="G59" i="1010"/>
  <c r="G60" i="1010"/>
  <c r="G4" i="1010"/>
  <c r="F20" i="1010"/>
  <c r="H20" i="1010" s="1"/>
  <c r="F36" i="1010"/>
  <c r="H36" i="1010" s="1"/>
  <c r="F13" i="1010"/>
  <c r="F4" i="1010"/>
  <c r="F60" i="1010"/>
  <c r="H60" i="1010" s="1"/>
  <c r="F59" i="1010"/>
  <c r="F58" i="1010"/>
  <c r="H58" i="1010" s="1"/>
  <c r="F57" i="1010"/>
  <c r="F56" i="1010"/>
  <c r="H56" i="1010" s="1"/>
  <c r="F55" i="1010"/>
  <c r="F54" i="1010"/>
  <c r="H54" i="1010" s="1"/>
  <c r="F53" i="1010"/>
  <c r="F52" i="1010"/>
  <c r="F51" i="1010"/>
  <c r="F50" i="1010"/>
  <c r="F49" i="1010"/>
  <c r="F48" i="1010"/>
  <c r="F47" i="1010"/>
  <c r="F46" i="1010"/>
  <c r="H46" i="1010" s="1"/>
  <c r="F45" i="1010"/>
  <c r="F44" i="1010"/>
  <c r="H44" i="1010" s="1"/>
  <c r="F43" i="1010"/>
  <c r="F42" i="1010"/>
  <c r="H42" i="1010" s="1"/>
  <c r="F40" i="1010"/>
  <c r="F39" i="1010"/>
  <c r="F38" i="1010"/>
  <c r="F35" i="1010"/>
  <c r="F34" i="1010"/>
  <c r="H34" i="1010" s="1"/>
  <c r="F33" i="1010"/>
  <c r="F32" i="1010"/>
  <c r="H32" i="1010" s="1"/>
  <c r="F31" i="1010"/>
  <c r="F30" i="1010"/>
  <c r="H30" i="1010" s="1"/>
  <c r="F29" i="1010"/>
  <c r="F28" i="1010"/>
  <c r="H28" i="1010" s="1"/>
  <c r="F26" i="1010"/>
  <c r="F25" i="1010"/>
  <c r="F24" i="1010"/>
  <c r="F23" i="1010"/>
  <c r="F22" i="1010"/>
  <c r="F21" i="1010"/>
  <c r="F19" i="1010"/>
  <c r="F16" i="1010"/>
  <c r="F15" i="1010"/>
  <c r="F12" i="1010"/>
  <c r="F11" i="1010"/>
  <c r="F9" i="1010"/>
  <c r="F7" i="1010"/>
  <c r="F6" i="1010"/>
  <c r="H61" i="1012" l="1"/>
  <c r="H29" i="841"/>
  <c r="H61" i="1011"/>
  <c r="H35" i="1010"/>
  <c r="H31" i="1010"/>
  <c r="H29" i="1010"/>
  <c r="H7" i="1010"/>
  <c r="H16" i="1010"/>
  <c r="H38" i="1010"/>
  <c r="H40" i="1010"/>
  <c r="H47" i="1010"/>
  <c r="H51" i="1010"/>
  <c r="H59" i="1010"/>
  <c r="H52" i="1010"/>
  <c r="H26" i="1010"/>
  <c r="H25" i="1010"/>
  <c r="H23" i="1010"/>
  <c r="H57" i="1010"/>
  <c r="H55" i="1010"/>
  <c r="H50" i="1010"/>
  <c r="H49" i="1010"/>
  <c r="H45" i="1010"/>
  <c r="H39" i="1010"/>
  <c r="H19" i="1010"/>
  <c r="H15" i="1010"/>
  <c r="H13" i="1010"/>
  <c r="H9" i="1010"/>
  <c r="H24" i="1010"/>
  <c r="H22" i="1010"/>
  <c r="H12" i="1010"/>
  <c r="H6" i="1010"/>
  <c r="H11" i="1010"/>
  <c r="H21" i="1010"/>
  <c r="H33" i="1010"/>
  <c r="H48" i="1010"/>
  <c r="H53" i="1010"/>
  <c r="H43" i="1010"/>
  <c r="H4" i="1010"/>
  <c r="G60" i="1009"/>
  <c r="F60" i="1009"/>
  <c r="G59" i="1009"/>
  <c r="F59" i="1009"/>
  <c r="H59" i="1009" s="1"/>
  <c r="G58" i="1009"/>
  <c r="F58" i="1009"/>
  <c r="G57" i="1009"/>
  <c r="F57" i="1009"/>
  <c r="H57" i="1009" s="1"/>
  <c r="G56" i="1009"/>
  <c r="F56" i="1009"/>
  <c r="G55" i="1009"/>
  <c r="F55" i="1009"/>
  <c r="G54" i="1009"/>
  <c r="F54" i="1009"/>
  <c r="G53" i="1009"/>
  <c r="F53" i="1009"/>
  <c r="G52" i="1009"/>
  <c r="F52" i="1009"/>
  <c r="G51" i="1009"/>
  <c r="F51" i="1009"/>
  <c r="G50" i="1009"/>
  <c r="F50" i="1009"/>
  <c r="G49" i="1009"/>
  <c r="F49" i="1009"/>
  <c r="G48" i="1009"/>
  <c r="F48" i="1009"/>
  <c r="G47" i="1009"/>
  <c r="F47" i="1009"/>
  <c r="G46" i="1009"/>
  <c r="F46" i="1009"/>
  <c r="G45" i="1009"/>
  <c r="F45" i="1009"/>
  <c r="G44" i="1009"/>
  <c r="F44" i="1009"/>
  <c r="G43" i="1009"/>
  <c r="F43" i="1009"/>
  <c r="G42" i="1009"/>
  <c r="F42" i="1009"/>
  <c r="G40" i="1009"/>
  <c r="F40" i="1009"/>
  <c r="G39" i="1009"/>
  <c r="F39" i="1009"/>
  <c r="G38" i="1009"/>
  <c r="F38" i="1009"/>
  <c r="G36" i="1009"/>
  <c r="F36" i="1009"/>
  <c r="G35" i="1009"/>
  <c r="F35" i="1009"/>
  <c r="G34" i="1009"/>
  <c r="F34" i="1009"/>
  <c r="G33" i="1009"/>
  <c r="F33" i="1009"/>
  <c r="G32" i="1009"/>
  <c r="F32" i="1009"/>
  <c r="G31" i="1009"/>
  <c r="F31" i="1009"/>
  <c r="G30" i="1009"/>
  <c r="F30" i="1009"/>
  <c r="G29" i="1009"/>
  <c r="F29" i="1009"/>
  <c r="G28" i="1009"/>
  <c r="F28" i="1009"/>
  <c r="G26" i="1009"/>
  <c r="F26" i="1009"/>
  <c r="G25" i="1009"/>
  <c r="F25" i="1009"/>
  <c r="G24" i="1009"/>
  <c r="F24" i="1009"/>
  <c r="G23" i="1009"/>
  <c r="F23" i="1009"/>
  <c r="G22" i="1009"/>
  <c r="F22" i="1009"/>
  <c r="G21" i="1009"/>
  <c r="F21" i="1009"/>
  <c r="G20" i="1009"/>
  <c r="F20" i="1009"/>
  <c r="G19" i="1009"/>
  <c r="F19" i="1009"/>
  <c r="G16" i="1009"/>
  <c r="F16" i="1009"/>
  <c r="G15" i="1009"/>
  <c r="F15" i="1009"/>
  <c r="G14" i="1009"/>
  <c r="F14" i="1009"/>
  <c r="G13" i="1009"/>
  <c r="F13" i="1009"/>
  <c r="G12" i="1009"/>
  <c r="F12" i="1009"/>
  <c r="G11" i="1009"/>
  <c r="F11" i="1009"/>
  <c r="G9" i="1009"/>
  <c r="F9" i="1009"/>
  <c r="G7" i="1009"/>
  <c r="F7" i="1009"/>
  <c r="G6" i="1009"/>
  <c r="F6" i="1009"/>
  <c r="G5" i="1009"/>
  <c r="F5" i="1009"/>
  <c r="G4" i="1009"/>
  <c r="F4" i="1009"/>
  <c r="H61" i="1010" l="1"/>
  <c r="H4" i="1009"/>
  <c r="H13" i="1009"/>
  <c r="H22" i="1009"/>
  <c r="H23" i="1009"/>
  <c r="H25" i="1009"/>
  <c r="H45" i="1009"/>
  <c r="H46" i="1009"/>
  <c r="H48" i="1009"/>
  <c r="H50" i="1009"/>
  <c r="H11" i="1009"/>
  <c r="H12" i="1009"/>
  <c r="H16" i="1009"/>
  <c r="H29" i="1009"/>
  <c r="H33" i="1009"/>
  <c r="H36" i="1009"/>
  <c r="H40" i="1009"/>
  <c r="H51" i="1009"/>
  <c r="H55" i="1009"/>
  <c r="H56" i="1009"/>
  <c r="H60" i="1009"/>
  <c r="H58" i="1009"/>
  <c r="H54" i="1009"/>
  <c r="H53" i="1009"/>
  <c r="H52" i="1009"/>
  <c r="H49" i="1009"/>
  <c r="H47" i="1009"/>
  <c r="H44" i="1009"/>
  <c r="H43" i="1009"/>
  <c r="H42" i="1009"/>
  <c r="H39" i="1009"/>
  <c r="H38" i="1009"/>
  <c r="H35" i="1009"/>
  <c r="H34" i="1009"/>
  <c r="H32" i="1009"/>
  <c r="H31" i="1009"/>
  <c r="H30" i="1009"/>
  <c r="H28" i="1009"/>
  <c r="H26" i="1009"/>
  <c r="H24" i="1009"/>
  <c r="H21" i="1009"/>
  <c r="H20" i="1009"/>
  <c r="H19" i="1009"/>
  <c r="H15" i="1009"/>
  <c r="H14" i="1009"/>
  <c r="H9" i="1009"/>
  <c r="H7" i="1009"/>
  <c r="H6" i="1009"/>
  <c r="H5" i="1009"/>
  <c r="H61" i="1009" l="1"/>
  <c r="G61" i="1008"/>
  <c r="F61" i="1008"/>
  <c r="G60" i="1008"/>
  <c r="F60" i="1008"/>
  <c r="G58" i="1008"/>
  <c r="F58" i="1008"/>
  <c r="G57" i="1008"/>
  <c r="F57" i="1008"/>
  <c r="H57" i="1008" s="1"/>
  <c r="G56" i="1008"/>
  <c r="F56" i="1008"/>
  <c r="G55" i="1008"/>
  <c r="F55" i="1008"/>
  <c r="H55" i="1008" s="1"/>
  <c r="G54" i="1008"/>
  <c r="F54" i="1008"/>
  <c r="G53" i="1008"/>
  <c r="F53" i="1008"/>
  <c r="G52" i="1008"/>
  <c r="F52" i="1008"/>
  <c r="G51" i="1008"/>
  <c r="F51" i="1008"/>
  <c r="G49" i="1008"/>
  <c r="F49" i="1008"/>
  <c r="G48" i="1008"/>
  <c r="F48" i="1008"/>
  <c r="G47" i="1008"/>
  <c r="F47" i="1008"/>
  <c r="G46" i="1008"/>
  <c r="F46" i="1008"/>
  <c r="G45" i="1008"/>
  <c r="F45" i="1008"/>
  <c r="G44" i="1008"/>
  <c r="F44" i="1008"/>
  <c r="G43" i="1008"/>
  <c r="F43" i="1008"/>
  <c r="G42" i="1008"/>
  <c r="F42" i="1008"/>
  <c r="G40" i="1008"/>
  <c r="F40" i="1008"/>
  <c r="G39" i="1008"/>
  <c r="F39" i="1008"/>
  <c r="G38" i="1008"/>
  <c r="F38" i="1008"/>
  <c r="G37" i="1008"/>
  <c r="F37" i="1008"/>
  <c r="G36" i="1008"/>
  <c r="F36" i="1008"/>
  <c r="G35" i="1008"/>
  <c r="F35" i="1008"/>
  <c r="G34" i="1008"/>
  <c r="F34" i="1008"/>
  <c r="G33" i="1008"/>
  <c r="F33" i="1008"/>
  <c r="G30" i="1008"/>
  <c r="F30" i="1008"/>
  <c r="G29" i="1008"/>
  <c r="F29" i="1008"/>
  <c r="G28" i="1008"/>
  <c r="F28" i="1008"/>
  <c r="G26" i="1008"/>
  <c r="F26" i="1008"/>
  <c r="G25" i="1008"/>
  <c r="F25" i="1008"/>
  <c r="G24" i="1008"/>
  <c r="F24" i="1008"/>
  <c r="G23" i="1008"/>
  <c r="F23" i="1008"/>
  <c r="G22" i="1008"/>
  <c r="F22" i="1008"/>
  <c r="G21" i="1008"/>
  <c r="F21" i="1008"/>
  <c r="G20" i="1008"/>
  <c r="F20" i="1008"/>
  <c r="G16" i="1008"/>
  <c r="F16" i="1008"/>
  <c r="H16" i="1008" s="1"/>
  <c r="G15" i="1008"/>
  <c r="F15" i="1008"/>
  <c r="G14" i="1008"/>
  <c r="F14" i="1008"/>
  <c r="G13" i="1008"/>
  <c r="F13" i="1008"/>
  <c r="G12" i="1008"/>
  <c r="F12" i="1008"/>
  <c r="G11" i="1008"/>
  <c r="F11" i="1008"/>
  <c r="G9" i="1008"/>
  <c r="F9" i="1008"/>
  <c r="G7" i="1008"/>
  <c r="F7" i="1008"/>
  <c r="G6" i="1008"/>
  <c r="F6" i="1008"/>
  <c r="G5" i="1008"/>
  <c r="F5" i="1008"/>
  <c r="G4" i="1008"/>
  <c r="F4" i="1008"/>
  <c r="H5" i="1008" l="1"/>
  <c r="H15" i="1008"/>
  <c r="H21" i="1008"/>
  <c r="H38" i="1008"/>
  <c r="H40" i="1008"/>
  <c r="H12" i="1008"/>
  <c r="H54" i="1008"/>
  <c r="H56" i="1008"/>
  <c r="H43" i="1008"/>
  <c r="H34" i="1008"/>
  <c r="H35" i="1008"/>
  <c r="H26" i="1008"/>
  <c r="H25" i="1008"/>
  <c r="H6" i="1008"/>
  <c r="H61" i="1008"/>
  <c r="H60" i="1008"/>
  <c r="H58" i="1008"/>
  <c r="H53" i="1008"/>
  <c r="H52" i="1008"/>
  <c r="H51" i="1008"/>
  <c r="H49" i="1008"/>
  <c r="H48" i="1008"/>
  <c r="H47" i="1008"/>
  <c r="H46" i="1008"/>
  <c r="H45" i="1008"/>
  <c r="H44" i="1008"/>
  <c r="H42" i="1008"/>
  <c r="H39" i="1008"/>
  <c r="H37" i="1008"/>
  <c r="H36" i="1008"/>
  <c r="H33" i="1008"/>
  <c r="H30" i="1008"/>
  <c r="H29" i="1008"/>
  <c r="H28" i="1008"/>
  <c r="H24" i="1008"/>
  <c r="H23" i="1008"/>
  <c r="H22" i="1008"/>
  <c r="H20" i="1008"/>
  <c r="H14" i="1008"/>
  <c r="H13" i="1008"/>
  <c r="H11" i="1008"/>
  <c r="H9" i="1008"/>
  <c r="H7" i="1008"/>
  <c r="H4" i="1008"/>
  <c r="G61" i="1007"/>
  <c r="F61" i="1007"/>
  <c r="G60" i="1007"/>
  <c r="F60" i="1007"/>
  <c r="G58" i="1007"/>
  <c r="F58" i="1007"/>
  <c r="G57" i="1007"/>
  <c r="F57" i="1007"/>
  <c r="G56" i="1007"/>
  <c r="F56" i="1007"/>
  <c r="G55" i="1007"/>
  <c r="F55" i="1007"/>
  <c r="G54" i="1007"/>
  <c r="F54" i="1007"/>
  <c r="G53" i="1007"/>
  <c r="F53" i="1007"/>
  <c r="G52" i="1007"/>
  <c r="F52" i="1007"/>
  <c r="G51" i="1007"/>
  <c r="F51" i="1007"/>
  <c r="G49" i="1007"/>
  <c r="F49" i="1007"/>
  <c r="G48" i="1007"/>
  <c r="F48" i="1007"/>
  <c r="G47" i="1007"/>
  <c r="F47" i="1007"/>
  <c r="G46" i="1007"/>
  <c r="F46" i="1007"/>
  <c r="G45" i="1007"/>
  <c r="F45" i="1007"/>
  <c r="G44" i="1007"/>
  <c r="F44" i="1007"/>
  <c r="G42" i="1007"/>
  <c r="F42" i="1007"/>
  <c r="G40" i="1007"/>
  <c r="F40" i="1007"/>
  <c r="G39" i="1007"/>
  <c r="F39" i="1007"/>
  <c r="G38" i="1007"/>
  <c r="F38" i="1007"/>
  <c r="G37" i="1007"/>
  <c r="F37" i="1007"/>
  <c r="G36" i="1007"/>
  <c r="F36" i="1007"/>
  <c r="G35" i="1007"/>
  <c r="F35" i="1007"/>
  <c r="G34" i="1007"/>
  <c r="F34" i="1007"/>
  <c r="G33" i="1007"/>
  <c r="F33" i="1007"/>
  <c r="G32" i="1007"/>
  <c r="F32" i="1007"/>
  <c r="G30" i="1007"/>
  <c r="F30" i="1007"/>
  <c r="G29" i="1007"/>
  <c r="F29" i="1007"/>
  <c r="G28" i="1007"/>
  <c r="F28" i="1007"/>
  <c r="G26" i="1007"/>
  <c r="F26" i="1007"/>
  <c r="G25" i="1007"/>
  <c r="F25" i="1007"/>
  <c r="G24" i="1007"/>
  <c r="F24" i="1007"/>
  <c r="G23" i="1007"/>
  <c r="F23" i="1007"/>
  <c r="G22" i="1007"/>
  <c r="F22" i="1007"/>
  <c r="G21" i="1007"/>
  <c r="F21" i="1007"/>
  <c r="G20" i="1007"/>
  <c r="F20" i="1007"/>
  <c r="G19" i="1007"/>
  <c r="F19" i="1007"/>
  <c r="G16" i="1007"/>
  <c r="F16" i="1007"/>
  <c r="G15" i="1007"/>
  <c r="F15" i="1007"/>
  <c r="G14" i="1007"/>
  <c r="F14" i="1007"/>
  <c r="G13" i="1007"/>
  <c r="F13" i="1007"/>
  <c r="G12" i="1007"/>
  <c r="F12" i="1007"/>
  <c r="G11" i="1007"/>
  <c r="F11" i="1007"/>
  <c r="G10" i="1007"/>
  <c r="F10" i="1007"/>
  <c r="G9" i="1007"/>
  <c r="F9" i="1007"/>
  <c r="G7" i="1007"/>
  <c r="F7" i="1007"/>
  <c r="G6" i="1007"/>
  <c r="F6" i="1007"/>
  <c r="G5" i="1007"/>
  <c r="F5" i="1007"/>
  <c r="G4" i="1007"/>
  <c r="F4" i="1007"/>
  <c r="H62" i="1008" l="1"/>
  <c r="H7" i="1007"/>
  <c r="H10" i="1007"/>
  <c r="H12" i="1007"/>
  <c r="H14" i="1007"/>
  <c r="H16" i="1007"/>
  <c r="H20" i="1007"/>
  <c r="H24" i="1007"/>
  <c r="H26" i="1007"/>
  <c r="H28" i="1007"/>
  <c r="H30" i="1007"/>
  <c r="H32" i="1007"/>
  <c r="H34" i="1007"/>
  <c r="H36" i="1007"/>
  <c r="H38" i="1007"/>
  <c r="H40" i="1007"/>
  <c r="H42" i="1007"/>
  <c r="H44" i="1007"/>
  <c r="H46" i="1007"/>
  <c r="H48" i="1007"/>
  <c r="H52" i="1007"/>
  <c r="H53" i="1007"/>
  <c r="H55" i="1007"/>
  <c r="H57" i="1007"/>
  <c r="H61" i="1007"/>
  <c r="H9" i="1007"/>
  <c r="H11" i="1007"/>
  <c r="H13" i="1007"/>
  <c r="H25" i="1007"/>
  <c r="H37" i="1007"/>
  <c r="H45" i="1007"/>
  <c r="H56" i="1007"/>
  <c r="H54" i="1007"/>
  <c r="H33" i="1007"/>
  <c r="H15" i="1007"/>
  <c r="H60" i="1007"/>
  <c r="H58" i="1007"/>
  <c r="H51" i="1007"/>
  <c r="H49" i="1007"/>
  <c r="H47" i="1007"/>
  <c r="H39" i="1007"/>
  <c r="H35" i="1007"/>
  <c r="H29" i="1007"/>
  <c r="H23" i="1007"/>
  <c r="H22" i="1007"/>
  <c r="H21" i="1007"/>
  <c r="H19" i="1007"/>
  <c r="H5" i="1007"/>
  <c r="H6" i="1007"/>
  <c r="H4" i="1007"/>
  <c r="G61" i="1006"/>
  <c r="F61" i="1006"/>
  <c r="G60" i="1006"/>
  <c r="F60" i="1006"/>
  <c r="G59" i="1006"/>
  <c r="F59" i="1006"/>
  <c r="H59" i="1006" s="1"/>
  <c r="G58" i="1006"/>
  <c r="F58" i="1006"/>
  <c r="G57" i="1006"/>
  <c r="F57" i="1006"/>
  <c r="G56" i="1006"/>
  <c r="F56" i="1006"/>
  <c r="G55" i="1006"/>
  <c r="F55" i="1006"/>
  <c r="H55" i="1006" s="1"/>
  <c r="G54" i="1006"/>
  <c r="F54" i="1006"/>
  <c r="G53" i="1006"/>
  <c r="F53" i="1006"/>
  <c r="H53" i="1006" s="1"/>
  <c r="G52" i="1006"/>
  <c r="F52" i="1006"/>
  <c r="H52" i="1006" s="1"/>
  <c r="G51" i="1006"/>
  <c r="F51" i="1006"/>
  <c r="G49" i="1006"/>
  <c r="F49" i="1006"/>
  <c r="G48" i="1006"/>
  <c r="F48" i="1006"/>
  <c r="H48" i="1006" s="1"/>
  <c r="G47" i="1006"/>
  <c r="F47" i="1006"/>
  <c r="G46" i="1006"/>
  <c r="F46" i="1006"/>
  <c r="G45" i="1006"/>
  <c r="F45" i="1006"/>
  <c r="G44" i="1006"/>
  <c r="F44" i="1006"/>
  <c r="G42" i="1006"/>
  <c r="F42" i="1006"/>
  <c r="H42" i="1006" s="1"/>
  <c r="G41" i="1006"/>
  <c r="F41" i="1006"/>
  <c r="G40" i="1006"/>
  <c r="F40" i="1006"/>
  <c r="H40" i="1006" s="1"/>
  <c r="G39" i="1006"/>
  <c r="F39" i="1006"/>
  <c r="G38" i="1006"/>
  <c r="F38" i="1006"/>
  <c r="H38" i="1006" s="1"/>
  <c r="G37" i="1006"/>
  <c r="F37" i="1006"/>
  <c r="G36" i="1006"/>
  <c r="F36" i="1006"/>
  <c r="H36" i="1006" s="1"/>
  <c r="G35" i="1006"/>
  <c r="F35" i="1006"/>
  <c r="G34" i="1006"/>
  <c r="F34" i="1006"/>
  <c r="H34" i="1006" s="1"/>
  <c r="G33" i="1006"/>
  <c r="F33" i="1006"/>
  <c r="G32" i="1006"/>
  <c r="F32" i="1006"/>
  <c r="H32" i="1006" s="1"/>
  <c r="G30" i="1006"/>
  <c r="F30" i="1006"/>
  <c r="H30" i="1006" s="1"/>
  <c r="G29" i="1006"/>
  <c r="F29" i="1006"/>
  <c r="G28" i="1006"/>
  <c r="F28" i="1006"/>
  <c r="H28" i="1006" s="1"/>
  <c r="G26" i="1006"/>
  <c r="F26" i="1006"/>
  <c r="H26" i="1006" s="1"/>
  <c r="G25" i="1006"/>
  <c r="F25" i="1006"/>
  <c r="G24" i="1006"/>
  <c r="F24" i="1006"/>
  <c r="H24" i="1006" s="1"/>
  <c r="G23" i="1006"/>
  <c r="F23" i="1006"/>
  <c r="G22" i="1006"/>
  <c r="F22" i="1006"/>
  <c r="G21" i="1006"/>
  <c r="F21" i="1006"/>
  <c r="G20" i="1006"/>
  <c r="F20" i="1006"/>
  <c r="H20" i="1006" s="1"/>
  <c r="G19" i="1006"/>
  <c r="F19" i="1006"/>
  <c r="G16" i="1006"/>
  <c r="F16" i="1006"/>
  <c r="H16" i="1006" s="1"/>
  <c r="G15" i="1006"/>
  <c r="F15" i="1006"/>
  <c r="G14" i="1006"/>
  <c r="F14" i="1006"/>
  <c r="H14" i="1006" s="1"/>
  <c r="G13" i="1006"/>
  <c r="F13" i="1006"/>
  <c r="G12" i="1006"/>
  <c r="F12" i="1006"/>
  <c r="H12" i="1006" s="1"/>
  <c r="G11" i="1006"/>
  <c r="F11" i="1006"/>
  <c r="G10" i="1006"/>
  <c r="F10" i="1006"/>
  <c r="G9" i="1006"/>
  <c r="F9" i="1006"/>
  <c r="G8" i="1006"/>
  <c r="F8" i="1006"/>
  <c r="H8" i="1006" s="1"/>
  <c r="G7" i="1006"/>
  <c r="F7" i="1006"/>
  <c r="G6" i="1006"/>
  <c r="F6" i="1006"/>
  <c r="G5" i="1006"/>
  <c r="F5" i="1006"/>
  <c r="H5" i="1006" s="1"/>
  <c r="G4" i="1006"/>
  <c r="F4" i="1006"/>
  <c r="H62" i="1007" l="1"/>
  <c r="H4" i="1006"/>
  <c r="H9" i="1006"/>
  <c r="H23" i="1006"/>
  <c r="H41" i="1006"/>
  <c r="H10" i="1006"/>
  <c r="H11" i="1006"/>
  <c r="H13" i="1006"/>
  <c r="H22" i="1006"/>
  <c r="H45" i="1006"/>
  <c r="H37" i="1006"/>
  <c r="H44" i="1006"/>
  <c r="H46" i="1006"/>
  <c r="H51" i="1006"/>
  <c r="H54" i="1006"/>
  <c r="H57" i="1006"/>
  <c r="H60" i="1006"/>
  <c r="H56" i="1006"/>
  <c r="H35" i="1006"/>
  <c r="H25" i="1006"/>
  <c r="H7" i="1006"/>
  <c r="H6" i="1006"/>
  <c r="H61" i="1006"/>
  <c r="H58" i="1006"/>
  <c r="H49" i="1006"/>
  <c r="H47" i="1006"/>
  <c r="H39" i="1006"/>
  <c r="H33" i="1006"/>
  <c r="H29" i="1006"/>
  <c r="H21" i="1006"/>
  <c r="H19" i="1006"/>
  <c r="H15" i="1006"/>
  <c r="G61" i="1005"/>
  <c r="F61" i="1005"/>
  <c r="H61" i="1005" s="1"/>
  <c r="G60" i="1005"/>
  <c r="F60" i="1005"/>
  <c r="G59" i="1005"/>
  <c r="F59" i="1005"/>
  <c r="H59" i="1005" s="1"/>
  <c r="G58" i="1005"/>
  <c r="F58" i="1005"/>
  <c r="G57" i="1005"/>
  <c r="F57" i="1005"/>
  <c r="H57" i="1005" s="1"/>
  <c r="G56" i="1005"/>
  <c r="F56" i="1005"/>
  <c r="G55" i="1005"/>
  <c r="F55" i="1005"/>
  <c r="H55" i="1005" s="1"/>
  <c r="G54" i="1005"/>
  <c r="F54" i="1005"/>
  <c r="G53" i="1005"/>
  <c r="F53" i="1005"/>
  <c r="H53" i="1005" s="1"/>
  <c r="G52" i="1005"/>
  <c r="F52" i="1005"/>
  <c r="H52" i="1005" s="1"/>
  <c r="G51" i="1005"/>
  <c r="F51" i="1005"/>
  <c r="G48" i="1005"/>
  <c r="F48" i="1005"/>
  <c r="G47" i="1005"/>
  <c r="F47" i="1005"/>
  <c r="G46" i="1005"/>
  <c r="F46" i="1005"/>
  <c r="H46" i="1005" s="1"/>
  <c r="G45" i="1005"/>
  <c r="F45" i="1005"/>
  <c r="G44" i="1005"/>
  <c r="F44" i="1005"/>
  <c r="H44" i="1005" s="1"/>
  <c r="G42" i="1005"/>
  <c r="F42" i="1005"/>
  <c r="H42" i="1005" s="1"/>
  <c r="G41" i="1005"/>
  <c r="F41" i="1005"/>
  <c r="G40" i="1005"/>
  <c r="F40" i="1005"/>
  <c r="H40" i="1005" s="1"/>
  <c r="G39" i="1005"/>
  <c r="F39" i="1005"/>
  <c r="G38" i="1005"/>
  <c r="F38" i="1005"/>
  <c r="H38" i="1005" s="1"/>
  <c r="G37" i="1005"/>
  <c r="F37" i="1005"/>
  <c r="G36" i="1005"/>
  <c r="F36" i="1005"/>
  <c r="H36" i="1005" s="1"/>
  <c r="G34" i="1005"/>
  <c r="F34" i="1005"/>
  <c r="H34" i="1005" s="1"/>
  <c r="G33" i="1005"/>
  <c r="F33" i="1005"/>
  <c r="G32" i="1005"/>
  <c r="F32" i="1005"/>
  <c r="H32" i="1005" s="1"/>
  <c r="G31" i="1005"/>
  <c r="F31" i="1005"/>
  <c r="G30" i="1005"/>
  <c r="F30" i="1005"/>
  <c r="H30" i="1005" s="1"/>
  <c r="G29" i="1005"/>
  <c r="F29" i="1005"/>
  <c r="G28" i="1005"/>
  <c r="F28" i="1005"/>
  <c r="H28" i="1005" s="1"/>
  <c r="G27" i="1005"/>
  <c r="F27" i="1005"/>
  <c r="G26" i="1005"/>
  <c r="F26" i="1005"/>
  <c r="H26" i="1005" s="1"/>
  <c r="G25" i="1005"/>
  <c r="F25" i="1005"/>
  <c r="G24" i="1005"/>
  <c r="F24" i="1005"/>
  <c r="H24" i="1005" s="1"/>
  <c r="G23" i="1005"/>
  <c r="F23" i="1005"/>
  <c r="G22" i="1005"/>
  <c r="F22" i="1005"/>
  <c r="H22" i="1005" s="1"/>
  <c r="G21" i="1005"/>
  <c r="F21" i="1005"/>
  <c r="G20" i="1005"/>
  <c r="F20" i="1005"/>
  <c r="H20" i="1005" s="1"/>
  <c r="G19" i="1005"/>
  <c r="F19" i="1005"/>
  <c r="G18" i="1005"/>
  <c r="F18" i="1005"/>
  <c r="H18" i="1005" s="1"/>
  <c r="G17" i="1005"/>
  <c r="F17" i="1005"/>
  <c r="G16" i="1005"/>
  <c r="F16" i="1005"/>
  <c r="G15" i="1005"/>
  <c r="F15" i="1005"/>
  <c r="G14" i="1005"/>
  <c r="F14" i="1005"/>
  <c r="H14" i="1005" s="1"/>
  <c r="G13" i="1005"/>
  <c r="F13" i="1005"/>
  <c r="G12" i="1005"/>
  <c r="F12" i="1005"/>
  <c r="H12" i="1005" s="1"/>
  <c r="G11" i="1005"/>
  <c r="F11" i="1005"/>
  <c r="G10" i="1005"/>
  <c r="F10" i="1005"/>
  <c r="G9" i="1005"/>
  <c r="F9" i="1005"/>
  <c r="G8" i="1005"/>
  <c r="F8" i="1005"/>
  <c r="H8" i="1005" s="1"/>
  <c r="G7" i="1005"/>
  <c r="F7" i="1005"/>
  <c r="H7" i="1005" s="1"/>
  <c r="G6" i="1005"/>
  <c r="F6" i="1005"/>
  <c r="G5" i="1005"/>
  <c r="F5" i="1005"/>
  <c r="H5" i="1005" s="1"/>
  <c r="G4" i="1005"/>
  <c r="F4" i="1005"/>
  <c r="H62" i="1006" l="1"/>
  <c r="H48" i="1005"/>
  <c r="H16" i="1005"/>
  <c r="H10" i="1005"/>
  <c r="H60" i="1005"/>
  <c r="H58" i="1005"/>
  <c r="H56" i="1005"/>
  <c r="H54" i="1005"/>
  <c r="H51" i="1005"/>
  <c r="H47" i="1005"/>
  <c r="H45" i="1005"/>
  <c r="H41" i="1005"/>
  <c r="H39" i="1005"/>
  <c r="H37" i="1005"/>
  <c r="H33" i="1005"/>
  <c r="H31" i="1005"/>
  <c r="H29" i="1005"/>
  <c r="H27" i="1005"/>
  <c r="H25" i="1005"/>
  <c r="H23" i="1005"/>
  <c r="H21" i="1005"/>
  <c r="H19" i="1005"/>
  <c r="H17" i="1005"/>
  <c r="H15" i="1005"/>
  <c r="H13" i="1005"/>
  <c r="H11" i="1005"/>
  <c r="H9" i="1005"/>
  <c r="H6" i="1005"/>
  <c r="H4" i="1005"/>
  <c r="G62" i="1003"/>
  <c r="F62" i="1003"/>
  <c r="G61" i="1003"/>
  <c r="F61" i="1003"/>
  <c r="G60" i="1003"/>
  <c r="F60" i="1003"/>
  <c r="G59" i="1003"/>
  <c r="F59" i="1003"/>
  <c r="H59" i="1003" s="1"/>
  <c r="G58" i="1003"/>
  <c r="F58" i="1003"/>
  <c r="G56" i="1003"/>
  <c r="F56" i="1003"/>
  <c r="G55" i="1003"/>
  <c r="F55" i="1003"/>
  <c r="H55" i="1003" s="1"/>
  <c r="G54" i="1003"/>
  <c r="F54" i="1003"/>
  <c r="G53" i="1003"/>
  <c r="F53" i="1003"/>
  <c r="G50" i="1003"/>
  <c r="F50" i="1003"/>
  <c r="H50" i="1003" s="1"/>
  <c r="G49" i="1003"/>
  <c r="F49" i="1003"/>
  <c r="G48" i="1003"/>
  <c r="F48" i="1003"/>
  <c r="H48" i="1003" s="1"/>
  <c r="G46" i="1003"/>
  <c r="F46" i="1003"/>
  <c r="H46" i="1003" s="1"/>
  <c r="G45" i="1003"/>
  <c r="F45" i="1003"/>
  <c r="G43" i="1003"/>
  <c r="F43" i="1003"/>
  <c r="G42" i="1003"/>
  <c r="F42" i="1003"/>
  <c r="G41" i="1003"/>
  <c r="F41" i="1003"/>
  <c r="G40" i="1003"/>
  <c r="F40" i="1003"/>
  <c r="H40" i="1003" s="1"/>
  <c r="G39" i="1003"/>
  <c r="F39" i="1003"/>
  <c r="G38" i="1003"/>
  <c r="F38" i="1003"/>
  <c r="G37" i="1003"/>
  <c r="F37" i="1003"/>
  <c r="G36" i="1003"/>
  <c r="F36" i="1003"/>
  <c r="H36" i="1003" s="1"/>
  <c r="G35" i="1003"/>
  <c r="F35" i="1003"/>
  <c r="G34" i="1003"/>
  <c r="F34" i="1003"/>
  <c r="G33" i="1003"/>
  <c r="F33" i="1003"/>
  <c r="G32" i="1003"/>
  <c r="F32" i="1003"/>
  <c r="H32" i="1003" s="1"/>
  <c r="G31" i="1003"/>
  <c r="F31" i="1003"/>
  <c r="G30" i="1003"/>
  <c r="F30" i="1003"/>
  <c r="H30" i="1003" s="1"/>
  <c r="G29" i="1003"/>
  <c r="F29" i="1003"/>
  <c r="G28" i="1003"/>
  <c r="F28" i="1003"/>
  <c r="H28" i="1003" s="1"/>
  <c r="G27" i="1003"/>
  <c r="F27" i="1003"/>
  <c r="G26" i="1003"/>
  <c r="F26" i="1003"/>
  <c r="H26" i="1003" s="1"/>
  <c r="G25" i="1003"/>
  <c r="F25" i="1003"/>
  <c r="G24" i="1003"/>
  <c r="F24" i="1003"/>
  <c r="H24" i="1003" s="1"/>
  <c r="G23" i="1003"/>
  <c r="F23" i="1003"/>
  <c r="G22" i="1003"/>
  <c r="F22" i="1003"/>
  <c r="H22" i="1003" s="1"/>
  <c r="G21" i="1003"/>
  <c r="F21" i="1003"/>
  <c r="G20" i="1003"/>
  <c r="F20" i="1003"/>
  <c r="H20" i="1003" s="1"/>
  <c r="G19" i="1003"/>
  <c r="F19" i="1003"/>
  <c r="G18" i="1003"/>
  <c r="F18" i="1003"/>
  <c r="G17" i="1003"/>
  <c r="F17" i="1003"/>
  <c r="G16" i="1003"/>
  <c r="F16" i="1003"/>
  <c r="G15" i="1003"/>
  <c r="F15" i="1003"/>
  <c r="G14" i="1003"/>
  <c r="F14" i="1003"/>
  <c r="G13" i="1003"/>
  <c r="F13" i="1003"/>
  <c r="G12" i="1003"/>
  <c r="F12" i="1003"/>
  <c r="G11" i="1003"/>
  <c r="F11" i="1003"/>
  <c r="G10" i="1003"/>
  <c r="F10" i="1003"/>
  <c r="G9" i="1003"/>
  <c r="F9" i="1003"/>
  <c r="G8" i="1003"/>
  <c r="F8" i="1003"/>
  <c r="G7" i="1003"/>
  <c r="F7" i="1003"/>
  <c r="G6" i="1003"/>
  <c r="F6" i="1003"/>
  <c r="G4" i="1003"/>
  <c r="F4" i="1003"/>
  <c r="H19" i="1003" l="1"/>
  <c r="H4" i="1003"/>
  <c r="H6" i="1003"/>
  <c r="H14" i="1003"/>
  <c r="H18" i="1003"/>
  <c r="H61" i="1003"/>
  <c r="H62" i="1005"/>
  <c r="H34" i="1003"/>
  <c r="H62" i="1003"/>
  <c r="H58" i="1003"/>
  <c r="H42" i="1003"/>
  <c r="H41" i="1003"/>
  <c r="H38" i="1003"/>
  <c r="H37" i="1003"/>
  <c r="H17" i="1003"/>
  <c r="H16" i="1003"/>
  <c r="H12" i="1003"/>
  <c r="H9" i="1003"/>
  <c r="H8" i="1003"/>
  <c r="H60" i="1003"/>
  <c r="H56" i="1003"/>
  <c r="H54" i="1003"/>
  <c r="H53" i="1003"/>
  <c r="H49" i="1003"/>
  <c r="H45" i="1003"/>
  <c r="H43" i="1003"/>
  <c r="H39" i="1003"/>
  <c r="H35" i="1003"/>
  <c r="H33" i="1003"/>
  <c r="H31" i="1003"/>
  <c r="H29" i="1003"/>
  <c r="H27" i="1003"/>
  <c r="H25" i="1003"/>
  <c r="H23" i="1003"/>
  <c r="H21" i="1003"/>
  <c r="H15" i="1003"/>
  <c r="H13" i="1003"/>
  <c r="H11" i="1003"/>
  <c r="H10" i="1003"/>
  <c r="H7" i="1003"/>
  <c r="G63" i="1002"/>
  <c r="F63" i="1002"/>
  <c r="G62" i="1002"/>
  <c r="F62" i="1002"/>
  <c r="G61" i="1002"/>
  <c r="F61" i="1002"/>
  <c r="G60" i="1002"/>
  <c r="F60" i="1002"/>
  <c r="G59" i="1002"/>
  <c r="F59" i="1002"/>
  <c r="H59" i="1002" s="1"/>
  <c r="G57" i="1002"/>
  <c r="F57" i="1002"/>
  <c r="H57" i="1002" s="1"/>
  <c r="G56" i="1002"/>
  <c r="F56" i="1002"/>
  <c r="G55" i="1002"/>
  <c r="F55" i="1002"/>
  <c r="H55" i="1002" s="1"/>
  <c r="G53" i="1002"/>
  <c r="F53" i="1002"/>
  <c r="H53" i="1002" s="1"/>
  <c r="G52" i="1002"/>
  <c r="F52" i="1002"/>
  <c r="G50" i="1002"/>
  <c r="F50" i="1002"/>
  <c r="G49" i="1002"/>
  <c r="F49" i="1002"/>
  <c r="H49" i="1002" s="1"/>
  <c r="G48" i="1002"/>
  <c r="F48" i="1002"/>
  <c r="G46" i="1002"/>
  <c r="F46" i="1002"/>
  <c r="G45" i="1002"/>
  <c r="F45" i="1002"/>
  <c r="H45" i="1002" s="1"/>
  <c r="G43" i="1002"/>
  <c r="F43" i="1002"/>
  <c r="H43" i="1002" s="1"/>
  <c r="G42" i="1002"/>
  <c r="F42" i="1002"/>
  <c r="G41" i="1002"/>
  <c r="F41" i="1002"/>
  <c r="H41" i="1002" s="1"/>
  <c r="G40" i="1002"/>
  <c r="F40" i="1002"/>
  <c r="G39" i="1002"/>
  <c r="F39" i="1002"/>
  <c r="H39" i="1002" s="1"/>
  <c r="G38" i="1002"/>
  <c r="F38" i="1002"/>
  <c r="G37" i="1002"/>
  <c r="F37" i="1002"/>
  <c r="H37" i="1002" s="1"/>
  <c r="G36" i="1002"/>
  <c r="F36" i="1002"/>
  <c r="G35" i="1002"/>
  <c r="F35" i="1002"/>
  <c r="H35" i="1002" s="1"/>
  <c r="G34" i="1002"/>
  <c r="F34" i="1002"/>
  <c r="G33" i="1002"/>
  <c r="F33" i="1002"/>
  <c r="H33" i="1002" s="1"/>
  <c r="G32" i="1002"/>
  <c r="F32" i="1002"/>
  <c r="G31" i="1002"/>
  <c r="F31" i="1002"/>
  <c r="H31" i="1002" s="1"/>
  <c r="G30" i="1002"/>
  <c r="F30" i="1002"/>
  <c r="G29" i="1002"/>
  <c r="F29" i="1002"/>
  <c r="H29" i="1002" s="1"/>
  <c r="G28" i="1002"/>
  <c r="F28" i="1002"/>
  <c r="G27" i="1002"/>
  <c r="F27" i="1002"/>
  <c r="H27" i="1002" s="1"/>
  <c r="G26" i="1002"/>
  <c r="F26" i="1002"/>
  <c r="G25" i="1002"/>
  <c r="F25" i="1002"/>
  <c r="H25" i="1002" s="1"/>
  <c r="G24" i="1002"/>
  <c r="F24" i="1002"/>
  <c r="G23" i="1002"/>
  <c r="F23" i="1002"/>
  <c r="G22" i="1002"/>
  <c r="F22" i="1002"/>
  <c r="G20" i="1002"/>
  <c r="F20" i="1002"/>
  <c r="G19" i="1002"/>
  <c r="F19" i="1002"/>
  <c r="H19" i="1002" s="1"/>
  <c r="G18" i="1002"/>
  <c r="F18" i="1002"/>
  <c r="G17" i="1002"/>
  <c r="F17" i="1002"/>
  <c r="H17" i="1002" s="1"/>
  <c r="G16" i="1002"/>
  <c r="F16" i="1002"/>
  <c r="G15" i="1002"/>
  <c r="F15" i="1002"/>
  <c r="H15" i="1002" s="1"/>
  <c r="G14" i="1002"/>
  <c r="F14" i="1002"/>
  <c r="G13" i="1002"/>
  <c r="F13" i="1002"/>
  <c r="H13" i="1002" s="1"/>
  <c r="G12" i="1002"/>
  <c r="F12" i="1002"/>
  <c r="G11" i="1002"/>
  <c r="F11" i="1002"/>
  <c r="H11" i="1002" s="1"/>
  <c r="G10" i="1002"/>
  <c r="F10" i="1002"/>
  <c r="G9" i="1002"/>
  <c r="F9" i="1002"/>
  <c r="H9" i="1002" s="1"/>
  <c r="G8" i="1002"/>
  <c r="F8" i="1002"/>
  <c r="G7" i="1002"/>
  <c r="F7" i="1002"/>
  <c r="H7" i="1002" s="1"/>
  <c r="G6" i="1002"/>
  <c r="F6" i="1002"/>
  <c r="G5" i="1002"/>
  <c r="F5" i="1002"/>
  <c r="H5" i="1002" s="1"/>
  <c r="G4" i="1002"/>
  <c r="F4" i="1002"/>
  <c r="G3" i="1002"/>
  <c r="F3" i="1002"/>
  <c r="H61" i="1002" l="1"/>
  <c r="H63" i="1003"/>
  <c r="H56" i="1002"/>
  <c r="H42" i="1002"/>
  <c r="H23" i="1002"/>
  <c r="H62" i="1002"/>
  <c r="H50" i="1002"/>
  <c r="H48" i="1002"/>
  <c r="H40" i="1002"/>
  <c r="H36" i="1002"/>
  <c r="H34" i="1002"/>
  <c r="H30" i="1002"/>
  <c r="H28" i="1002"/>
  <c r="H6" i="1002"/>
  <c r="H63" i="1002"/>
  <c r="H60" i="1002"/>
  <c r="H52" i="1002"/>
  <c r="H46" i="1002"/>
  <c r="H38" i="1002"/>
  <c r="H32" i="1002"/>
  <c r="H26" i="1002"/>
  <c r="H24" i="1002"/>
  <c r="H22" i="1002"/>
  <c r="H20" i="1002"/>
  <c r="H18" i="1002"/>
  <c r="H16" i="1002"/>
  <c r="H14" i="1002"/>
  <c r="H12" i="1002"/>
  <c r="H10" i="1002"/>
  <c r="H8" i="1002"/>
  <c r="H4" i="1002"/>
  <c r="H3" i="1002"/>
  <c r="G63" i="1001"/>
  <c r="F63" i="1001"/>
  <c r="G62" i="1001"/>
  <c r="F62" i="1001"/>
  <c r="G61" i="1001"/>
  <c r="F61" i="1001"/>
  <c r="H61" i="1001" s="1"/>
  <c r="G60" i="1001"/>
  <c r="F60" i="1001"/>
  <c r="G59" i="1001"/>
  <c r="F59" i="1001"/>
  <c r="H59" i="1001" s="1"/>
  <c r="G58" i="1001"/>
  <c r="F58" i="1001"/>
  <c r="G57" i="1001"/>
  <c r="F57" i="1001"/>
  <c r="H57" i="1001" s="1"/>
  <c r="G56" i="1001"/>
  <c r="F56" i="1001"/>
  <c r="G55" i="1001"/>
  <c r="F55" i="1001"/>
  <c r="H55" i="1001" s="1"/>
  <c r="G53" i="1001"/>
  <c r="F53" i="1001"/>
  <c r="G52" i="1001"/>
  <c r="H52" i="1001" s="1"/>
  <c r="F52" i="1001"/>
  <c r="G50" i="1001"/>
  <c r="F50" i="1001"/>
  <c r="H50" i="1001" s="1"/>
  <c r="G49" i="1001"/>
  <c r="F49" i="1001"/>
  <c r="G48" i="1001"/>
  <c r="F48" i="1001"/>
  <c r="G46" i="1001"/>
  <c r="F46" i="1001"/>
  <c r="G45" i="1001"/>
  <c r="F45" i="1001"/>
  <c r="G44" i="1001"/>
  <c r="F44" i="1001"/>
  <c r="G43" i="1001"/>
  <c r="F43" i="1001"/>
  <c r="H43" i="1001" s="1"/>
  <c r="G42" i="1001"/>
  <c r="F42" i="1001"/>
  <c r="G41" i="1001"/>
  <c r="F41" i="1001"/>
  <c r="G40" i="1001"/>
  <c r="F40" i="1001"/>
  <c r="G39" i="1001"/>
  <c r="F39" i="1001"/>
  <c r="G38" i="1001"/>
  <c r="F38" i="1001"/>
  <c r="G37" i="1001"/>
  <c r="F37" i="1001"/>
  <c r="G36" i="1001"/>
  <c r="F36" i="1001"/>
  <c r="G35" i="1001"/>
  <c r="F35" i="1001"/>
  <c r="G34" i="1001"/>
  <c r="F34" i="1001"/>
  <c r="G33" i="1001"/>
  <c r="F33" i="1001"/>
  <c r="G32" i="1001"/>
  <c r="F32" i="1001"/>
  <c r="G31" i="1001"/>
  <c r="F31" i="1001"/>
  <c r="G30" i="1001"/>
  <c r="F30" i="1001"/>
  <c r="G29" i="1001"/>
  <c r="F29" i="1001"/>
  <c r="G28" i="1001"/>
  <c r="F28" i="1001"/>
  <c r="G27" i="1001"/>
  <c r="F27" i="1001"/>
  <c r="G26" i="1001"/>
  <c r="F26" i="1001"/>
  <c r="G25" i="1001"/>
  <c r="F25" i="1001"/>
  <c r="G23" i="1001"/>
  <c r="F23" i="1001"/>
  <c r="G22" i="1001"/>
  <c r="F22" i="1001"/>
  <c r="G21" i="1001"/>
  <c r="F21" i="1001"/>
  <c r="G20" i="1001"/>
  <c r="F20" i="1001"/>
  <c r="G19" i="1001"/>
  <c r="F19" i="1001"/>
  <c r="G18" i="1001"/>
  <c r="F18" i="1001"/>
  <c r="G16" i="1001"/>
  <c r="F16" i="1001"/>
  <c r="G15" i="1001"/>
  <c r="F15" i="1001"/>
  <c r="G14" i="1001"/>
  <c r="F14" i="1001"/>
  <c r="G13" i="1001"/>
  <c r="F13" i="1001"/>
  <c r="G12" i="1001"/>
  <c r="F12" i="1001"/>
  <c r="G11" i="1001"/>
  <c r="F11" i="1001"/>
  <c r="H11" i="1001" s="1"/>
  <c r="G10" i="1001"/>
  <c r="F10" i="1001"/>
  <c r="G9" i="1001"/>
  <c r="F9" i="1001"/>
  <c r="G8" i="1001"/>
  <c r="F8" i="1001"/>
  <c r="G7" i="1001"/>
  <c r="F7" i="1001"/>
  <c r="G6" i="1001"/>
  <c r="F6" i="1001"/>
  <c r="G5" i="1001"/>
  <c r="F5" i="1001"/>
  <c r="G4" i="1001"/>
  <c r="F4" i="1001"/>
  <c r="G3" i="1001"/>
  <c r="F3" i="1001"/>
  <c r="H64" i="1002" l="1"/>
  <c r="H45" i="1001"/>
  <c r="H42" i="1001"/>
  <c r="H41" i="1001"/>
  <c r="H31" i="1001"/>
  <c r="H19" i="1001"/>
  <c r="H63" i="1001"/>
  <c r="H62" i="1001"/>
  <c r="H60" i="1001"/>
  <c r="H58" i="1001"/>
  <c r="H56" i="1001"/>
  <c r="H53" i="1001"/>
  <c r="H49" i="1001"/>
  <c r="H48" i="1001"/>
  <c r="H46" i="1001"/>
  <c r="H44" i="1001"/>
  <c r="H40" i="1001"/>
  <c r="H39" i="1001"/>
  <c r="H38" i="1001"/>
  <c r="H37" i="1001"/>
  <c r="H36" i="1001"/>
  <c r="H35" i="1001"/>
  <c r="H34" i="1001"/>
  <c r="H33" i="1001"/>
  <c r="H32" i="1001"/>
  <c r="H30" i="1001"/>
  <c r="H29" i="1001"/>
  <c r="H28" i="1001"/>
  <c r="H27" i="1001"/>
  <c r="H26" i="1001"/>
  <c r="H21" i="1001"/>
  <c r="H9" i="1001"/>
  <c r="H7" i="1001"/>
  <c r="H25" i="1001"/>
  <c r="H23" i="1001"/>
  <c r="H22" i="1001"/>
  <c r="H20" i="1001"/>
  <c r="H18" i="1001"/>
  <c r="H16" i="1001"/>
  <c r="H15" i="1001"/>
  <c r="H14" i="1001"/>
  <c r="H13" i="1001"/>
  <c r="H12" i="1001"/>
  <c r="H10" i="1001"/>
  <c r="H8" i="1001"/>
  <c r="H5" i="1001"/>
  <c r="H6" i="1001"/>
  <c r="H4" i="1001"/>
  <c r="H3" i="1001"/>
  <c r="GQ77" i="841"/>
  <c r="GR77" i="841"/>
  <c r="GS77" i="841"/>
  <c r="GT77" i="841"/>
  <c r="GU77" i="841"/>
  <c r="GV77" i="841"/>
  <c r="GW77" i="841"/>
  <c r="GX77" i="841"/>
  <c r="GY77" i="841"/>
  <c r="GZ77" i="841"/>
  <c r="HA77" i="841"/>
  <c r="HB77" i="841"/>
  <c r="HC77" i="841"/>
  <c r="HD77" i="841"/>
  <c r="HE77" i="841"/>
  <c r="HF77" i="841"/>
  <c r="HG77" i="841"/>
  <c r="HH77" i="841"/>
  <c r="HI77" i="841"/>
  <c r="HJ77" i="841"/>
  <c r="HK77" i="841"/>
  <c r="HL77" i="841"/>
  <c r="HM77" i="841"/>
  <c r="HN77" i="841"/>
  <c r="HO77" i="841"/>
  <c r="HP77" i="841"/>
  <c r="HQ77" i="841"/>
  <c r="HR77" i="841"/>
  <c r="HS77" i="841"/>
  <c r="HT77" i="841"/>
  <c r="HV77" i="841"/>
  <c r="HW77" i="841"/>
  <c r="HX77" i="841"/>
  <c r="HY77" i="841"/>
  <c r="HZ77" i="841"/>
  <c r="IA77" i="841"/>
  <c r="IB77" i="841"/>
  <c r="IC77" i="841"/>
  <c r="ID77" i="841"/>
  <c r="IE77" i="841"/>
  <c r="IF77" i="841"/>
  <c r="IG77" i="841"/>
  <c r="IH77" i="841"/>
  <c r="II77" i="841"/>
  <c r="IJ77" i="841"/>
  <c r="IK77" i="841"/>
  <c r="IL77" i="841"/>
  <c r="IM77" i="841"/>
  <c r="IN77" i="841"/>
  <c r="IO77" i="841"/>
  <c r="IP77" i="841"/>
  <c r="IQ77" i="841"/>
  <c r="IR77" i="841"/>
  <c r="IS77" i="841"/>
  <c r="IT77" i="841"/>
  <c r="IU77" i="841"/>
  <c r="IV77" i="841"/>
  <c r="IW77" i="841"/>
  <c r="IX77" i="841"/>
  <c r="IY77" i="841"/>
  <c r="IZ77" i="841"/>
  <c r="JB77" i="841"/>
  <c r="JC77" i="841"/>
  <c r="JD77" i="841"/>
  <c r="JE77" i="841"/>
  <c r="JF77" i="841"/>
  <c r="JG77" i="841"/>
  <c r="JH77" i="841"/>
  <c r="JI77" i="841"/>
  <c r="JJ77" i="841"/>
  <c r="JK77" i="841"/>
  <c r="JL77" i="841"/>
  <c r="JM77" i="841"/>
  <c r="JN77" i="841"/>
  <c r="JO77" i="841"/>
  <c r="JP77" i="841"/>
  <c r="JQ77" i="841"/>
  <c r="JR77" i="841"/>
  <c r="JS77" i="841"/>
  <c r="JT77" i="841"/>
  <c r="JU77" i="841"/>
  <c r="JV77" i="841"/>
  <c r="JW77" i="841"/>
  <c r="JX77" i="841"/>
  <c r="JY77" i="841"/>
  <c r="JZ77" i="841"/>
  <c r="KA77" i="841"/>
  <c r="KB77" i="841"/>
  <c r="KC77" i="841"/>
  <c r="KD77" i="841"/>
  <c r="KE77" i="841"/>
  <c r="KG77" i="841"/>
  <c r="KH77" i="841"/>
  <c r="KI77" i="841"/>
  <c r="KJ77" i="841"/>
  <c r="KK77" i="841"/>
  <c r="KL77" i="841"/>
  <c r="KM77" i="841"/>
  <c r="KN77" i="841"/>
  <c r="KO77" i="841"/>
  <c r="KP77" i="841"/>
  <c r="KQ77" i="841"/>
  <c r="KR77" i="841"/>
  <c r="KS77" i="841"/>
  <c r="KT77" i="841"/>
  <c r="KU77" i="841"/>
  <c r="KV77" i="841"/>
  <c r="KW77" i="841"/>
  <c r="KX77" i="841"/>
  <c r="KY77" i="841"/>
  <c r="KZ77" i="841"/>
  <c r="LA77" i="841"/>
  <c r="LB77" i="841"/>
  <c r="LC77" i="841"/>
  <c r="LD77" i="841"/>
  <c r="LE77" i="841"/>
  <c r="LF77" i="841"/>
  <c r="LG77" i="841"/>
  <c r="LH77" i="841"/>
  <c r="LI77" i="841"/>
  <c r="LJ77" i="841"/>
  <c r="LK77" i="841"/>
  <c r="LM77" i="841"/>
  <c r="LN77" i="841"/>
  <c r="LO77" i="841"/>
  <c r="LP77" i="841"/>
  <c r="LQ77" i="841"/>
  <c r="LR77" i="841"/>
  <c r="LS77" i="841"/>
  <c r="LT77" i="841"/>
  <c r="LU77" i="841"/>
  <c r="LV77" i="841"/>
  <c r="LW77" i="841"/>
  <c r="LX77" i="841"/>
  <c r="LY77" i="841"/>
  <c r="LZ77" i="841"/>
  <c r="MA77" i="841"/>
  <c r="MB77" i="841"/>
  <c r="MC77" i="841"/>
  <c r="MD77" i="841"/>
  <c r="ME77" i="841"/>
  <c r="MF77" i="841"/>
  <c r="MG77" i="841"/>
  <c r="MH77" i="841"/>
  <c r="MI77" i="841"/>
  <c r="MJ77" i="841"/>
  <c r="MK77" i="841"/>
  <c r="ML77" i="841"/>
  <c r="MM77" i="841"/>
  <c r="MN77" i="841"/>
  <c r="MO77" i="841"/>
  <c r="MP77" i="841"/>
  <c r="MR77" i="841"/>
  <c r="MS77" i="841"/>
  <c r="MT77" i="841"/>
  <c r="MU77" i="841"/>
  <c r="MV77" i="841"/>
  <c r="MW77" i="841"/>
  <c r="MX77" i="841"/>
  <c r="MY77" i="841"/>
  <c r="MZ77" i="841"/>
  <c r="NA77" i="841"/>
  <c r="NB77" i="841"/>
  <c r="NC77" i="841"/>
  <c r="ND77" i="841"/>
  <c r="NE77" i="841"/>
  <c r="NF77" i="841"/>
  <c r="NG77" i="841"/>
  <c r="NH77" i="841"/>
  <c r="NI77" i="841"/>
  <c r="NJ77" i="841"/>
  <c r="NK77" i="841"/>
  <c r="NL77" i="841"/>
  <c r="NM77" i="841"/>
  <c r="NN77" i="841"/>
  <c r="NO77" i="841"/>
  <c r="NP77" i="841"/>
  <c r="NQ77" i="841"/>
  <c r="NR77" i="841"/>
  <c r="NS77" i="841"/>
  <c r="NT77" i="841"/>
  <c r="NU77" i="841"/>
  <c r="NV77" i="841"/>
  <c r="GP77" i="841"/>
  <c r="NW15" i="841"/>
  <c r="NW16" i="841"/>
  <c r="NW17" i="841"/>
  <c r="NW18" i="841"/>
  <c r="NW19" i="841"/>
  <c r="NW20" i="841"/>
  <c r="NW21" i="841"/>
  <c r="NW22" i="841"/>
  <c r="NW23" i="841"/>
  <c r="NW24" i="841"/>
  <c r="NW25" i="841"/>
  <c r="NW26" i="841"/>
  <c r="NW27" i="841"/>
  <c r="NW28" i="841"/>
  <c r="NW30" i="841"/>
  <c r="NW31" i="841"/>
  <c r="NW32" i="841"/>
  <c r="NW33" i="841"/>
  <c r="NW34" i="841"/>
  <c r="NW35" i="841"/>
  <c r="NW36" i="841"/>
  <c r="NW37" i="841"/>
  <c r="NW38" i="841"/>
  <c r="NW39" i="841"/>
  <c r="NW40" i="841"/>
  <c r="NW41" i="841"/>
  <c r="NW42" i="841"/>
  <c r="NW43" i="841"/>
  <c r="NW44" i="841"/>
  <c r="NW45" i="841"/>
  <c r="NW46" i="841"/>
  <c r="NW47" i="841"/>
  <c r="NW48" i="841"/>
  <c r="NW49" i="841"/>
  <c r="NW50" i="841"/>
  <c r="NW51" i="841"/>
  <c r="NW52" i="841"/>
  <c r="NW53" i="841"/>
  <c r="NW54" i="841"/>
  <c r="NW55" i="841"/>
  <c r="NW56" i="841"/>
  <c r="NW57" i="841"/>
  <c r="NW58" i="841"/>
  <c r="NW59" i="841"/>
  <c r="NW60" i="841"/>
  <c r="NW61" i="841"/>
  <c r="NW62" i="841"/>
  <c r="NW63" i="841"/>
  <c r="NW64" i="841"/>
  <c r="NW65" i="841"/>
  <c r="NW66" i="841"/>
  <c r="NW67" i="841"/>
  <c r="NW68" i="841"/>
  <c r="NW69" i="841"/>
  <c r="NW70" i="841"/>
  <c r="NW71" i="841"/>
  <c r="NW72" i="841"/>
  <c r="NW73" i="841"/>
  <c r="NW74" i="841"/>
  <c r="NW75" i="841"/>
  <c r="MQ16" i="841"/>
  <c r="MQ17" i="841"/>
  <c r="MQ18" i="841"/>
  <c r="MQ19" i="841"/>
  <c r="MQ20" i="841"/>
  <c r="MQ21" i="841"/>
  <c r="MQ22" i="841"/>
  <c r="MQ23" i="841"/>
  <c r="MQ24" i="841"/>
  <c r="MQ25" i="841"/>
  <c r="MQ26" i="841"/>
  <c r="MQ27" i="841"/>
  <c r="MQ28" i="841"/>
  <c r="MQ30" i="841"/>
  <c r="MQ31" i="841"/>
  <c r="MQ32" i="841"/>
  <c r="MQ33" i="841"/>
  <c r="MQ34" i="841"/>
  <c r="MQ35" i="841"/>
  <c r="MQ36" i="841"/>
  <c r="MQ37" i="841"/>
  <c r="MQ38" i="841"/>
  <c r="MQ39" i="841"/>
  <c r="MQ40" i="841"/>
  <c r="MQ41" i="841"/>
  <c r="MQ42" i="841"/>
  <c r="MQ43" i="841"/>
  <c r="MQ44" i="841"/>
  <c r="MQ45" i="841"/>
  <c r="MQ46" i="841"/>
  <c r="MQ47" i="841"/>
  <c r="MQ48" i="841"/>
  <c r="MQ49" i="841"/>
  <c r="MQ50" i="841"/>
  <c r="MQ51" i="841"/>
  <c r="MQ52" i="841"/>
  <c r="MQ53" i="841"/>
  <c r="MQ54" i="841"/>
  <c r="MQ55" i="841"/>
  <c r="MQ56" i="841"/>
  <c r="MQ57" i="841"/>
  <c r="MQ58" i="841"/>
  <c r="MQ59" i="841"/>
  <c r="MQ60" i="841"/>
  <c r="MQ61" i="841"/>
  <c r="MQ62" i="841"/>
  <c r="MQ63" i="841"/>
  <c r="MQ64" i="841"/>
  <c r="MQ65" i="841"/>
  <c r="MQ66" i="841"/>
  <c r="MQ67" i="841"/>
  <c r="MQ68" i="841"/>
  <c r="MQ69" i="841"/>
  <c r="MQ70" i="841"/>
  <c r="MQ71" i="841"/>
  <c r="MQ72" i="841"/>
  <c r="MQ73" i="841"/>
  <c r="MQ74" i="841"/>
  <c r="MQ75" i="841"/>
  <c r="MQ15" i="841"/>
  <c r="LL16" i="841"/>
  <c r="LL17" i="841"/>
  <c r="LL18" i="841"/>
  <c r="LL19" i="841"/>
  <c r="LL20" i="841"/>
  <c r="LL21" i="841"/>
  <c r="LL22" i="841"/>
  <c r="LL23" i="841"/>
  <c r="LL24" i="841"/>
  <c r="LL25" i="841"/>
  <c r="LL26" i="841"/>
  <c r="LL27" i="841"/>
  <c r="LL28" i="841"/>
  <c r="LL30" i="841"/>
  <c r="LL31" i="841"/>
  <c r="LL32" i="841"/>
  <c r="LL33" i="841"/>
  <c r="LL34" i="841"/>
  <c r="LL35" i="841"/>
  <c r="LL36" i="841"/>
  <c r="LL37" i="841"/>
  <c r="LL38" i="841"/>
  <c r="LL39" i="841"/>
  <c r="LL40" i="841"/>
  <c r="LL41" i="841"/>
  <c r="LL42" i="841"/>
  <c r="LL43" i="841"/>
  <c r="LL44" i="841"/>
  <c r="LL45" i="841"/>
  <c r="LL46" i="841"/>
  <c r="LL47" i="841"/>
  <c r="LL48" i="841"/>
  <c r="LL49" i="841"/>
  <c r="LL50" i="841"/>
  <c r="LL51" i="841"/>
  <c r="LL52" i="841"/>
  <c r="LL53" i="841"/>
  <c r="LL54" i="841"/>
  <c r="LL55" i="841"/>
  <c r="LL56" i="841"/>
  <c r="LL57" i="841"/>
  <c r="LL58" i="841"/>
  <c r="LL59" i="841"/>
  <c r="LL60" i="841"/>
  <c r="LL61" i="841"/>
  <c r="LL62" i="841"/>
  <c r="LL63" i="841"/>
  <c r="LL64" i="841"/>
  <c r="LL65" i="841"/>
  <c r="LL66" i="841"/>
  <c r="LL67" i="841"/>
  <c r="LL68" i="841"/>
  <c r="LL69" i="841"/>
  <c r="LL70" i="841"/>
  <c r="LL71" i="841"/>
  <c r="LL72" i="841"/>
  <c r="LL73" i="841"/>
  <c r="LL74" i="841"/>
  <c r="LL75" i="841"/>
  <c r="LL15" i="841"/>
  <c r="KF16" i="841"/>
  <c r="KF17" i="841"/>
  <c r="KF18" i="841"/>
  <c r="KF19" i="841"/>
  <c r="KF20" i="841"/>
  <c r="KF21" i="841"/>
  <c r="KF22" i="841"/>
  <c r="KF23" i="841"/>
  <c r="KF24" i="841"/>
  <c r="KF25" i="841"/>
  <c r="KF26" i="841"/>
  <c r="KF27" i="841"/>
  <c r="KF28" i="841"/>
  <c r="KF30" i="841"/>
  <c r="KF31" i="841"/>
  <c r="KF32" i="841"/>
  <c r="KF33" i="841"/>
  <c r="KF34" i="841"/>
  <c r="KF35" i="841"/>
  <c r="KF36" i="841"/>
  <c r="KF37" i="841"/>
  <c r="KF38" i="841"/>
  <c r="KF39" i="841"/>
  <c r="KF40" i="841"/>
  <c r="KF41" i="841"/>
  <c r="KF42" i="841"/>
  <c r="KF43" i="841"/>
  <c r="KF44" i="841"/>
  <c r="KF45" i="841"/>
  <c r="KF46" i="841"/>
  <c r="KF47" i="841"/>
  <c r="KF48" i="841"/>
  <c r="KF49" i="841"/>
  <c r="KF50" i="841"/>
  <c r="KF51" i="841"/>
  <c r="KF52" i="841"/>
  <c r="KF53" i="841"/>
  <c r="KF54" i="841"/>
  <c r="KF55" i="841"/>
  <c r="KF56" i="841"/>
  <c r="KF57" i="841"/>
  <c r="KF58" i="841"/>
  <c r="KF59" i="841"/>
  <c r="KF60" i="841"/>
  <c r="KF61" i="841"/>
  <c r="KF62" i="841"/>
  <c r="KF63" i="841"/>
  <c r="KF64" i="841"/>
  <c r="KF65" i="841"/>
  <c r="KF66" i="841"/>
  <c r="KF67" i="841"/>
  <c r="KF68" i="841"/>
  <c r="KF69" i="841"/>
  <c r="KF70" i="841"/>
  <c r="KF71" i="841"/>
  <c r="KF72" i="841"/>
  <c r="KF73" i="841"/>
  <c r="KF74" i="841"/>
  <c r="KF75" i="841"/>
  <c r="KF15" i="841"/>
  <c r="JA16" i="841"/>
  <c r="JA17" i="841"/>
  <c r="JA18" i="841"/>
  <c r="JA19" i="841"/>
  <c r="JA20" i="841"/>
  <c r="JA21" i="841"/>
  <c r="JA22" i="841"/>
  <c r="JA23" i="841"/>
  <c r="JA24" i="841"/>
  <c r="JA25" i="841"/>
  <c r="JA26" i="841"/>
  <c r="JA27" i="841"/>
  <c r="JA28" i="841"/>
  <c r="JA30" i="841"/>
  <c r="JA31" i="841"/>
  <c r="JA32" i="841"/>
  <c r="JA33" i="841"/>
  <c r="JA34" i="841"/>
  <c r="JA35" i="841"/>
  <c r="JA36" i="841"/>
  <c r="JA37" i="841"/>
  <c r="JA38" i="841"/>
  <c r="JA39" i="841"/>
  <c r="JA40" i="841"/>
  <c r="JA41" i="841"/>
  <c r="JA42" i="841"/>
  <c r="JA43" i="841"/>
  <c r="JA44" i="841"/>
  <c r="JA45" i="841"/>
  <c r="JA46" i="841"/>
  <c r="JA47" i="841"/>
  <c r="JA48" i="841"/>
  <c r="JA49" i="841"/>
  <c r="JA50" i="841"/>
  <c r="JA51" i="841"/>
  <c r="JA52" i="841"/>
  <c r="JA53" i="841"/>
  <c r="JA54" i="841"/>
  <c r="JA55" i="841"/>
  <c r="JA56" i="841"/>
  <c r="JA57" i="841"/>
  <c r="JA58" i="841"/>
  <c r="JA59" i="841"/>
  <c r="JA60" i="841"/>
  <c r="JA61" i="841"/>
  <c r="JA62" i="841"/>
  <c r="JA63" i="841"/>
  <c r="JA64" i="841"/>
  <c r="JA65" i="841"/>
  <c r="JA66" i="841"/>
  <c r="JA67" i="841"/>
  <c r="JA68" i="841"/>
  <c r="JA69" i="841"/>
  <c r="JA70" i="841"/>
  <c r="JA71" i="841"/>
  <c r="JA72" i="841"/>
  <c r="JA73" i="841"/>
  <c r="JA74" i="841"/>
  <c r="JA15" i="841"/>
  <c r="LL77" i="841" l="1"/>
  <c r="JA77" i="841"/>
  <c r="MQ77" i="841"/>
  <c r="NW77" i="841"/>
  <c r="KF77" i="841"/>
  <c r="H64" i="1001"/>
  <c r="G63" i="1000"/>
  <c r="F63" i="1000"/>
  <c r="G62" i="1000"/>
  <c r="F62" i="1000"/>
  <c r="G61" i="1000"/>
  <c r="F61" i="1000"/>
  <c r="H61" i="1000" s="1"/>
  <c r="G60" i="1000"/>
  <c r="F60" i="1000"/>
  <c r="G59" i="1000"/>
  <c r="F59" i="1000"/>
  <c r="H59" i="1000" s="1"/>
  <c r="G58" i="1000"/>
  <c r="F58" i="1000"/>
  <c r="G57" i="1000"/>
  <c r="F57" i="1000"/>
  <c r="H57" i="1000" s="1"/>
  <c r="G56" i="1000"/>
  <c r="F56" i="1000"/>
  <c r="G55" i="1000"/>
  <c r="F55" i="1000"/>
  <c r="H55" i="1000" s="1"/>
  <c r="G53" i="1000"/>
  <c r="F53" i="1000"/>
  <c r="H53" i="1000" s="1"/>
  <c r="G52" i="1000"/>
  <c r="F52" i="1000"/>
  <c r="G50" i="1000"/>
  <c r="F50" i="1000"/>
  <c r="G49" i="1000"/>
  <c r="F49" i="1000"/>
  <c r="H49" i="1000" s="1"/>
  <c r="G48" i="1000"/>
  <c r="F48" i="1000"/>
  <c r="G47" i="1000"/>
  <c r="F47" i="1000"/>
  <c r="H47" i="1000" s="1"/>
  <c r="G46" i="1000"/>
  <c r="F46" i="1000"/>
  <c r="G45" i="1000"/>
  <c r="F45" i="1000"/>
  <c r="H45" i="1000" s="1"/>
  <c r="G44" i="1000"/>
  <c r="F44" i="1000"/>
  <c r="G43" i="1000"/>
  <c r="F43" i="1000"/>
  <c r="H43" i="1000" s="1"/>
  <c r="G42" i="1000"/>
  <c r="H42" i="1000" s="1"/>
  <c r="F42" i="1000"/>
  <c r="G41" i="1000"/>
  <c r="F41" i="1000"/>
  <c r="H41" i="1000" s="1"/>
  <c r="G40" i="1000"/>
  <c r="F40" i="1000"/>
  <c r="G39" i="1000"/>
  <c r="F39" i="1000"/>
  <c r="H39" i="1000" s="1"/>
  <c r="G38" i="1000"/>
  <c r="F38" i="1000"/>
  <c r="G37" i="1000"/>
  <c r="F37" i="1000"/>
  <c r="H37" i="1000" s="1"/>
  <c r="G36" i="1000"/>
  <c r="F36" i="1000"/>
  <c r="G35" i="1000"/>
  <c r="F35" i="1000"/>
  <c r="H35" i="1000" s="1"/>
  <c r="G34" i="1000"/>
  <c r="F34" i="1000"/>
  <c r="G33" i="1000"/>
  <c r="F33" i="1000"/>
  <c r="G32" i="1000"/>
  <c r="F32" i="1000"/>
  <c r="G31" i="1000"/>
  <c r="F31" i="1000"/>
  <c r="H31" i="1000" s="1"/>
  <c r="G30" i="1000"/>
  <c r="F30" i="1000"/>
  <c r="G29" i="1000"/>
  <c r="F29" i="1000"/>
  <c r="H29" i="1000" s="1"/>
  <c r="G28" i="1000"/>
  <c r="F28" i="1000"/>
  <c r="G27" i="1000"/>
  <c r="F27" i="1000"/>
  <c r="G26" i="1000"/>
  <c r="F26" i="1000"/>
  <c r="G23" i="1000"/>
  <c r="F23" i="1000"/>
  <c r="G22" i="1000"/>
  <c r="F22" i="1000"/>
  <c r="G21" i="1000"/>
  <c r="F21" i="1000"/>
  <c r="H21" i="1000" s="1"/>
  <c r="G20" i="1000"/>
  <c r="F20" i="1000"/>
  <c r="G19" i="1000"/>
  <c r="F19" i="1000"/>
  <c r="H19" i="1000" s="1"/>
  <c r="G18" i="1000"/>
  <c r="F18" i="1000"/>
  <c r="G16" i="1000"/>
  <c r="F16" i="1000"/>
  <c r="G15" i="1000"/>
  <c r="F15" i="1000"/>
  <c r="H15" i="1000" s="1"/>
  <c r="G14" i="1000"/>
  <c r="F14" i="1000"/>
  <c r="G13" i="1000"/>
  <c r="F13" i="1000"/>
  <c r="H13" i="1000" s="1"/>
  <c r="G12" i="1000"/>
  <c r="F12" i="1000"/>
  <c r="G11" i="1000"/>
  <c r="F11" i="1000"/>
  <c r="H11" i="1000" s="1"/>
  <c r="G10" i="1000"/>
  <c r="F10" i="1000"/>
  <c r="G9" i="1000"/>
  <c r="F9" i="1000"/>
  <c r="H9" i="1000" s="1"/>
  <c r="G8" i="1000"/>
  <c r="F8" i="1000"/>
  <c r="G7" i="1000"/>
  <c r="F7" i="1000"/>
  <c r="G6" i="1000"/>
  <c r="F6" i="1000"/>
  <c r="G5" i="1000"/>
  <c r="F5" i="1000"/>
  <c r="H5" i="1000" s="1"/>
  <c r="G4" i="1000"/>
  <c r="F4" i="1000"/>
  <c r="G3" i="1000"/>
  <c r="F3" i="1000"/>
  <c r="H3" i="1000" s="1"/>
  <c r="H56" i="1000" l="1"/>
  <c r="H44" i="1000"/>
  <c r="H34" i="1000"/>
  <c r="H32" i="1000"/>
  <c r="H28" i="1000"/>
  <c r="H23" i="1000"/>
  <c r="H22" i="1000"/>
  <c r="H14" i="1000"/>
  <c r="H12" i="1000"/>
  <c r="H10" i="1000"/>
  <c r="H58" i="1000"/>
  <c r="H27" i="1000"/>
  <c r="H7" i="1000"/>
  <c r="H6" i="1000"/>
  <c r="H63" i="1000"/>
  <c r="H62" i="1000"/>
  <c r="H60" i="1000"/>
  <c r="H52" i="1000"/>
  <c r="H50" i="1000"/>
  <c r="H48" i="1000"/>
  <c r="H46" i="1000"/>
  <c r="H40" i="1000"/>
  <c r="H38" i="1000"/>
  <c r="H36" i="1000"/>
  <c r="H33" i="1000"/>
  <c r="H30" i="1000"/>
  <c r="H26" i="1000"/>
  <c r="H20" i="1000"/>
  <c r="H18" i="1000"/>
  <c r="H16" i="1000"/>
  <c r="H8" i="1000"/>
  <c r="H4" i="1000"/>
  <c r="G63" i="999"/>
  <c r="F63" i="999"/>
  <c r="G62" i="999"/>
  <c r="F62" i="999"/>
  <c r="G61" i="999"/>
  <c r="F61" i="999"/>
  <c r="G60" i="999"/>
  <c r="F60" i="999"/>
  <c r="G59" i="999"/>
  <c r="F59" i="999"/>
  <c r="H59" i="999" s="1"/>
  <c r="G58" i="999"/>
  <c r="F58" i="999"/>
  <c r="G57" i="999"/>
  <c r="F57" i="999"/>
  <c r="H57" i="999" s="1"/>
  <c r="G56" i="999"/>
  <c r="F56" i="999"/>
  <c r="G55" i="999"/>
  <c r="F55" i="999"/>
  <c r="H55" i="999" s="1"/>
  <c r="G53" i="999"/>
  <c r="F53" i="999"/>
  <c r="H53" i="999" s="1"/>
  <c r="G52" i="999"/>
  <c r="F52" i="999"/>
  <c r="G50" i="999"/>
  <c r="F50" i="999"/>
  <c r="G48" i="999"/>
  <c r="F48" i="999"/>
  <c r="G47" i="999"/>
  <c r="F47" i="999"/>
  <c r="H47" i="999" s="1"/>
  <c r="G46" i="999"/>
  <c r="F46" i="999"/>
  <c r="G45" i="999"/>
  <c r="F45" i="999"/>
  <c r="H45" i="999" s="1"/>
  <c r="G44" i="999"/>
  <c r="F44" i="999"/>
  <c r="G43" i="999"/>
  <c r="F43" i="999"/>
  <c r="H43" i="999" s="1"/>
  <c r="G42" i="999"/>
  <c r="F42" i="999"/>
  <c r="G41" i="999"/>
  <c r="F41" i="999"/>
  <c r="G40" i="999"/>
  <c r="F40" i="999"/>
  <c r="G39" i="999"/>
  <c r="F39" i="999"/>
  <c r="H39" i="999" s="1"/>
  <c r="G38" i="999"/>
  <c r="F38" i="999"/>
  <c r="G37" i="999"/>
  <c r="F37" i="999"/>
  <c r="H37" i="999" s="1"/>
  <c r="G36" i="999"/>
  <c r="F36" i="999"/>
  <c r="G35" i="999"/>
  <c r="F35" i="999"/>
  <c r="H35" i="999" s="1"/>
  <c r="G34" i="999"/>
  <c r="F34" i="999"/>
  <c r="G33" i="999"/>
  <c r="F33" i="999"/>
  <c r="G32" i="999"/>
  <c r="F32" i="999"/>
  <c r="G31" i="999"/>
  <c r="F31" i="999"/>
  <c r="G30" i="999"/>
  <c r="F30" i="999"/>
  <c r="G29" i="999"/>
  <c r="F29" i="999"/>
  <c r="G28" i="999"/>
  <c r="F28" i="999"/>
  <c r="G27" i="999"/>
  <c r="F27" i="999"/>
  <c r="G26" i="999"/>
  <c r="F26" i="999"/>
  <c r="G25" i="999"/>
  <c r="F25" i="999"/>
  <c r="G23" i="999"/>
  <c r="F23" i="999"/>
  <c r="H23" i="999" s="1"/>
  <c r="G22" i="999"/>
  <c r="F22" i="999"/>
  <c r="G21" i="999"/>
  <c r="F21" i="999"/>
  <c r="H21" i="999" s="1"/>
  <c r="G20" i="999"/>
  <c r="F20" i="999"/>
  <c r="G19" i="999"/>
  <c r="F19" i="999"/>
  <c r="H19" i="999" s="1"/>
  <c r="G18" i="999"/>
  <c r="F18" i="999"/>
  <c r="G16" i="999"/>
  <c r="F16" i="999"/>
  <c r="G15" i="999"/>
  <c r="F15" i="999"/>
  <c r="H15" i="999" s="1"/>
  <c r="G14" i="999"/>
  <c r="F14" i="999"/>
  <c r="G13" i="999"/>
  <c r="F13" i="999"/>
  <c r="H13" i="999" s="1"/>
  <c r="G12" i="999"/>
  <c r="F12" i="999"/>
  <c r="G11" i="999"/>
  <c r="F11" i="999"/>
  <c r="H11" i="999" s="1"/>
  <c r="G10" i="999"/>
  <c r="F10" i="999"/>
  <c r="G9" i="999"/>
  <c r="F9" i="999"/>
  <c r="H9" i="999" s="1"/>
  <c r="G8" i="999"/>
  <c r="F8" i="999"/>
  <c r="G7" i="999"/>
  <c r="F7" i="999"/>
  <c r="H7" i="999" s="1"/>
  <c r="G6" i="999"/>
  <c r="F6" i="999"/>
  <c r="G5" i="999"/>
  <c r="F5" i="999"/>
  <c r="H5" i="999" s="1"/>
  <c r="G4" i="999"/>
  <c r="F4" i="999"/>
  <c r="G3" i="999"/>
  <c r="F3" i="999"/>
  <c r="H64" i="1000" l="1"/>
  <c r="H25" i="999"/>
  <c r="H27" i="999"/>
  <c r="H29" i="999"/>
  <c r="H31" i="999"/>
  <c r="H33" i="999"/>
  <c r="H61" i="999"/>
  <c r="H41" i="999"/>
  <c r="H18" i="999"/>
  <c r="H20" i="999"/>
  <c r="H22" i="999"/>
  <c r="H26" i="999"/>
  <c r="H28" i="999"/>
  <c r="H30" i="999"/>
  <c r="H32" i="999"/>
  <c r="H34" i="999"/>
  <c r="H36" i="999"/>
  <c r="H38" i="999"/>
  <c r="H40" i="999"/>
  <c r="H42" i="999"/>
  <c r="H44" i="999"/>
  <c r="H46" i="999"/>
  <c r="H48" i="999"/>
  <c r="H50" i="999"/>
  <c r="H52" i="999"/>
  <c r="H56" i="999"/>
  <c r="H58" i="999"/>
  <c r="H60" i="999"/>
  <c r="H62" i="999"/>
  <c r="H63" i="999"/>
  <c r="H16" i="999"/>
  <c r="H14" i="999"/>
  <c r="H12" i="999"/>
  <c r="H10" i="999"/>
  <c r="H8" i="999"/>
  <c r="H6" i="999"/>
  <c r="H4" i="999"/>
  <c r="H3" i="999"/>
  <c r="F56" i="987"/>
  <c r="G56" i="987"/>
  <c r="H56" i="987" s="1"/>
  <c r="F37" i="984"/>
  <c r="G37" i="984"/>
  <c r="H37" i="984" s="1"/>
  <c r="H64" i="999" l="1"/>
  <c r="G63" i="995"/>
  <c r="G6" i="995"/>
  <c r="G7" i="995"/>
  <c r="G8" i="995"/>
  <c r="G9" i="995"/>
  <c r="G11" i="995"/>
  <c r="G14" i="995"/>
  <c r="G16" i="995"/>
  <c r="G18" i="995"/>
  <c r="G22" i="995"/>
  <c r="G23" i="995"/>
  <c r="G24" i="995"/>
  <c r="G25" i="995"/>
  <c r="G26" i="995"/>
  <c r="G28" i="995"/>
  <c r="G30" i="995"/>
  <c r="G31" i="995"/>
  <c r="G34" i="995"/>
  <c r="G35" i="995"/>
  <c r="G36" i="995"/>
  <c r="G38" i="995"/>
  <c r="G41" i="995"/>
  <c r="G42" i="995"/>
  <c r="G44" i="995"/>
  <c r="G45" i="995"/>
  <c r="G46" i="995"/>
  <c r="G50" i="995"/>
  <c r="G52" i="995"/>
  <c r="G55" i="995"/>
  <c r="G3" i="995"/>
  <c r="G4" i="995"/>
  <c r="H4" i="995"/>
  <c r="G6" i="989" l="1"/>
  <c r="G7" i="989"/>
  <c r="G8" i="989"/>
  <c r="G9" i="989"/>
  <c r="G11" i="989"/>
  <c r="G12" i="989"/>
  <c r="G13" i="989"/>
  <c r="G14" i="989"/>
  <c r="G16" i="989"/>
  <c r="G17" i="989"/>
  <c r="G22" i="989"/>
  <c r="G25" i="989"/>
  <c r="G26" i="989"/>
  <c r="G27" i="989"/>
  <c r="G28" i="989"/>
  <c r="G29" i="989"/>
  <c r="G30" i="989"/>
  <c r="G31" i="989"/>
  <c r="G32" i="989"/>
  <c r="G33" i="989"/>
  <c r="G36" i="989"/>
  <c r="G37" i="989"/>
  <c r="G38" i="989"/>
  <c r="G39" i="989"/>
  <c r="G40" i="989"/>
  <c r="G42" i="989"/>
  <c r="G43" i="989"/>
  <c r="G44" i="989"/>
  <c r="G45" i="989"/>
  <c r="G48" i="989"/>
  <c r="G49" i="989"/>
  <c r="G50" i="989"/>
  <c r="G51" i="989"/>
  <c r="G52" i="989"/>
  <c r="G53" i="989"/>
  <c r="G54" i="989"/>
  <c r="G55" i="989"/>
  <c r="G56" i="989"/>
  <c r="G58" i="989"/>
  <c r="G59" i="989"/>
  <c r="G60" i="989"/>
  <c r="G61" i="989"/>
  <c r="G62" i="989"/>
  <c r="G4" i="989"/>
  <c r="G3" i="989"/>
  <c r="G63" i="998"/>
  <c r="F63" i="998"/>
  <c r="H63" i="998" s="1"/>
  <c r="G62" i="998"/>
  <c r="F62" i="998"/>
  <c r="G61" i="998"/>
  <c r="F61" i="998"/>
  <c r="H61" i="998" s="1"/>
  <c r="G60" i="998"/>
  <c r="F60" i="998"/>
  <c r="G58" i="998"/>
  <c r="F58" i="998"/>
  <c r="G57" i="998"/>
  <c r="F57" i="998"/>
  <c r="H57" i="998" s="1"/>
  <c r="G56" i="998"/>
  <c r="F56" i="998"/>
  <c r="G55" i="998"/>
  <c r="F55" i="998"/>
  <c r="H55" i="998" s="1"/>
  <c r="G52" i="998"/>
  <c r="F52" i="998"/>
  <c r="G50" i="998"/>
  <c r="F50" i="998"/>
  <c r="G49" i="998"/>
  <c r="F49" i="998"/>
  <c r="H49" i="998" s="1"/>
  <c r="G48" i="998"/>
  <c r="F48" i="998"/>
  <c r="G47" i="998"/>
  <c r="F47" i="998"/>
  <c r="H47" i="998" s="1"/>
  <c r="G46" i="998"/>
  <c r="F46" i="998"/>
  <c r="G45" i="998"/>
  <c r="F45" i="998"/>
  <c r="H45" i="998" s="1"/>
  <c r="G44" i="998"/>
  <c r="F44" i="998"/>
  <c r="G43" i="998"/>
  <c r="F43" i="998"/>
  <c r="H43" i="998" s="1"/>
  <c r="G41" i="998"/>
  <c r="F41" i="998"/>
  <c r="H41" i="998" s="1"/>
  <c r="G40" i="998"/>
  <c r="F40" i="998"/>
  <c r="G39" i="998"/>
  <c r="F39" i="998"/>
  <c r="H39" i="998" s="1"/>
  <c r="G38" i="998"/>
  <c r="F38" i="998"/>
  <c r="G37" i="998"/>
  <c r="F37" i="998"/>
  <c r="H37" i="998" s="1"/>
  <c r="G36" i="998"/>
  <c r="F36" i="998"/>
  <c r="G35" i="998"/>
  <c r="F35" i="998"/>
  <c r="H35" i="998" s="1"/>
  <c r="G33" i="998"/>
  <c r="F33" i="998"/>
  <c r="H33" i="998" s="1"/>
  <c r="G32" i="998"/>
  <c r="F32" i="998"/>
  <c r="G31" i="998"/>
  <c r="F31" i="998"/>
  <c r="H31" i="998" s="1"/>
  <c r="G30" i="998"/>
  <c r="F30" i="998"/>
  <c r="G29" i="998"/>
  <c r="F29" i="998"/>
  <c r="H29" i="998" s="1"/>
  <c r="G28" i="998"/>
  <c r="F28" i="998"/>
  <c r="G26" i="998"/>
  <c r="F26" i="998"/>
  <c r="G25" i="998"/>
  <c r="F25" i="998"/>
  <c r="H25" i="998" s="1"/>
  <c r="G24" i="998"/>
  <c r="F24" i="998"/>
  <c r="G23" i="998"/>
  <c r="F23" i="998"/>
  <c r="H23" i="998" s="1"/>
  <c r="G22" i="998"/>
  <c r="F22" i="998"/>
  <c r="G21" i="998"/>
  <c r="F21" i="998"/>
  <c r="H21" i="998" s="1"/>
  <c r="G20" i="998"/>
  <c r="F20" i="998"/>
  <c r="G19" i="998"/>
  <c r="F19" i="998"/>
  <c r="H19" i="998" s="1"/>
  <c r="G18" i="998"/>
  <c r="F18" i="998"/>
  <c r="G17" i="998"/>
  <c r="F17" i="998"/>
  <c r="H17" i="998" s="1"/>
  <c r="G16" i="998"/>
  <c r="F16" i="998"/>
  <c r="G15" i="998"/>
  <c r="F15" i="998"/>
  <c r="H15" i="998" s="1"/>
  <c r="G14" i="998"/>
  <c r="F14" i="998"/>
  <c r="G12" i="998"/>
  <c r="F12" i="998"/>
  <c r="G11" i="998"/>
  <c r="F11" i="998"/>
  <c r="H11" i="998" s="1"/>
  <c r="G10" i="998"/>
  <c r="F10" i="998"/>
  <c r="G9" i="998"/>
  <c r="F9" i="998"/>
  <c r="H9" i="998" s="1"/>
  <c r="G7" i="998"/>
  <c r="F7" i="998"/>
  <c r="H7" i="998" s="1"/>
  <c r="G6" i="998"/>
  <c r="F6" i="998"/>
  <c r="G5" i="998"/>
  <c r="F5" i="998"/>
  <c r="H5" i="998" s="1"/>
  <c r="G4" i="998"/>
  <c r="F4" i="998"/>
  <c r="G3" i="998"/>
  <c r="F3" i="998"/>
  <c r="G63" i="997"/>
  <c r="F63" i="997"/>
  <c r="G62" i="997"/>
  <c r="F62" i="997"/>
  <c r="G61" i="997"/>
  <c r="F61" i="997"/>
  <c r="G60" i="997"/>
  <c r="H60" i="997" s="1"/>
  <c r="F60" i="997"/>
  <c r="G58" i="997"/>
  <c r="F58" i="997"/>
  <c r="G57" i="997"/>
  <c r="F57" i="997"/>
  <c r="G56" i="997"/>
  <c r="F56" i="997"/>
  <c r="G55" i="997"/>
  <c r="F55" i="997"/>
  <c r="G53" i="997"/>
  <c r="F53" i="997"/>
  <c r="G52" i="997"/>
  <c r="F52" i="997"/>
  <c r="G51" i="997"/>
  <c r="F51" i="997"/>
  <c r="G50" i="997"/>
  <c r="F50" i="997"/>
  <c r="G49" i="997"/>
  <c r="F49" i="997"/>
  <c r="G47" i="997"/>
  <c r="F47" i="997"/>
  <c r="G46" i="997"/>
  <c r="F46" i="997"/>
  <c r="G45" i="997"/>
  <c r="F45" i="997"/>
  <c r="G44" i="997"/>
  <c r="F44" i="997"/>
  <c r="G43" i="997"/>
  <c r="F43" i="997"/>
  <c r="G41" i="997"/>
  <c r="F41" i="997"/>
  <c r="G40" i="997"/>
  <c r="F40" i="997"/>
  <c r="G39" i="997"/>
  <c r="F39" i="997"/>
  <c r="G38" i="997"/>
  <c r="F38" i="997"/>
  <c r="G37" i="997"/>
  <c r="F37" i="997"/>
  <c r="G36" i="997"/>
  <c r="F36" i="997"/>
  <c r="G35" i="997"/>
  <c r="F35" i="997"/>
  <c r="G34" i="997"/>
  <c r="F34" i="997"/>
  <c r="G33" i="997"/>
  <c r="F33" i="997"/>
  <c r="G32" i="997"/>
  <c r="F32" i="997"/>
  <c r="G31" i="997"/>
  <c r="F31" i="997"/>
  <c r="G30" i="997"/>
  <c r="F30" i="997"/>
  <c r="G29" i="997"/>
  <c r="F29" i="997"/>
  <c r="G28" i="997"/>
  <c r="F28" i="997"/>
  <c r="G26" i="997"/>
  <c r="F26" i="997"/>
  <c r="G24" i="997"/>
  <c r="F24" i="997"/>
  <c r="G23" i="997"/>
  <c r="F23" i="997"/>
  <c r="G22" i="997"/>
  <c r="F22" i="997"/>
  <c r="G21" i="997"/>
  <c r="F21" i="997"/>
  <c r="G20" i="997"/>
  <c r="F20" i="997"/>
  <c r="G19" i="997"/>
  <c r="F19" i="997"/>
  <c r="G18" i="997"/>
  <c r="F18" i="997"/>
  <c r="G17" i="997"/>
  <c r="F17" i="997"/>
  <c r="G16" i="997"/>
  <c r="F16" i="997"/>
  <c r="G14" i="997"/>
  <c r="F14" i="997"/>
  <c r="G13" i="997"/>
  <c r="F13" i="997"/>
  <c r="H13" i="997" s="1"/>
  <c r="G12" i="997"/>
  <c r="F12" i="997"/>
  <c r="G11" i="997"/>
  <c r="F11" i="997"/>
  <c r="H11" i="997" s="1"/>
  <c r="G10" i="997"/>
  <c r="F10" i="997"/>
  <c r="G9" i="997"/>
  <c r="F9" i="997"/>
  <c r="H9" i="997" s="1"/>
  <c r="G8" i="997"/>
  <c r="F8" i="997"/>
  <c r="G7" i="997"/>
  <c r="F7" i="997"/>
  <c r="H7" i="997" s="1"/>
  <c r="G6" i="997"/>
  <c r="F6" i="997"/>
  <c r="G5" i="997"/>
  <c r="F5" i="997"/>
  <c r="G4" i="997"/>
  <c r="F4" i="997"/>
  <c r="G3" i="997"/>
  <c r="F3" i="997"/>
  <c r="H3" i="997" s="1"/>
  <c r="G63" i="996"/>
  <c r="F63" i="996"/>
  <c r="H63" i="996" s="1"/>
  <c r="G62" i="996"/>
  <c r="F62" i="996"/>
  <c r="G61" i="996"/>
  <c r="F61" i="996"/>
  <c r="H61" i="996" s="1"/>
  <c r="G60" i="996"/>
  <c r="F60" i="996"/>
  <c r="G58" i="996"/>
  <c r="F58" i="996"/>
  <c r="G57" i="996"/>
  <c r="F57" i="996"/>
  <c r="H57" i="996" s="1"/>
  <c r="G56" i="996"/>
  <c r="F56" i="996"/>
  <c r="G55" i="996"/>
  <c r="F55" i="996"/>
  <c r="H55" i="996" s="1"/>
  <c r="G53" i="996"/>
  <c r="F53" i="996"/>
  <c r="H53" i="996" s="1"/>
  <c r="G52" i="996"/>
  <c r="F52" i="996"/>
  <c r="G50" i="996"/>
  <c r="F50" i="996"/>
  <c r="G49" i="996"/>
  <c r="F49" i="996"/>
  <c r="H49" i="996" s="1"/>
  <c r="G47" i="996"/>
  <c r="F47" i="996"/>
  <c r="H47" i="996" s="1"/>
  <c r="G46" i="996"/>
  <c r="F46" i="996"/>
  <c r="G45" i="996"/>
  <c r="F45" i="996"/>
  <c r="H45" i="996" s="1"/>
  <c r="G44" i="996"/>
  <c r="F44" i="996"/>
  <c r="G43" i="996"/>
  <c r="F43" i="996"/>
  <c r="H43" i="996" s="1"/>
  <c r="G42" i="996"/>
  <c r="F42" i="996"/>
  <c r="G41" i="996"/>
  <c r="F41" i="996"/>
  <c r="H41" i="996" s="1"/>
  <c r="G40" i="996"/>
  <c r="F40" i="996"/>
  <c r="G39" i="996"/>
  <c r="F39" i="996"/>
  <c r="H39" i="996" s="1"/>
  <c r="G38" i="996"/>
  <c r="F38" i="996"/>
  <c r="G37" i="996"/>
  <c r="F37" i="996"/>
  <c r="H37" i="996" s="1"/>
  <c r="G36" i="996"/>
  <c r="F36" i="996"/>
  <c r="G35" i="996"/>
  <c r="F35" i="996"/>
  <c r="H35" i="996" s="1"/>
  <c r="G34" i="996"/>
  <c r="F34" i="996"/>
  <c r="G33" i="996"/>
  <c r="F33" i="996"/>
  <c r="H33" i="996" s="1"/>
  <c r="G32" i="996"/>
  <c r="F32" i="996"/>
  <c r="G31" i="996"/>
  <c r="F31" i="996"/>
  <c r="H31" i="996" s="1"/>
  <c r="G30" i="996"/>
  <c r="F30" i="996"/>
  <c r="G28" i="996"/>
  <c r="F28" i="996"/>
  <c r="G26" i="996"/>
  <c r="F26" i="996"/>
  <c r="G25" i="996"/>
  <c r="F25" i="996"/>
  <c r="H25" i="996" s="1"/>
  <c r="G24" i="996"/>
  <c r="F24" i="996"/>
  <c r="G23" i="996"/>
  <c r="F23" i="996"/>
  <c r="G22" i="996"/>
  <c r="F22" i="996"/>
  <c r="G21" i="996"/>
  <c r="F21" i="996"/>
  <c r="H21" i="996" s="1"/>
  <c r="G20" i="996"/>
  <c r="F20" i="996"/>
  <c r="G19" i="996"/>
  <c r="F19" i="996"/>
  <c r="G18" i="996"/>
  <c r="F18" i="996"/>
  <c r="G17" i="996"/>
  <c r="F17" i="996"/>
  <c r="H17" i="996" s="1"/>
  <c r="G16" i="996"/>
  <c r="F16" i="996"/>
  <c r="G14" i="996"/>
  <c r="F14" i="996"/>
  <c r="G13" i="996"/>
  <c r="F13" i="996"/>
  <c r="G12" i="996"/>
  <c r="F12" i="996"/>
  <c r="H12" i="996" s="1"/>
  <c r="G11" i="996"/>
  <c r="F11" i="996"/>
  <c r="G10" i="996"/>
  <c r="F10" i="996"/>
  <c r="H10" i="996" s="1"/>
  <c r="G8" i="996"/>
  <c r="F8" i="996"/>
  <c r="H8" i="996" s="1"/>
  <c r="G7" i="996"/>
  <c r="F7" i="996"/>
  <c r="G6" i="996"/>
  <c r="F6" i="996"/>
  <c r="H6" i="996" s="1"/>
  <c r="G5" i="996"/>
  <c r="F5" i="996"/>
  <c r="G4" i="996"/>
  <c r="F4" i="996"/>
  <c r="H4" i="996" s="1"/>
  <c r="G3" i="996"/>
  <c r="F3" i="996"/>
  <c r="F63" i="995"/>
  <c r="H63" i="995" s="1"/>
  <c r="F55" i="995"/>
  <c r="F52" i="995"/>
  <c r="H52" i="995" s="1"/>
  <c r="F50" i="995"/>
  <c r="H50" i="995" s="1"/>
  <c r="F46" i="995"/>
  <c r="H46" i="995" s="1"/>
  <c r="F45" i="995"/>
  <c r="F44" i="995"/>
  <c r="H44" i="995" s="1"/>
  <c r="F42" i="995"/>
  <c r="H42" i="995" s="1"/>
  <c r="F41" i="995"/>
  <c r="F38" i="995"/>
  <c r="H38" i="995" s="1"/>
  <c r="F36" i="995"/>
  <c r="H36" i="995" s="1"/>
  <c r="F35" i="995"/>
  <c r="F34" i="995"/>
  <c r="H34" i="995" s="1"/>
  <c r="F31" i="995"/>
  <c r="F30" i="995"/>
  <c r="H30" i="995" s="1"/>
  <c r="F28" i="995"/>
  <c r="H28" i="995" s="1"/>
  <c r="F26" i="995"/>
  <c r="H26" i="995" s="1"/>
  <c r="H25" i="995"/>
  <c r="F25" i="995"/>
  <c r="F24" i="995"/>
  <c r="H24" i="995" s="1"/>
  <c r="F23" i="995"/>
  <c r="F22" i="995"/>
  <c r="H22" i="995" s="1"/>
  <c r="F18" i="995"/>
  <c r="H18" i="995" s="1"/>
  <c r="F16" i="995"/>
  <c r="H16" i="995" s="1"/>
  <c r="F14" i="995"/>
  <c r="H14" i="995" s="1"/>
  <c r="F11" i="995"/>
  <c r="F9" i="995"/>
  <c r="F8" i="995"/>
  <c r="H8" i="995" s="1"/>
  <c r="F7" i="995"/>
  <c r="F6" i="995"/>
  <c r="H6" i="995" s="1"/>
  <c r="F4" i="995"/>
  <c r="H3" i="995"/>
  <c r="F3" i="995"/>
  <c r="F17" i="994"/>
  <c r="F16" i="994"/>
  <c r="F15" i="994"/>
  <c r="F14" i="994"/>
  <c r="F13" i="994"/>
  <c r="F12" i="994"/>
  <c r="H12" i="994" s="1"/>
  <c r="F11" i="994"/>
  <c r="F10" i="994"/>
  <c r="F9" i="994"/>
  <c r="H9" i="994" s="1"/>
  <c r="F8" i="994"/>
  <c r="F7" i="994"/>
  <c r="F6" i="994"/>
  <c r="F5" i="994"/>
  <c r="F4" i="994"/>
  <c r="F3" i="994"/>
  <c r="G63" i="991"/>
  <c r="F63" i="991"/>
  <c r="H63" i="991" s="1"/>
  <c r="G62" i="991"/>
  <c r="F62" i="991"/>
  <c r="G61" i="991"/>
  <c r="F61" i="991"/>
  <c r="H61" i="991" s="1"/>
  <c r="G60" i="991"/>
  <c r="F60" i="991"/>
  <c r="G59" i="991"/>
  <c r="F59" i="991"/>
  <c r="H59" i="991" s="1"/>
  <c r="G58" i="991"/>
  <c r="F58" i="991"/>
  <c r="G56" i="991"/>
  <c r="F56" i="991"/>
  <c r="G55" i="991"/>
  <c r="F55" i="991"/>
  <c r="H55" i="991" s="1"/>
  <c r="G54" i="991"/>
  <c r="F54" i="991"/>
  <c r="G53" i="991"/>
  <c r="F53" i="991"/>
  <c r="H53" i="991" s="1"/>
  <c r="G52" i="991"/>
  <c r="F52" i="991"/>
  <c r="G51" i="991"/>
  <c r="F51" i="991"/>
  <c r="H51" i="991" s="1"/>
  <c r="G50" i="991"/>
  <c r="F50" i="991"/>
  <c r="G49" i="991"/>
  <c r="F49" i="991"/>
  <c r="H49" i="991" s="1"/>
  <c r="G48" i="991"/>
  <c r="F48" i="991"/>
  <c r="G46" i="991"/>
  <c r="F46" i="991"/>
  <c r="G45" i="991"/>
  <c r="F45" i="991"/>
  <c r="H45" i="991" s="1"/>
  <c r="G44" i="991"/>
  <c r="F44" i="991"/>
  <c r="G43" i="991"/>
  <c r="F43" i="991"/>
  <c r="H43" i="991" s="1"/>
  <c r="G42" i="991"/>
  <c r="F42" i="991"/>
  <c r="G41" i="991"/>
  <c r="F41" i="991"/>
  <c r="H41" i="991" s="1"/>
  <c r="G40" i="991"/>
  <c r="F40" i="991"/>
  <c r="G39" i="991"/>
  <c r="F39" i="991"/>
  <c r="H39" i="991" s="1"/>
  <c r="G38" i="991"/>
  <c r="F38" i="991"/>
  <c r="G37" i="991"/>
  <c r="F37" i="991"/>
  <c r="H37" i="991" s="1"/>
  <c r="G36" i="991"/>
  <c r="F36" i="991"/>
  <c r="G35" i="991"/>
  <c r="F35" i="991"/>
  <c r="H35" i="991" s="1"/>
  <c r="G34" i="991"/>
  <c r="F34" i="991"/>
  <c r="G33" i="991"/>
  <c r="F33" i="991"/>
  <c r="H33" i="991" s="1"/>
  <c r="G32" i="991"/>
  <c r="F32" i="991"/>
  <c r="G31" i="991"/>
  <c r="F31" i="991"/>
  <c r="H31" i="991" s="1"/>
  <c r="G30" i="991"/>
  <c r="F30" i="991"/>
  <c r="G29" i="991"/>
  <c r="F29" i="991"/>
  <c r="H29" i="991" s="1"/>
  <c r="G28" i="991"/>
  <c r="F28" i="991"/>
  <c r="G27" i="991"/>
  <c r="F27" i="991"/>
  <c r="H27" i="991" s="1"/>
  <c r="G26" i="991"/>
  <c r="F26" i="991"/>
  <c r="G25" i="991"/>
  <c r="F25" i="991"/>
  <c r="H25" i="991" s="1"/>
  <c r="G22" i="991"/>
  <c r="F22" i="991"/>
  <c r="G21" i="991"/>
  <c r="F21" i="991"/>
  <c r="H21" i="991" s="1"/>
  <c r="G19" i="991"/>
  <c r="F19" i="991"/>
  <c r="H19" i="991" s="1"/>
  <c r="G17" i="991"/>
  <c r="F17" i="991"/>
  <c r="H17" i="991" s="1"/>
  <c r="G15" i="991"/>
  <c r="F15" i="991"/>
  <c r="H15" i="991" s="1"/>
  <c r="G14" i="991"/>
  <c r="F14" i="991"/>
  <c r="G13" i="991"/>
  <c r="F13" i="991"/>
  <c r="H13" i="991" s="1"/>
  <c r="G12" i="991"/>
  <c r="F12" i="991"/>
  <c r="G11" i="991"/>
  <c r="F11" i="991"/>
  <c r="H11" i="991" s="1"/>
  <c r="G10" i="991"/>
  <c r="F10" i="991"/>
  <c r="G9" i="991"/>
  <c r="F9" i="991"/>
  <c r="H9" i="991" s="1"/>
  <c r="G8" i="991"/>
  <c r="F8" i="991"/>
  <c r="G7" i="991"/>
  <c r="F7" i="991"/>
  <c r="H7" i="991" s="1"/>
  <c r="G6" i="991"/>
  <c r="F6" i="991"/>
  <c r="G4" i="991"/>
  <c r="F4" i="991"/>
  <c r="G3" i="991"/>
  <c r="F3" i="991"/>
  <c r="G63" i="990"/>
  <c r="F63" i="990"/>
  <c r="H63" i="990" s="1"/>
  <c r="G62" i="990"/>
  <c r="F62" i="990"/>
  <c r="G61" i="990"/>
  <c r="F61" i="990"/>
  <c r="H61" i="990" s="1"/>
  <c r="G60" i="990"/>
  <c r="F60" i="990"/>
  <c r="G59" i="990"/>
  <c r="F59" i="990"/>
  <c r="G58" i="990"/>
  <c r="F58" i="990"/>
  <c r="G57" i="990"/>
  <c r="F57" i="990"/>
  <c r="H57" i="990" s="1"/>
  <c r="G56" i="990"/>
  <c r="F56" i="990"/>
  <c r="G55" i="990"/>
  <c r="F55" i="990"/>
  <c r="H55" i="990" s="1"/>
  <c r="G54" i="990"/>
  <c r="F54" i="990"/>
  <c r="G53" i="990"/>
  <c r="F53" i="990"/>
  <c r="H53" i="990" s="1"/>
  <c r="G48" i="990"/>
  <c r="F48" i="990"/>
  <c r="G47" i="990"/>
  <c r="F47" i="990"/>
  <c r="H47" i="990" s="1"/>
  <c r="G46" i="990"/>
  <c r="F46" i="990"/>
  <c r="G45" i="990"/>
  <c r="F45" i="990"/>
  <c r="H45" i="990" s="1"/>
  <c r="G43" i="990"/>
  <c r="F43" i="990"/>
  <c r="H43" i="990" s="1"/>
  <c r="G41" i="990"/>
  <c r="F41" i="990"/>
  <c r="H41" i="990" s="1"/>
  <c r="G40" i="990"/>
  <c r="F40" i="990"/>
  <c r="G39" i="990"/>
  <c r="F39" i="990"/>
  <c r="H39" i="990" s="1"/>
  <c r="G37" i="990"/>
  <c r="F37" i="990"/>
  <c r="H37" i="990" s="1"/>
  <c r="G36" i="990"/>
  <c r="F36" i="990"/>
  <c r="G35" i="990"/>
  <c r="F35" i="990"/>
  <c r="H35" i="990" s="1"/>
  <c r="G33" i="990"/>
  <c r="F33" i="990"/>
  <c r="H33" i="990" s="1"/>
  <c r="G32" i="990"/>
  <c r="F32" i="990"/>
  <c r="G31" i="990"/>
  <c r="F31" i="990"/>
  <c r="H31" i="990" s="1"/>
  <c r="G30" i="990"/>
  <c r="F30" i="990"/>
  <c r="G29" i="990"/>
  <c r="F29" i="990"/>
  <c r="H29" i="990" s="1"/>
  <c r="G28" i="990"/>
  <c r="F28" i="990"/>
  <c r="G27" i="990"/>
  <c r="F27" i="990"/>
  <c r="G26" i="990"/>
  <c r="F26" i="990"/>
  <c r="G25" i="990"/>
  <c r="F25" i="990"/>
  <c r="H25" i="990" s="1"/>
  <c r="G24" i="990"/>
  <c r="F24" i="990"/>
  <c r="G23" i="990"/>
  <c r="F23" i="990"/>
  <c r="H23" i="990" s="1"/>
  <c r="G22" i="990"/>
  <c r="F22" i="990"/>
  <c r="G21" i="990"/>
  <c r="F21" i="990"/>
  <c r="H21" i="990" s="1"/>
  <c r="G20" i="990"/>
  <c r="F20" i="990"/>
  <c r="G19" i="990"/>
  <c r="F19" i="990"/>
  <c r="H19" i="990" s="1"/>
  <c r="G18" i="990"/>
  <c r="H18" i="990" s="1"/>
  <c r="F18" i="990"/>
  <c r="G17" i="990"/>
  <c r="F17" i="990"/>
  <c r="H17" i="990" s="1"/>
  <c r="G16" i="990"/>
  <c r="F16" i="990"/>
  <c r="G15" i="990"/>
  <c r="F15" i="990"/>
  <c r="H15" i="990" s="1"/>
  <c r="G14" i="990"/>
  <c r="F14" i="990"/>
  <c r="G13" i="990"/>
  <c r="F13" i="990"/>
  <c r="H13" i="990" s="1"/>
  <c r="G12" i="990"/>
  <c r="F12" i="990"/>
  <c r="G11" i="990"/>
  <c r="F11" i="990"/>
  <c r="H11" i="990" s="1"/>
  <c r="G10" i="990"/>
  <c r="F10" i="990"/>
  <c r="G9" i="990"/>
  <c r="F9" i="990"/>
  <c r="H9" i="990" s="1"/>
  <c r="G8" i="990"/>
  <c r="F8" i="990"/>
  <c r="G7" i="990"/>
  <c r="F7" i="990"/>
  <c r="H7" i="990" s="1"/>
  <c r="G5" i="990"/>
  <c r="F5" i="990"/>
  <c r="H5" i="990" s="1"/>
  <c r="G4" i="990"/>
  <c r="F4" i="990"/>
  <c r="G3" i="990"/>
  <c r="F3" i="990"/>
  <c r="H3" i="990" s="1"/>
  <c r="F62" i="989"/>
  <c r="F61" i="989"/>
  <c r="H61" i="989" s="1"/>
  <c r="F60" i="989"/>
  <c r="F59" i="989"/>
  <c r="H59" i="989" s="1"/>
  <c r="F58" i="989"/>
  <c r="F56" i="989"/>
  <c r="F55" i="989"/>
  <c r="H55" i="989" s="1"/>
  <c r="F54" i="989"/>
  <c r="F53" i="989"/>
  <c r="H53" i="989" s="1"/>
  <c r="F52" i="989"/>
  <c r="F51" i="989"/>
  <c r="H51" i="989" s="1"/>
  <c r="F50" i="989"/>
  <c r="F49" i="989"/>
  <c r="H49" i="989" s="1"/>
  <c r="F48" i="989"/>
  <c r="F45" i="989"/>
  <c r="H45" i="989" s="1"/>
  <c r="F44" i="989"/>
  <c r="H44" i="989" s="1"/>
  <c r="F43" i="989"/>
  <c r="F42" i="989"/>
  <c r="F40" i="989"/>
  <c r="F39" i="989"/>
  <c r="F38" i="989"/>
  <c r="H38" i="989" s="1"/>
  <c r="F37" i="989"/>
  <c r="F36" i="989"/>
  <c r="F33" i="989"/>
  <c r="F32" i="989"/>
  <c r="F31" i="989"/>
  <c r="F30" i="989"/>
  <c r="F29" i="989"/>
  <c r="F28" i="989"/>
  <c r="H28" i="989" s="1"/>
  <c r="F27" i="989"/>
  <c r="F26" i="989"/>
  <c r="F25" i="989"/>
  <c r="F22" i="989"/>
  <c r="H17" i="989"/>
  <c r="F17" i="989"/>
  <c r="F16" i="989"/>
  <c r="H16" i="989" s="1"/>
  <c r="F14" i="989"/>
  <c r="H14" i="989" s="1"/>
  <c r="F13" i="989"/>
  <c r="F12" i="989"/>
  <c r="H12" i="989" s="1"/>
  <c r="F11" i="989"/>
  <c r="F9" i="989"/>
  <c r="F8" i="989"/>
  <c r="H8" i="989" s="1"/>
  <c r="F7" i="989"/>
  <c r="F6" i="989"/>
  <c r="H6" i="989" s="1"/>
  <c r="F4" i="989"/>
  <c r="F3" i="989"/>
  <c r="G63" i="987"/>
  <c r="F63" i="987"/>
  <c r="G62" i="987"/>
  <c r="F62" i="987"/>
  <c r="G61" i="987"/>
  <c r="F61" i="987"/>
  <c r="G60" i="987"/>
  <c r="F60" i="987"/>
  <c r="G59" i="987"/>
  <c r="F59" i="987"/>
  <c r="G58" i="987"/>
  <c r="F58" i="987"/>
  <c r="G57" i="987"/>
  <c r="F57" i="987"/>
  <c r="G53" i="987"/>
  <c r="F53" i="987"/>
  <c r="G52" i="987"/>
  <c r="F52" i="987"/>
  <c r="G51" i="987"/>
  <c r="F51" i="987"/>
  <c r="G50" i="987"/>
  <c r="F50" i="987"/>
  <c r="G49" i="987"/>
  <c r="F49" i="987"/>
  <c r="G48" i="987"/>
  <c r="F48" i="987"/>
  <c r="G47" i="987"/>
  <c r="F47" i="987"/>
  <c r="G46" i="987"/>
  <c r="F46" i="987"/>
  <c r="G44" i="987"/>
  <c r="H44" i="987" s="1"/>
  <c r="F44" i="987"/>
  <c r="G43" i="987"/>
  <c r="F43" i="987"/>
  <c r="G42" i="987"/>
  <c r="F42" i="987"/>
  <c r="G41" i="987"/>
  <c r="F41" i="987"/>
  <c r="G40" i="987"/>
  <c r="F40" i="987"/>
  <c r="G39" i="987"/>
  <c r="F39" i="987"/>
  <c r="G38" i="987"/>
  <c r="F38" i="987"/>
  <c r="G37" i="987"/>
  <c r="F37" i="987"/>
  <c r="G35" i="987"/>
  <c r="F35" i="987"/>
  <c r="G34" i="987"/>
  <c r="F34" i="987"/>
  <c r="G33" i="987"/>
  <c r="F33" i="987"/>
  <c r="G32" i="987"/>
  <c r="F32" i="987"/>
  <c r="G31" i="987"/>
  <c r="F31" i="987"/>
  <c r="G29" i="987"/>
  <c r="F29" i="987"/>
  <c r="G28" i="987"/>
  <c r="F28" i="987"/>
  <c r="G27" i="987"/>
  <c r="F27" i="987"/>
  <c r="G26" i="987"/>
  <c r="F26" i="987"/>
  <c r="G25" i="987"/>
  <c r="F25" i="987"/>
  <c r="G23" i="987"/>
  <c r="F23" i="987"/>
  <c r="G21" i="987"/>
  <c r="F21" i="987"/>
  <c r="G19" i="987"/>
  <c r="F19" i="987"/>
  <c r="G18" i="987"/>
  <c r="F18" i="987"/>
  <c r="G17" i="987"/>
  <c r="F17" i="987"/>
  <c r="G16" i="987"/>
  <c r="F16" i="987"/>
  <c r="G15" i="987"/>
  <c r="F15" i="987"/>
  <c r="G14" i="987"/>
  <c r="F14" i="987"/>
  <c r="G13" i="987"/>
  <c r="F13" i="987"/>
  <c r="G12" i="987"/>
  <c r="F12" i="987"/>
  <c r="G11" i="987"/>
  <c r="F11" i="987"/>
  <c r="G10" i="987"/>
  <c r="F10" i="987"/>
  <c r="G9" i="987"/>
  <c r="F9" i="987"/>
  <c r="G8" i="987"/>
  <c r="F8" i="987"/>
  <c r="G7" i="987"/>
  <c r="F7" i="987"/>
  <c r="G6" i="987"/>
  <c r="F6" i="987"/>
  <c r="G4" i="987"/>
  <c r="F4" i="987"/>
  <c r="G3" i="987"/>
  <c r="F3" i="987"/>
  <c r="G63" i="986"/>
  <c r="F63" i="986"/>
  <c r="H63" i="986" s="1"/>
  <c r="G60" i="986"/>
  <c r="F60" i="986"/>
  <c r="G59" i="986"/>
  <c r="F59" i="986"/>
  <c r="H59" i="986" s="1"/>
  <c r="G58" i="986"/>
  <c r="F58" i="986"/>
  <c r="G56" i="986"/>
  <c r="F56" i="986"/>
  <c r="G54" i="986"/>
  <c r="F54" i="986"/>
  <c r="G53" i="986"/>
  <c r="F53" i="986"/>
  <c r="H53" i="986" s="1"/>
  <c r="G52" i="986"/>
  <c r="F52" i="986"/>
  <c r="G51" i="986"/>
  <c r="F51" i="986"/>
  <c r="H51" i="986" s="1"/>
  <c r="G50" i="986"/>
  <c r="F50" i="986"/>
  <c r="G49" i="986"/>
  <c r="F49" i="986"/>
  <c r="H49" i="986" s="1"/>
  <c r="G48" i="986"/>
  <c r="F48" i="986"/>
  <c r="G47" i="986"/>
  <c r="F47" i="986"/>
  <c r="H47" i="986" s="1"/>
  <c r="G46" i="986"/>
  <c r="F46" i="986"/>
  <c r="G44" i="986"/>
  <c r="F44" i="986"/>
  <c r="G43" i="986"/>
  <c r="F43" i="986"/>
  <c r="H43" i="986" s="1"/>
  <c r="G42" i="986"/>
  <c r="F42" i="986"/>
  <c r="G41" i="986"/>
  <c r="F41" i="986"/>
  <c r="G40" i="986"/>
  <c r="F40" i="986"/>
  <c r="G39" i="986"/>
  <c r="F39" i="986"/>
  <c r="H39" i="986" s="1"/>
  <c r="G38" i="986"/>
  <c r="F38" i="986"/>
  <c r="G37" i="986"/>
  <c r="F37" i="986"/>
  <c r="H37" i="986" s="1"/>
  <c r="G36" i="986"/>
  <c r="F36" i="986"/>
  <c r="G35" i="986"/>
  <c r="F35" i="986"/>
  <c r="H35" i="986" s="1"/>
  <c r="G34" i="986"/>
  <c r="F34" i="986"/>
  <c r="G33" i="986"/>
  <c r="F33" i="986"/>
  <c r="H33" i="986" s="1"/>
  <c r="G32" i="986"/>
  <c r="F32" i="986"/>
  <c r="G31" i="986"/>
  <c r="F31" i="986"/>
  <c r="H31" i="986" s="1"/>
  <c r="G29" i="986"/>
  <c r="F29" i="986"/>
  <c r="H29" i="986" s="1"/>
  <c r="G28" i="986"/>
  <c r="F28" i="986"/>
  <c r="G27" i="986"/>
  <c r="F27" i="986"/>
  <c r="G26" i="986"/>
  <c r="F26" i="986"/>
  <c r="G25" i="986"/>
  <c r="F25" i="986"/>
  <c r="H25" i="986" s="1"/>
  <c r="G22" i="986"/>
  <c r="F22" i="986"/>
  <c r="G21" i="986"/>
  <c r="F21" i="986"/>
  <c r="H21" i="986" s="1"/>
  <c r="G19" i="986"/>
  <c r="F19" i="986"/>
  <c r="H19" i="986" s="1"/>
  <c r="G18" i="986"/>
  <c r="F18" i="986"/>
  <c r="G17" i="986"/>
  <c r="F17" i="986"/>
  <c r="H17" i="986" s="1"/>
  <c r="G15" i="986"/>
  <c r="F15" i="986"/>
  <c r="H15" i="986" s="1"/>
  <c r="G14" i="986"/>
  <c r="F14" i="986"/>
  <c r="G13" i="986"/>
  <c r="F13" i="986"/>
  <c r="H13" i="986" s="1"/>
  <c r="G12" i="986"/>
  <c r="F12" i="986"/>
  <c r="G11" i="986"/>
  <c r="F11" i="986"/>
  <c r="G10" i="986"/>
  <c r="F10" i="986"/>
  <c r="G9" i="986"/>
  <c r="F9" i="986"/>
  <c r="H9" i="986" s="1"/>
  <c r="G8" i="986"/>
  <c r="F8" i="986"/>
  <c r="G7" i="986"/>
  <c r="F7" i="986"/>
  <c r="H7" i="986" s="1"/>
  <c r="G6" i="986"/>
  <c r="F6" i="986"/>
  <c r="G4" i="986"/>
  <c r="F4" i="986"/>
  <c r="G3" i="986"/>
  <c r="F3" i="986"/>
  <c r="G63" i="985"/>
  <c r="F63" i="985"/>
  <c r="G62" i="985"/>
  <c r="F62" i="985"/>
  <c r="H62" i="985" s="1"/>
  <c r="G61" i="985"/>
  <c r="F61" i="985"/>
  <c r="G60" i="985"/>
  <c r="F60" i="985"/>
  <c r="H60" i="985" s="1"/>
  <c r="G59" i="985"/>
  <c r="F59" i="985"/>
  <c r="G58" i="985"/>
  <c r="F58" i="985"/>
  <c r="H58" i="985" s="1"/>
  <c r="G57" i="985"/>
  <c r="F57" i="985"/>
  <c r="G56" i="985"/>
  <c r="F56" i="985"/>
  <c r="H56" i="985" s="1"/>
  <c r="G53" i="985"/>
  <c r="F53" i="985"/>
  <c r="G52" i="985"/>
  <c r="F52" i="985"/>
  <c r="H52" i="985" s="1"/>
  <c r="G51" i="985"/>
  <c r="F51" i="985"/>
  <c r="G50" i="985"/>
  <c r="F50" i="985"/>
  <c r="H50" i="985" s="1"/>
  <c r="G49" i="985"/>
  <c r="F49" i="985"/>
  <c r="G48" i="985"/>
  <c r="F48" i="985"/>
  <c r="H48" i="985" s="1"/>
  <c r="G47" i="985"/>
  <c r="F47" i="985"/>
  <c r="G46" i="985"/>
  <c r="F46" i="985"/>
  <c r="H46" i="985" s="1"/>
  <c r="G44" i="985"/>
  <c r="F44" i="985"/>
  <c r="G43" i="985"/>
  <c r="F43" i="985"/>
  <c r="G42" i="985"/>
  <c r="F42" i="985"/>
  <c r="H42" i="985" s="1"/>
  <c r="G41" i="985"/>
  <c r="F41" i="985"/>
  <c r="G40" i="985"/>
  <c r="F40" i="985"/>
  <c r="H40" i="985" s="1"/>
  <c r="G39" i="985"/>
  <c r="F39" i="985"/>
  <c r="G38" i="985"/>
  <c r="F38" i="985"/>
  <c r="H38" i="985" s="1"/>
  <c r="G37" i="985"/>
  <c r="F37" i="985"/>
  <c r="G36" i="985"/>
  <c r="F36" i="985"/>
  <c r="H36" i="985" s="1"/>
  <c r="G35" i="985"/>
  <c r="F35" i="985"/>
  <c r="G34" i="985"/>
  <c r="F34" i="985"/>
  <c r="H34" i="985" s="1"/>
  <c r="G33" i="985"/>
  <c r="F33" i="985"/>
  <c r="G32" i="985"/>
  <c r="F32" i="985"/>
  <c r="H32" i="985" s="1"/>
  <c r="G31" i="985"/>
  <c r="F31" i="985"/>
  <c r="G29" i="985"/>
  <c r="F29" i="985"/>
  <c r="G28" i="985"/>
  <c r="F28" i="985"/>
  <c r="H28" i="985" s="1"/>
  <c r="G27" i="985"/>
  <c r="F27" i="985"/>
  <c r="G26" i="985"/>
  <c r="F26" i="985"/>
  <c r="H26" i="985" s="1"/>
  <c r="G25" i="985"/>
  <c r="F25" i="985"/>
  <c r="G24" i="985"/>
  <c r="F24" i="985"/>
  <c r="H24" i="985" s="1"/>
  <c r="G23" i="985"/>
  <c r="F23" i="985"/>
  <c r="G21" i="985"/>
  <c r="F21" i="985"/>
  <c r="G20" i="985"/>
  <c r="F20" i="985"/>
  <c r="H20" i="985" s="1"/>
  <c r="G19" i="985"/>
  <c r="F19" i="985"/>
  <c r="G18" i="985"/>
  <c r="F18" i="985"/>
  <c r="H18" i="985" s="1"/>
  <c r="G17" i="985"/>
  <c r="H17" i="985" s="1"/>
  <c r="F17" i="985"/>
  <c r="G16" i="985"/>
  <c r="F16" i="985"/>
  <c r="H16" i="985" s="1"/>
  <c r="G15" i="985"/>
  <c r="F15" i="985"/>
  <c r="G14" i="985"/>
  <c r="F14" i="985"/>
  <c r="G13" i="985"/>
  <c r="F13" i="985"/>
  <c r="G12" i="985"/>
  <c r="F12" i="985"/>
  <c r="H12" i="985" s="1"/>
  <c r="G10" i="985"/>
  <c r="F10" i="985"/>
  <c r="H10" i="985" s="1"/>
  <c r="G9" i="985"/>
  <c r="F9" i="985"/>
  <c r="G7" i="985"/>
  <c r="F7" i="985"/>
  <c r="G6" i="985"/>
  <c r="F6" i="985"/>
  <c r="H6" i="985" s="1"/>
  <c r="G4" i="985"/>
  <c r="F4" i="985"/>
  <c r="H4" i="985" s="1"/>
  <c r="G3" i="985"/>
  <c r="H3" i="985" s="1"/>
  <c r="F3" i="985"/>
  <c r="H17" i="994" l="1"/>
  <c r="H10" i="994"/>
  <c r="H14" i="994"/>
  <c r="H11" i="994"/>
  <c r="H8" i="994"/>
  <c r="H4" i="994"/>
  <c r="H16" i="994"/>
  <c r="H15" i="994"/>
  <c r="H13" i="994"/>
  <c r="H7" i="994"/>
  <c r="H6" i="994"/>
  <c r="H5" i="994"/>
  <c r="H3" i="994"/>
  <c r="H17" i="997"/>
  <c r="H19" i="997"/>
  <c r="H21" i="997"/>
  <c r="H23" i="997"/>
  <c r="H29" i="997"/>
  <c r="H31" i="997"/>
  <c r="H33" i="997"/>
  <c r="H35" i="997"/>
  <c r="H37" i="997"/>
  <c r="H39" i="997"/>
  <c r="H41" i="997"/>
  <c r="H43" i="997"/>
  <c r="H45" i="997"/>
  <c r="H47" i="997"/>
  <c r="H51" i="997"/>
  <c r="H53" i="997"/>
  <c r="H55" i="997"/>
  <c r="H57" i="997"/>
  <c r="H61" i="997"/>
  <c r="H63" i="997"/>
  <c r="H27" i="990"/>
  <c r="H11" i="989"/>
  <c r="H28" i="991"/>
  <c r="H30" i="991"/>
  <c r="H11" i="987"/>
  <c r="H13" i="987"/>
  <c r="H15" i="987"/>
  <c r="H17" i="987"/>
  <c r="H19" i="987"/>
  <c r="H7" i="987"/>
  <c r="H9" i="987"/>
  <c r="H21" i="987"/>
  <c r="H23" i="987"/>
  <c r="H25" i="987"/>
  <c r="H27" i="987"/>
  <c r="H29" i="987"/>
  <c r="H31" i="987"/>
  <c r="H33" i="987"/>
  <c r="H35" i="987"/>
  <c r="H37" i="987"/>
  <c r="H39" i="987"/>
  <c r="H41" i="987"/>
  <c r="H43" i="987"/>
  <c r="H47" i="987"/>
  <c r="H49" i="987"/>
  <c r="H51" i="987"/>
  <c r="H53" i="987"/>
  <c r="H57" i="987"/>
  <c r="H59" i="987"/>
  <c r="H61" i="987"/>
  <c r="H63" i="987"/>
  <c r="H4" i="989"/>
  <c r="H25" i="989"/>
  <c r="H27" i="989"/>
  <c r="H37" i="989"/>
  <c r="H55" i="995"/>
  <c r="H45" i="995"/>
  <c r="H41" i="995"/>
  <c r="H35" i="995"/>
  <c r="H31" i="995"/>
  <c r="H23" i="995"/>
  <c r="H11" i="995"/>
  <c r="H9" i="995"/>
  <c r="H7" i="995"/>
  <c r="H58" i="996"/>
  <c r="H52" i="996"/>
  <c r="H46" i="996"/>
  <c r="H44" i="996"/>
  <c r="H42" i="996"/>
  <c r="H38" i="996"/>
  <c r="H24" i="996"/>
  <c r="H13" i="996"/>
  <c r="H11" i="996"/>
  <c r="H62" i="996"/>
  <c r="H60" i="996"/>
  <c r="H56" i="996"/>
  <c r="H50" i="996"/>
  <c r="H40" i="996"/>
  <c r="H36" i="996"/>
  <c r="H34" i="996"/>
  <c r="H32" i="996"/>
  <c r="H30" i="996"/>
  <c r="H28" i="996"/>
  <c r="H26" i="996"/>
  <c r="H23" i="996"/>
  <c r="H22" i="996"/>
  <c r="H20" i="996"/>
  <c r="H19" i="996"/>
  <c r="H18" i="996"/>
  <c r="H16" i="996"/>
  <c r="H14" i="996"/>
  <c r="H7" i="996"/>
  <c r="H5" i="996"/>
  <c r="H3" i="996"/>
  <c r="H56" i="997"/>
  <c r="H44" i="997"/>
  <c r="H38" i="997"/>
  <c r="H36" i="997"/>
  <c r="H28" i="997"/>
  <c r="H26" i="997"/>
  <c r="H22" i="997"/>
  <c r="H16" i="997"/>
  <c r="H62" i="997"/>
  <c r="H58" i="997"/>
  <c r="H52" i="997"/>
  <c r="H50" i="997"/>
  <c r="H49" i="997"/>
  <c r="H46" i="997"/>
  <c r="H40" i="997"/>
  <c r="H34" i="997"/>
  <c r="H6" i="997"/>
  <c r="H5" i="997"/>
  <c r="H4" i="997"/>
  <c r="H32" i="997"/>
  <c r="H30" i="997"/>
  <c r="H24" i="997"/>
  <c r="H20" i="997"/>
  <c r="H18" i="997"/>
  <c r="H14" i="997"/>
  <c r="H12" i="997"/>
  <c r="H10" i="997"/>
  <c r="H8" i="997"/>
  <c r="H62" i="998"/>
  <c r="H60" i="998"/>
  <c r="H58" i="998"/>
  <c r="H56" i="998"/>
  <c r="H52" i="998"/>
  <c r="H50" i="998"/>
  <c r="H48" i="998"/>
  <c r="H46" i="998"/>
  <c r="H44" i="998"/>
  <c r="H40" i="998"/>
  <c r="H38" i="998"/>
  <c r="H36" i="998"/>
  <c r="H32" i="998"/>
  <c r="H30" i="998"/>
  <c r="H28" i="998"/>
  <c r="H26" i="998"/>
  <c r="H24" i="998"/>
  <c r="H22" i="998"/>
  <c r="H20" i="998"/>
  <c r="H18" i="998"/>
  <c r="H16" i="998"/>
  <c r="H14" i="998"/>
  <c r="H12" i="998"/>
  <c r="H10" i="998"/>
  <c r="H6" i="998"/>
  <c r="H4" i="998"/>
  <c r="H3" i="998"/>
  <c r="H62" i="990"/>
  <c r="H59" i="990"/>
  <c r="H60" i="990"/>
  <c r="H58" i="990"/>
  <c r="H56" i="990"/>
  <c r="H54" i="990"/>
  <c r="H48" i="990"/>
  <c r="H46" i="990"/>
  <c r="H40" i="990"/>
  <c r="H36" i="990"/>
  <c r="H32" i="990"/>
  <c r="H30" i="990"/>
  <c r="H28" i="990"/>
  <c r="H26" i="990"/>
  <c r="H24" i="990"/>
  <c r="H22" i="990"/>
  <c r="H20" i="990"/>
  <c r="H16" i="990"/>
  <c r="H14" i="990"/>
  <c r="H12" i="990"/>
  <c r="H10" i="990"/>
  <c r="H8" i="990"/>
  <c r="H4" i="990"/>
  <c r="H29" i="989"/>
  <c r="H31" i="989"/>
  <c r="H33" i="989"/>
  <c r="H39" i="989"/>
  <c r="H43" i="989"/>
  <c r="H62" i="989"/>
  <c r="H60" i="989"/>
  <c r="H58" i="989"/>
  <c r="H48" i="989"/>
  <c r="H50" i="989"/>
  <c r="H52" i="989"/>
  <c r="H54" i="989"/>
  <c r="H56" i="989"/>
  <c r="H42" i="989"/>
  <c r="H40" i="989"/>
  <c r="H36" i="989"/>
  <c r="H32" i="989"/>
  <c r="H30" i="989"/>
  <c r="H26" i="989"/>
  <c r="H22" i="989"/>
  <c r="H13" i="989"/>
  <c r="H9" i="989"/>
  <c r="H7" i="989"/>
  <c r="H3" i="989"/>
  <c r="H52" i="991"/>
  <c r="H46" i="991"/>
  <c r="H44" i="991"/>
  <c r="H42" i="991"/>
  <c r="H38" i="991"/>
  <c r="H34" i="991"/>
  <c r="H14" i="991"/>
  <c r="H62" i="991"/>
  <c r="H60" i="991"/>
  <c r="H58" i="991"/>
  <c r="H56" i="991"/>
  <c r="H54" i="991"/>
  <c r="H50" i="991"/>
  <c r="H48" i="991"/>
  <c r="H40" i="991"/>
  <c r="H36" i="991"/>
  <c r="H32" i="991"/>
  <c r="H26" i="991"/>
  <c r="H22" i="991"/>
  <c r="H12" i="991"/>
  <c r="H10" i="991"/>
  <c r="H8" i="991"/>
  <c r="H6" i="991"/>
  <c r="H4" i="991"/>
  <c r="H3" i="991"/>
  <c r="H41" i="986"/>
  <c r="H38" i="986"/>
  <c r="H18" i="986"/>
  <c r="H14" i="986"/>
  <c r="H12" i="986"/>
  <c r="H11" i="986"/>
  <c r="H44" i="986"/>
  <c r="H40" i="986"/>
  <c r="H36" i="986"/>
  <c r="H27" i="986"/>
  <c r="H6" i="986"/>
  <c r="H60" i="986"/>
  <c r="H58" i="986"/>
  <c r="H56" i="986"/>
  <c r="H54" i="986"/>
  <c r="H52" i="986"/>
  <c r="H50" i="986"/>
  <c r="H48" i="986"/>
  <c r="H46" i="986"/>
  <c r="H42" i="986"/>
  <c r="H34" i="986"/>
  <c r="H32" i="986"/>
  <c r="H28" i="986"/>
  <c r="H26" i="986"/>
  <c r="H22" i="986"/>
  <c r="H10" i="986"/>
  <c r="H8" i="986"/>
  <c r="H4" i="986"/>
  <c r="H3" i="986"/>
  <c r="H16" i="987"/>
  <c r="H38" i="987"/>
  <c r="H46" i="987"/>
  <c r="H50" i="987"/>
  <c r="H52" i="987"/>
  <c r="H60" i="987"/>
  <c r="H62" i="987"/>
  <c r="H58" i="987"/>
  <c r="H48" i="987"/>
  <c r="H42" i="987"/>
  <c r="H40" i="987"/>
  <c r="H34" i="987"/>
  <c r="H32" i="987"/>
  <c r="H28" i="987"/>
  <c r="H26" i="987"/>
  <c r="H18" i="987"/>
  <c r="H14" i="987"/>
  <c r="H12" i="987"/>
  <c r="H10" i="987"/>
  <c r="H8" i="987"/>
  <c r="H6" i="987"/>
  <c r="H4" i="987"/>
  <c r="H3" i="987"/>
  <c r="H9" i="985"/>
  <c r="H13" i="985"/>
  <c r="H15" i="985"/>
  <c r="H41" i="985"/>
  <c r="H44" i="985"/>
  <c r="H61" i="985"/>
  <c r="H63" i="985"/>
  <c r="H59" i="985"/>
  <c r="H57" i="985"/>
  <c r="H33" i="985"/>
  <c r="H31" i="985"/>
  <c r="H29" i="985"/>
  <c r="H27" i="985"/>
  <c r="H25" i="985"/>
  <c r="H7" i="985"/>
  <c r="H53" i="985"/>
  <c r="H51" i="985"/>
  <c r="H49" i="985"/>
  <c r="H47" i="985"/>
  <c r="H43" i="985"/>
  <c r="H39" i="985"/>
  <c r="H37" i="985"/>
  <c r="H35" i="985"/>
  <c r="H23" i="985"/>
  <c r="H21" i="985"/>
  <c r="H19" i="985"/>
  <c r="H14" i="985"/>
  <c r="H64" i="995"/>
  <c r="G63" i="973"/>
  <c r="G6" i="973"/>
  <c r="G7" i="973"/>
  <c r="G8" i="973"/>
  <c r="G9" i="973"/>
  <c r="G10" i="973"/>
  <c r="G11" i="973"/>
  <c r="G12" i="973"/>
  <c r="G13" i="973"/>
  <c r="G16" i="973"/>
  <c r="G17" i="973"/>
  <c r="G18" i="973"/>
  <c r="G19" i="973"/>
  <c r="G22" i="973"/>
  <c r="G23" i="973"/>
  <c r="G24" i="973"/>
  <c r="G25" i="973"/>
  <c r="G26" i="973"/>
  <c r="G27" i="973"/>
  <c r="G28" i="973"/>
  <c r="G29" i="973"/>
  <c r="G30" i="973"/>
  <c r="G32" i="973"/>
  <c r="G33" i="973"/>
  <c r="G34" i="973"/>
  <c r="G35" i="973"/>
  <c r="G36" i="973"/>
  <c r="G37" i="973"/>
  <c r="G38" i="973"/>
  <c r="G39" i="973"/>
  <c r="G40" i="973"/>
  <c r="G41" i="973"/>
  <c r="G42" i="973"/>
  <c r="G43" i="973"/>
  <c r="G44" i="973"/>
  <c r="G45" i="973"/>
  <c r="G46" i="973"/>
  <c r="G47" i="973"/>
  <c r="G48" i="973"/>
  <c r="G49" i="973"/>
  <c r="G50" i="973"/>
  <c r="G51" i="973"/>
  <c r="G53" i="973"/>
  <c r="G54" i="973"/>
  <c r="G55" i="973"/>
  <c r="G56" i="973"/>
  <c r="G57" i="973"/>
  <c r="G58" i="973"/>
  <c r="G59" i="973"/>
  <c r="G60" i="973"/>
  <c r="G61" i="973"/>
  <c r="G62" i="973"/>
  <c r="G3" i="973"/>
  <c r="HU67" i="841"/>
  <c r="HU59" i="841"/>
  <c r="HU52" i="841"/>
  <c r="HU44" i="841"/>
  <c r="HU36" i="841"/>
  <c r="HU28" i="841"/>
  <c r="HU20" i="841"/>
  <c r="HU16" i="841"/>
  <c r="HU17" i="841"/>
  <c r="HU18" i="841"/>
  <c r="HU19" i="841"/>
  <c r="HU21" i="841"/>
  <c r="HU22" i="841"/>
  <c r="HU23" i="841"/>
  <c r="HU24" i="841"/>
  <c r="HU25" i="841"/>
  <c r="HU26" i="841"/>
  <c r="HU27" i="841"/>
  <c r="HU30" i="841"/>
  <c r="HU31" i="841"/>
  <c r="HU32" i="841"/>
  <c r="HU33" i="841"/>
  <c r="HU34" i="841"/>
  <c r="HU35" i="841"/>
  <c r="HU37" i="841"/>
  <c r="HU38" i="841"/>
  <c r="HU39" i="841"/>
  <c r="HU40" i="841"/>
  <c r="HU41" i="841"/>
  <c r="HU42" i="841"/>
  <c r="HU43" i="841"/>
  <c r="HU45" i="841"/>
  <c r="HU46" i="841"/>
  <c r="HU47" i="841"/>
  <c r="HU48" i="841"/>
  <c r="HU49" i="841"/>
  <c r="HU50" i="841"/>
  <c r="HU51" i="841"/>
  <c r="HU53" i="841"/>
  <c r="HU54" i="841"/>
  <c r="HU55" i="841"/>
  <c r="HU56" i="841"/>
  <c r="HU57" i="841"/>
  <c r="HU58" i="841"/>
  <c r="HU60" i="841"/>
  <c r="HU61" i="841"/>
  <c r="HU62" i="841"/>
  <c r="HU63" i="841"/>
  <c r="HU64" i="841"/>
  <c r="HU65" i="841"/>
  <c r="HU66" i="841"/>
  <c r="HU68" i="841"/>
  <c r="HU69" i="841"/>
  <c r="HU70" i="841"/>
  <c r="HU71" i="841"/>
  <c r="HU72" i="841"/>
  <c r="HU73" i="841"/>
  <c r="HU74" i="841"/>
  <c r="HU75" i="841"/>
  <c r="HU15" i="841"/>
  <c r="G63" i="979"/>
  <c r="G6" i="979"/>
  <c r="G7" i="979"/>
  <c r="G8" i="979"/>
  <c r="G9" i="979"/>
  <c r="G10" i="979"/>
  <c r="G11" i="979"/>
  <c r="G12" i="979"/>
  <c r="G13" i="979"/>
  <c r="G16" i="979"/>
  <c r="G17" i="979"/>
  <c r="G18" i="979"/>
  <c r="G19" i="979"/>
  <c r="G20" i="979"/>
  <c r="G22" i="979"/>
  <c r="G23" i="979"/>
  <c r="G24" i="979"/>
  <c r="G25" i="979"/>
  <c r="G26" i="979"/>
  <c r="G27" i="979"/>
  <c r="G28" i="979"/>
  <c r="G29" i="979"/>
  <c r="G30" i="979"/>
  <c r="G31" i="979"/>
  <c r="G32" i="979"/>
  <c r="G33" i="979"/>
  <c r="G34" i="979"/>
  <c r="G35" i="979"/>
  <c r="G36" i="979"/>
  <c r="G38" i="979"/>
  <c r="G39" i="979"/>
  <c r="G40" i="979"/>
  <c r="G41" i="979"/>
  <c r="G42" i="979"/>
  <c r="G43" i="979"/>
  <c r="G44" i="979"/>
  <c r="G45" i="979"/>
  <c r="G46" i="979"/>
  <c r="G47" i="979"/>
  <c r="G48" i="979"/>
  <c r="G49" i="979"/>
  <c r="G50" i="979"/>
  <c r="G51" i="979"/>
  <c r="G52" i="979"/>
  <c r="G53" i="979"/>
  <c r="G54" i="979"/>
  <c r="G55" i="979"/>
  <c r="G56" i="979"/>
  <c r="G57" i="979"/>
  <c r="G58" i="979"/>
  <c r="G59" i="979"/>
  <c r="G60" i="979"/>
  <c r="G61" i="979"/>
  <c r="G62" i="979"/>
  <c r="G3" i="979"/>
  <c r="G63" i="984"/>
  <c r="H63" i="984" s="1"/>
  <c r="F63" i="984"/>
  <c r="G62" i="984"/>
  <c r="H62" i="984" s="1"/>
  <c r="F62" i="984"/>
  <c r="G61" i="984"/>
  <c r="F61" i="984"/>
  <c r="G60" i="984"/>
  <c r="F60" i="984"/>
  <c r="H60" i="984" s="1"/>
  <c r="G59" i="984"/>
  <c r="F59" i="984"/>
  <c r="G58" i="984"/>
  <c r="H58" i="984" s="1"/>
  <c r="F58" i="984"/>
  <c r="G57" i="984"/>
  <c r="F57" i="984"/>
  <c r="G56" i="984"/>
  <c r="F56" i="984"/>
  <c r="G53" i="984"/>
  <c r="F53" i="984"/>
  <c r="G51" i="984"/>
  <c r="F51" i="984"/>
  <c r="G50" i="984"/>
  <c r="F50" i="984"/>
  <c r="H50" i="984" s="1"/>
  <c r="G49" i="984"/>
  <c r="H49" i="984" s="1"/>
  <c r="F49" i="984"/>
  <c r="G48" i="984"/>
  <c r="F48" i="984"/>
  <c r="G47" i="984"/>
  <c r="H47" i="984" s="1"/>
  <c r="F47" i="984"/>
  <c r="G46" i="984"/>
  <c r="F46" i="984"/>
  <c r="G44" i="984"/>
  <c r="F44" i="984"/>
  <c r="G43" i="984"/>
  <c r="F43" i="984"/>
  <c r="G42" i="984"/>
  <c r="F42" i="984"/>
  <c r="G41" i="984"/>
  <c r="F41" i="984"/>
  <c r="G40" i="984"/>
  <c r="H40" i="984" s="1"/>
  <c r="F40" i="984"/>
  <c r="G39" i="984"/>
  <c r="H39" i="984" s="1"/>
  <c r="F39" i="984"/>
  <c r="G36" i="984"/>
  <c r="F36" i="984"/>
  <c r="G35" i="984"/>
  <c r="F35" i="984"/>
  <c r="G34" i="984"/>
  <c r="F34" i="984"/>
  <c r="G33" i="984"/>
  <c r="F33" i="984"/>
  <c r="H33" i="984" s="1"/>
  <c r="G32" i="984"/>
  <c r="H32" i="984" s="1"/>
  <c r="F32" i="984"/>
  <c r="G31" i="984"/>
  <c r="F31" i="984"/>
  <c r="G29" i="984"/>
  <c r="H29" i="984" s="1"/>
  <c r="F29" i="984"/>
  <c r="G28" i="984"/>
  <c r="F28" i="984"/>
  <c r="G27" i="984"/>
  <c r="F27" i="984"/>
  <c r="G26" i="984"/>
  <c r="F26" i="984"/>
  <c r="G25" i="984"/>
  <c r="F25" i="984"/>
  <c r="G24" i="984"/>
  <c r="F24" i="984"/>
  <c r="G23" i="984"/>
  <c r="F23" i="984"/>
  <c r="G22" i="984"/>
  <c r="F22" i="984"/>
  <c r="G21" i="984"/>
  <c r="F21" i="984"/>
  <c r="G20" i="984"/>
  <c r="H20" i="984" s="1"/>
  <c r="F20" i="984"/>
  <c r="G19" i="984"/>
  <c r="F19" i="984"/>
  <c r="G18" i="984"/>
  <c r="F18" i="984"/>
  <c r="G17" i="984"/>
  <c r="F17" i="984"/>
  <c r="H17" i="984" s="1"/>
  <c r="G16" i="984"/>
  <c r="F16" i="984"/>
  <c r="G14" i="984"/>
  <c r="F14" i="984"/>
  <c r="G13" i="984"/>
  <c r="F13" i="984"/>
  <c r="G12" i="984"/>
  <c r="H12" i="984" s="1"/>
  <c r="F12" i="984"/>
  <c r="G11" i="984"/>
  <c r="H11" i="984" s="1"/>
  <c r="F11" i="984"/>
  <c r="G10" i="984"/>
  <c r="H10" i="984" s="1"/>
  <c r="F10" i="984"/>
  <c r="G9" i="984"/>
  <c r="F9" i="984"/>
  <c r="G8" i="984"/>
  <c r="F8" i="984"/>
  <c r="G7" i="984"/>
  <c r="F7" i="984"/>
  <c r="G6" i="984"/>
  <c r="F6" i="984"/>
  <c r="G5" i="984"/>
  <c r="F5" i="984"/>
  <c r="H5" i="984" s="1"/>
  <c r="G4" i="984"/>
  <c r="F4" i="984"/>
  <c r="G3" i="984"/>
  <c r="H3" i="984" s="1"/>
  <c r="F3" i="984"/>
  <c r="G63" i="982"/>
  <c r="F63" i="982"/>
  <c r="G62" i="982"/>
  <c r="F62" i="982"/>
  <c r="G61" i="982"/>
  <c r="F61" i="982"/>
  <c r="G60" i="982"/>
  <c r="H60" i="982" s="1"/>
  <c r="F60" i="982"/>
  <c r="G59" i="982"/>
  <c r="F59" i="982"/>
  <c r="H59" i="982" s="1"/>
  <c r="G58" i="982"/>
  <c r="F58" i="982"/>
  <c r="H58" i="982" s="1"/>
  <c r="G57" i="982"/>
  <c r="F57" i="982"/>
  <c r="G56" i="982"/>
  <c r="F56" i="982"/>
  <c r="G55" i="982"/>
  <c r="F55" i="982"/>
  <c r="G54" i="982"/>
  <c r="F54" i="982"/>
  <c r="G53" i="982"/>
  <c r="F53" i="982"/>
  <c r="G52" i="982"/>
  <c r="H52" i="982" s="1"/>
  <c r="F52" i="982"/>
  <c r="G51" i="982"/>
  <c r="F51" i="982"/>
  <c r="G50" i="982"/>
  <c r="F50" i="982"/>
  <c r="G49" i="982"/>
  <c r="F49" i="982"/>
  <c r="G48" i="982"/>
  <c r="F48" i="982"/>
  <c r="G47" i="982"/>
  <c r="F47" i="982"/>
  <c r="G46" i="982"/>
  <c r="F46" i="982"/>
  <c r="G45" i="982"/>
  <c r="H45" i="982" s="1"/>
  <c r="F45" i="982"/>
  <c r="G44" i="982"/>
  <c r="H44" i="982" s="1"/>
  <c r="F44" i="982"/>
  <c r="G43" i="982"/>
  <c r="F43" i="982"/>
  <c r="G42" i="982"/>
  <c r="F42" i="982"/>
  <c r="G41" i="982"/>
  <c r="F41" i="982"/>
  <c r="G40" i="982"/>
  <c r="H40" i="982" s="1"/>
  <c r="F40" i="982"/>
  <c r="G39" i="982"/>
  <c r="F39" i="982"/>
  <c r="G38" i="982"/>
  <c r="H38" i="982" s="1"/>
  <c r="F38" i="982"/>
  <c r="G37" i="982"/>
  <c r="H37" i="982" s="1"/>
  <c r="F37" i="982"/>
  <c r="G36" i="982"/>
  <c r="F36" i="982"/>
  <c r="G35" i="982"/>
  <c r="H35" i="982" s="1"/>
  <c r="F35" i="982"/>
  <c r="G34" i="982"/>
  <c r="F34" i="982"/>
  <c r="G33" i="982"/>
  <c r="F33" i="982"/>
  <c r="G32" i="982"/>
  <c r="F32" i="982"/>
  <c r="G31" i="982"/>
  <c r="H31" i="982" s="1"/>
  <c r="F31" i="982"/>
  <c r="G30" i="982"/>
  <c r="H30" i="982" s="1"/>
  <c r="F30" i="982"/>
  <c r="G29" i="982"/>
  <c r="H29" i="982" s="1"/>
  <c r="F29" i="982"/>
  <c r="G28" i="982"/>
  <c r="F28" i="982"/>
  <c r="G27" i="982"/>
  <c r="F27" i="982"/>
  <c r="G26" i="982"/>
  <c r="H26" i="982" s="1"/>
  <c r="F26" i="982"/>
  <c r="G25" i="982"/>
  <c r="F25" i="982"/>
  <c r="G24" i="982"/>
  <c r="F24" i="982"/>
  <c r="G23" i="982"/>
  <c r="F23" i="982"/>
  <c r="G22" i="982"/>
  <c r="H22" i="982" s="1"/>
  <c r="F22" i="982"/>
  <c r="H21" i="982"/>
  <c r="G21" i="982"/>
  <c r="F21" i="982"/>
  <c r="G19" i="982"/>
  <c r="F19" i="982"/>
  <c r="G18" i="982"/>
  <c r="F18" i="982"/>
  <c r="G17" i="982"/>
  <c r="F17" i="982"/>
  <c r="G16" i="982"/>
  <c r="F16" i="982"/>
  <c r="G15" i="982"/>
  <c r="F15" i="982"/>
  <c r="G13" i="982"/>
  <c r="H13" i="982" s="1"/>
  <c r="F13" i="982"/>
  <c r="G12" i="982"/>
  <c r="F12" i="982"/>
  <c r="G11" i="982"/>
  <c r="F11" i="982"/>
  <c r="G10" i="982"/>
  <c r="F10" i="982"/>
  <c r="G8" i="982"/>
  <c r="F8" i="982"/>
  <c r="G7" i="982"/>
  <c r="F7" i="982"/>
  <c r="G6" i="982"/>
  <c r="H6" i="982" s="1"/>
  <c r="F6" i="982"/>
  <c r="G5" i="982"/>
  <c r="H5" i="982" s="1"/>
  <c r="F5" i="982"/>
  <c r="G3" i="982"/>
  <c r="H3" i="982" s="1"/>
  <c r="F3" i="982"/>
  <c r="G63" i="981"/>
  <c r="H63" i="981" s="1"/>
  <c r="F63" i="981"/>
  <c r="H62" i="981"/>
  <c r="G62" i="981"/>
  <c r="F62" i="981"/>
  <c r="G61" i="981"/>
  <c r="F61" i="981"/>
  <c r="G60" i="981"/>
  <c r="F60" i="981"/>
  <c r="G59" i="981"/>
  <c r="F59" i="981"/>
  <c r="G58" i="981"/>
  <c r="F58" i="981"/>
  <c r="G57" i="981"/>
  <c r="F57" i="981"/>
  <c r="G56" i="981"/>
  <c r="H56" i="981" s="1"/>
  <c r="F56" i="981"/>
  <c r="G55" i="981"/>
  <c r="F55" i="981"/>
  <c r="G54" i="981"/>
  <c r="H54" i="981" s="1"/>
  <c r="F54" i="981"/>
  <c r="G53" i="981"/>
  <c r="F53" i="981"/>
  <c r="G52" i="981"/>
  <c r="F52" i="981"/>
  <c r="G51" i="981"/>
  <c r="F51" i="981"/>
  <c r="G50" i="981"/>
  <c r="F50" i="981"/>
  <c r="G49" i="981"/>
  <c r="F49" i="981"/>
  <c r="G48" i="981"/>
  <c r="F48" i="981"/>
  <c r="G47" i="981"/>
  <c r="F47" i="981"/>
  <c r="G46" i="981"/>
  <c r="H46" i="981" s="1"/>
  <c r="F46" i="981"/>
  <c r="G45" i="981"/>
  <c r="F45" i="981"/>
  <c r="G44" i="981"/>
  <c r="F44" i="981"/>
  <c r="G43" i="981"/>
  <c r="F43" i="981"/>
  <c r="G42" i="981"/>
  <c r="H42" i="981" s="1"/>
  <c r="F42" i="981"/>
  <c r="G41" i="981"/>
  <c r="F41" i="981"/>
  <c r="G40" i="981"/>
  <c r="H40" i="981" s="1"/>
  <c r="F40" i="981"/>
  <c r="G39" i="981"/>
  <c r="H39" i="981" s="1"/>
  <c r="F39" i="981"/>
  <c r="G38" i="981"/>
  <c r="F38" i="981"/>
  <c r="G37" i="981"/>
  <c r="F37" i="981"/>
  <c r="G36" i="981"/>
  <c r="H36" i="981" s="1"/>
  <c r="F36" i="981"/>
  <c r="G35" i="981"/>
  <c r="F35" i="981"/>
  <c r="G34" i="981"/>
  <c r="F34" i="981"/>
  <c r="G33" i="981"/>
  <c r="H33" i="981" s="1"/>
  <c r="F33" i="981"/>
  <c r="G32" i="981"/>
  <c r="H32" i="981" s="1"/>
  <c r="F32" i="981"/>
  <c r="G31" i="981"/>
  <c r="H31" i="981" s="1"/>
  <c r="F31" i="981"/>
  <c r="G30" i="981"/>
  <c r="F30" i="981"/>
  <c r="G29" i="981"/>
  <c r="F29" i="981"/>
  <c r="G28" i="981"/>
  <c r="H28" i="981" s="1"/>
  <c r="F28" i="981"/>
  <c r="G27" i="981"/>
  <c r="F27" i="981"/>
  <c r="G26" i="981"/>
  <c r="F26" i="981"/>
  <c r="G25" i="981"/>
  <c r="H25" i="981" s="1"/>
  <c r="F25" i="981"/>
  <c r="G24" i="981"/>
  <c r="H24" i="981" s="1"/>
  <c r="F24" i="981"/>
  <c r="G23" i="981"/>
  <c r="H23" i="981" s="1"/>
  <c r="F23" i="981"/>
  <c r="G22" i="981"/>
  <c r="F22" i="981"/>
  <c r="G21" i="981"/>
  <c r="F21" i="981"/>
  <c r="G20" i="981"/>
  <c r="F20" i="981"/>
  <c r="G19" i="981"/>
  <c r="F19" i="981"/>
  <c r="G18" i="981"/>
  <c r="F18" i="981"/>
  <c r="G17" i="981"/>
  <c r="H17" i="981" s="1"/>
  <c r="F17" i="981"/>
  <c r="G16" i="981"/>
  <c r="F16" i="981"/>
  <c r="G15" i="981"/>
  <c r="H15" i="981" s="1"/>
  <c r="F15" i="981"/>
  <c r="G13" i="981"/>
  <c r="F13" i="981"/>
  <c r="G12" i="981"/>
  <c r="F12" i="981"/>
  <c r="G11" i="981"/>
  <c r="F11" i="981"/>
  <c r="G10" i="981"/>
  <c r="F10" i="981"/>
  <c r="G8" i="981"/>
  <c r="H8" i="981" s="1"/>
  <c r="F8" i="981"/>
  <c r="G7" i="981"/>
  <c r="H7" i="981" s="1"/>
  <c r="F7" i="981"/>
  <c r="G6" i="981"/>
  <c r="F6" i="981"/>
  <c r="G5" i="981"/>
  <c r="F5" i="981"/>
  <c r="G3" i="981"/>
  <c r="F3" i="981"/>
  <c r="G63" i="980"/>
  <c r="H63" i="980" s="1"/>
  <c r="F63" i="980"/>
  <c r="G62" i="980"/>
  <c r="H62" i="980" s="1"/>
  <c r="F62" i="980"/>
  <c r="G61" i="980"/>
  <c r="F61" i="980"/>
  <c r="G60" i="980"/>
  <c r="F60" i="980"/>
  <c r="G59" i="980"/>
  <c r="H59" i="980" s="1"/>
  <c r="F59" i="980"/>
  <c r="G58" i="980"/>
  <c r="F58" i="980"/>
  <c r="G57" i="980"/>
  <c r="F57" i="980"/>
  <c r="G56" i="980"/>
  <c r="F56" i="980"/>
  <c r="G55" i="980"/>
  <c r="H55" i="980" s="1"/>
  <c r="F55" i="980"/>
  <c r="G54" i="980"/>
  <c r="H54" i="980" s="1"/>
  <c r="F54" i="980"/>
  <c r="G53" i="980"/>
  <c r="F53" i="980"/>
  <c r="G52" i="980"/>
  <c r="F52" i="980"/>
  <c r="G51" i="980"/>
  <c r="H51" i="980" s="1"/>
  <c r="F51" i="980"/>
  <c r="G50" i="980"/>
  <c r="H50" i="980" s="1"/>
  <c r="F50" i="980"/>
  <c r="G49" i="980"/>
  <c r="F49" i="980"/>
  <c r="G48" i="980"/>
  <c r="F48" i="980"/>
  <c r="G47" i="980"/>
  <c r="H47" i="980" s="1"/>
  <c r="F47" i="980"/>
  <c r="G46" i="980"/>
  <c r="H46" i="980" s="1"/>
  <c r="F46" i="980"/>
  <c r="G45" i="980"/>
  <c r="F45" i="980"/>
  <c r="G44" i="980"/>
  <c r="F44" i="980"/>
  <c r="G43" i="980"/>
  <c r="F43" i="980"/>
  <c r="G42" i="980"/>
  <c r="H42" i="980" s="1"/>
  <c r="F42" i="980"/>
  <c r="G41" i="980"/>
  <c r="H41" i="980" s="1"/>
  <c r="F41" i="980"/>
  <c r="G40" i="980"/>
  <c r="H40" i="980" s="1"/>
  <c r="F40" i="980"/>
  <c r="G39" i="980"/>
  <c r="F39" i="980"/>
  <c r="G38" i="980"/>
  <c r="F38" i="980"/>
  <c r="G37" i="980"/>
  <c r="F37" i="980"/>
  <c r="G36" i="980"/>
  <c r="H36" i="980" s="1"/>
  <c r="F36" i="980"/>
  <c r="G35" i="980"/>
  <c r="H35" i="980" s="1"/>
  <c r="F35" i="980"/>
  <c r="G34" i="980"/>
  <c r="H34" i="980" s="1"/>
  <c r="F34" i="980"/>
  <c r="G33" i="980"/>
  <c r="H33" i="980" s="1"/>
  <c r="F33" i="980"/>
  <c r="G32" i="980"/>
  <c r="H32" i="980" s="1"/>
  <c r="F32" i="980"/>
  <c r="G31" i="980"/>
  <c r="F31" i="980"/>
  <c r="G30" i="980"/>
  <c r="F30" i="980"/>
  <c r="G29" i="980"/>
  <c r="H29" i="980" s="1"/>
  <c r="F29" i="980"/>
  <c r="G28" i="980"/>
  <c r="F28" i="980"/>
  <c r="G27" i="980"/>
  <c r="F27" i="980"/>
  <c r="G26" i="980"/>
  <c r="F26" i="980"/>
  <c r="G25" i="980"/>
  <c r="H25" i="980" s="1"/>
  <c r="F25" i="980"/>
  <c r="G24" i="980"/>
  <c r="H24" i="980" s="1"/>
  <c r="F24" i="980"/>
  <c r="G23" i="980"/>
  <c r="H23" i="980" s="1"/>
  <c r="F23" i="980"/>
  <c r="G22" i="980"/>
  <c r="F22" i="980"/>
  <c r="G21" i="980"/>
  <c r="F21" i="980"/>
  <c r="G20" i="980"/>
  <c r="H20" i="980" s="1"/>
  <c r="F20" i="980"/>
  <c r="G19" i="980"/>
  <c r="H19" i="980" s="1"/>
  <c r="F19" i="980"/>
  <c r="G18" i="980"/>
  <c r="H18" i="980" s="1"/>
  <c r="F18" i="980"/>
  <c r="G17" i="980"/>
  <c r="F17" i="980"/>
  <c r="H16" i="980"/>
  <c r="G16" i="980"/>
  <c r="F16" i="980"/>
  <c r="G15" i="980"/>
  <c r="F15" i="980"/>
  <c r="G13" i="980"/>
  <c r="F13" i="980"/>
  <c r="G12" i="980"/>
  <c r="F12" i="980"/>
  <c r="G11" i="980"/>
  <c r="F11" i="980"/>
  <c r="G10" i="980"/>
  <c r="F10" i="980"/>
  <c r="G8" i="980"/>
  <c r="F8" i="980"/>
  <c r="G7" i="980"/>
  <c r="F7" i="980"/>
  <c r="G6" i="980"/>
  <c r="F6" i="980"/>
  <c r="G5" i="980"/>
  <c r="F5" i="980"/>
  <c r="G3" i="980"/>
  <c r="F3" i="980"/>
  <c r="F63" i="979"/>
  <c r="H63" i="979" s="1"/>
  <c r="F62" i="979"/>
  <c r="F61" i="979"/>
  <c r="F60" i="979"/>
  <c r="F59" i="979"/>
  <c r="H59" i="979" s="1"/>
  <c r="F58" i="979"/>
  <c r="F57" i="979"/>
  <c r="H57" i="979" s="1"/>
  <c r="F56" i="979"/>
  <c r="H56" i="979" s="1"/>
  <c r="F55" i="979"/>
  <c r="F54" i="979"/>
  <c r="F53" i="979"/>
  <c r="F52" i="979"/>
  <c r="F51" i="979"/>
  <c r="F50" i="979"/>
  <c r="H50" i="979" s="1"/>
  <c r="F49" i="979"/>
  <c r="F48" i="979"/>
  <c r="H48" i="979" s="1"/>
  <c r="F47" i="979"/>
  <c r="F46" i="979"/>
  <c r="F45" i="979"/>
  <c r="H45" i="979" s="1"/>
  <c r="F44" i="979"/>
  <c r="F43" i="979"/>
  <c r="F42" i="979"/>
  <c r="H42" i="979" s="1"/>
  <c r="F41" i="979"/>
  <c r="F40" i="979"/>
  <c r="F39" i="979"/>
  <c r="F38" i="979"/>
  <c r="F36" i="979"/>
  <c r="F35" i="979"/>
  <c r="H35" i="979" s="1"/>
  <c r="F34" i="979"/>
  <c r="H33" i="979"/>
  <c r="F33" i="979"/>
  <c r="F32" i="979"/>
  <c r="F31" i="979"/>
  <c r="F30" i="979"/>
  <c r="F29" i="979"/>
  <c r="H29" i="979" s="1"/>
  <c r="F28" i="979"/>
  <c r="F27" i="979"/>
  <c r="F26" i="979"/>
  <c r="H26" i="979" s="1"/>
  <c r="F25" i="979"/>
  <c r="H24" i="979"/>
  <c r="F24" i="979"/>
  <c r="F23" i="979"/>
  <c r="H23" i="979" s="1"/>
  <c r="F22" i="979"/>
  <c r="F20" i="979"/>
  <c r="F19" i="979"/>
  <c r="F18" i="979"/>
  <c r="H17" i="979"/>
  <c r="F17" i="979"/>
  <c r="F16" i="979"/>
  <c r="F13" i="979"/>
  <c r="F12" i="979"/>
  <c r="H11" i="979"/>
  <c r="F11" i="979"/>
  <c r="F10" i="979"/>
  <c r="F9" i="979"/>
  <c r="H9" i="979" s="1"/>
  <c r="F8" i="979"/>
  <c r="F7" i="979"/>
  <c r="H7" i="979" s="1"/>
  <c r="F6" i="979"/>
  <c r="F3" i="979"/>
  <c r="G63" i="974"/>
  <c r="F63" i="974"/>
  <c r="G62" i="974"/>
  <c r="F62" i="974"/>
  <c r="G61" i="974"/>
  <c r="H61" i="974" s="1"/>
  <c r="F61" i="974"/>
  <c r="G60" i="974"/>
  <c r="H60" i="974" s="1"/>
  <c r="F60" i="974"/>
  <c r="G59" i="974"/>
  <c r="F59" i="974"/>
  <c r="G58" i="974"/>
  <c r="F58" i="974"/>
  <c r="H58" i="974" s="1"/>
  <c r="G57" i="974"/>
  <c r="F57" i="974"/>
  <c r="G56" i="974"/>
  <c r="F56" i="974"/>
  <c r="G55" i="974"/>
  <c r="F55" i="974"/>
  <c r="G54" i="974"/>
  <c r="F54" i="974"/>
  <c r="G53" i="974"/>
  <c r="H53" i="974" s="1"/>
  <c r="F53" i="974"/>
  <c r="G52" i="974"/>
  <c r="H52" i="974" s="1"/>
  <c r="F52" i="974"/>
  <c r="G51" i="974"/>
  <c r="F51" i="974"/>
  <c r="G50" i="974"/>
  <c r="F50" i="974"/>
  <c r="G49" i="974"/>
  <c r="F49" i="974"/>
  <c r="G48" i="974"/>
  <c r="F48" i="974"/>
  <c r="G47" i="974"/>
  <c r="F47" i="974"/>
  <c r="G46" i="974"/>
  <c r="F46" i="974"/>
  <c r="G45" i="974"/>
  <c r="H45" i="974" s="1"/>
  <c r="F45" i="974"/>
  <c r="G44" i="974"/>
  <c r="F44" i="974"/>
  <c r="G43" i="974"/>
  <c r="F43" i="974"/>
  <c r="H43" i="974" s="1"/>
  <c r="G42" i="974"/>
  <c r="F42" i="974"/>
  <c r="G41" i="974"/>
  <c r="F41" i="974"/>
  <c r="G40" i="974"/>
  <c r="H40" i="974" s="1"/>
  <c r="F40" i="974"/>
  <c r="G39" i="974"/>
  <c r="F39" i="974"/>
  <c r="G37" i="974"/>
  <c r="H37" i="974" s="1"/>
  <c r="F37" i="974"/>
  <c r="G36" i="974"/>
  <c r="F36" i="974"/>
  <c r="G35" i="974"/>
  <c r="F35" i="974"/>
  <c r="G34" i="974"/>
  <c r="F34" i="974"/>
  <c r="G33" i="974"/>
  <c r="H33" i="974" s="1"/>
  <c r="F33" i="974"/>
  <c r="G32" i="974"/>
  <c r="F32" i="974"/>
  <c r="G31" i="974"/>
  <c r="F31" i="974"/>
  <c r="G30" i="974"/>
  <c r="H30" i="974" s="1"/>
  <c r="F30" i="974"/>
  <c r="G29" i="974"/>
  <c r="H29" i="974" s="1"/>
  <c r="F29" i="974"/>
  <c r="G28" i="974"/>
  <c r="F28" i="974"/>
  <c r="G27" i="974"/>
  <c r="F27" i="974"/>
  <c r="G26" i="974"/>
  <c r="F26" i="974"/>
  <c r="G25" i="974"/>
  <c r="H25" i="974" s="1"/>
  <c r="F25" i="974"/>
  <c r="G24" i="974"/>
  <c r="F24" i="974"/>
  <c r="G23" i="974"/>
  <c r="H23" i="974" s="1"/>
  <c r="F23" i="974"/>
  <c r="G22" i="974"/>
  <c r="H22" i="974" s="1"/>
  <c r="F22" i="974"/>
  <c r="G21" i="974"/>
  <c r="H21" i="974" s="1"/>
  <c r="F21" i="974"/>
  <c r="G20" i="974"/>
  <c r="F20" i="974"/>
  <c r="G19" i="974"/>
  <c r="F19" i="974"/>
  <c r="G18" i="974"/>
  <c r="F18" i="974"/>
  <c r="G17" i="974"/>
  <c r="H17" i="974" s="1"/>
  <c r="F17" i="974"/>
  <c r="G16" i="974"/>
  <c r="H16" i="974" s="1"/>
  <c r="F16" i="974"/>
  <c r="G15" i="974"/>
  <c r="F15" i="974"/>
  <c r="H14" i="974"/>
  <c r="G14" i="974"/>
  <c r="F14" i="974"/>
  <c r="G13" i="974"/>
  <c r="F13" i="974"/>
  <c r="G12" i="974"/>
  <c r="F12" i="974"/>
  <c r="G11" i="974"/>
  <c r="F11" i="974"/>
  <c r="G10" i="974"/>
  <c r="F10" i="974"/>
  <c r="G9" i="974"/>
  <c r="F9" i="974"/>
  <c r="G8" i="974"/>
  <c r="F8" i="974"/>
  <c r="G7" i="974"/>
  <c r="F7" i="974"/>
  <c r="G6" i="974"/>
  <c r="H6" i="974" s="1"/>
  <c r="F6" i="974"/>
  <c r="G5" i="974"/>
  <c r="F5" i="974"/>
  <c r="G3" i="974"/>
  <c r="H3" i="974" s="1"/>
  <c r="F3" i="974"/>
  <c r="F63" i="973"/>
  <c r="F62" i="973"/>
  <c r="F61" i="973"/>
  <c r="H61" i="973" s="1"/>
  <c r="F60" i="973"/>
  <c r="H59" i="973"/>
  <c r="F59" i="973"/>
  <c r="F58" i="973"/>
  <c r="F57" i="973"/>
  <c r="H56" i="973"/>
  <c r="F56" i="973"/>
  <c r="H55" i="973"/>
  <c r="F55" i="973"/>
  <c r="F54" i="973"/>
  <c r="F53" i="973"/>
  <c r="H53" i="973" s="1"/>
  <c r="F51" i="973"/>
  <c r="F50" i="973"/>
  <c r="F49" i="973"/>
  <c r="F48" i="973"/>
  <c r="F47" i="973"/>
  <c r="F46" i="973"/>
  <c r="F45" i="973"/>
  <c r="H45" i="973" s="1"/>
  <c r="F44" i="973"/>
  <c r="F43" i="973"/>
  <c r="H43" i="973" s="1"/>
  <c r="F42" i="973"/>
  <c r="F41" i="973"/>
  <c r="F40" i="973"/>
  <c r="F39" i="973"/>
  <c r="F38" i="973"/>
  <c r="F37" i="973"/>
  <c r="H37" i="973" s="1"/>
  <c r="F36" i="973"/>
  <c r="F35" i="973"/>
  <c r="F34" i="973"/>
  <c r="F33" i="973"/>
  <c r="F32" i="973"/>
  <c r="F30" i="973"/>
  <c r="F29" i="973"/>
  <c r="F28" i="973"/>
  <c r="F27" i="973"/>
  <c r="F26" i="973"/>
  <c r="F25" i="973"/>
  <c r="H24" i="973"/>
  <c r="F24" i="973"/>
  <c r="F23" i="973"/>
  <c r="H23" i="973" s="1"/>
  <c r="F22" i="973"/>
  <c r="H22" i="973" s="1"/>
  <c r="F19" i="973"/>
  <c r="F18" i="973"/>
  <c r="F17" i="973"/>
  <c r="H17" i="973" s="1"/>
  <c r="F16" i="973"/>
  <c r="H16" i="973" s="1"/>
  <c r="F13" i="973"/>
  <c r="F12" i="973"/>
  <c r="F11" i="973"/>
  <c r="F10" i="973"/>
  <c r="F9" i="973"/>
  <c r="F8" i="973"/>
  <c r="F7" i="973"/>
  <c r="H7" i="973" s="1"/>
  <c r="F6" i="973"/>
  <c r="F3" i="973"/>
  <c r="G63" i="972"/>
  <c r="H63" i="972" s="1"/>
  <c r="F63" i="972"/>
  <c r="G62" i="972"/>
  <c r="H62" i="972" s="1"/>
  <c r="F62" i="972"/>
  <c r="G61" i="972"/>
  <c r="H61" i="972" s="1"/>
  <c r="F61" i="972"/>
  <c r="G60" i="972"/>
  <c r="H60" i="972" s="1"/>
  <c r="F60" i="972"/>
  <c r="G59" i="972"/>
  <c r="F59" i="972"/>
  <c r="G58" i="972"/>
  <c r="H58" i="972" s="1"/>
  <c r="F58" i="972"/>
  <c r="G57" i="972"/>
  <c r="H57" i="972" s="1"/>
  <c r="F57" i="972"/>
  <c r="G56" i="972"/>
  <c r="H56" i="972" s="1"/>
  <c r="F56" i="972"/>
  <c r="G55" i="972"/>
  <c r="H55" i="972" s="1"/>
  <c r="F55" i="972"/>
  <c r="G54" i="972"/>
  <c r="F54" i="972"/>
  <c r="G53" i="972"/>
  <c r="F53" i="972"/>
  <c r="G52" i="972"/>
  <c r="H52" i="972" s="1"/>
  <c r="F52" i="972"/>
  <c r="G51" i="972"/>
  <c r="F51" i="972"/>
  <c r="G49" i="972"/>
  <c r="H49" i="972" s="1"/>
  <c r="F49" i="972"/>
  <c r="G48" i="972"/>
  <c r="H48" i="972" s="1"/>
  <c r="F48" i="972"/>
  <c r="G47" i="972"/>
  <c r="H47" i="972" s="1"/>
  <c r="F47" i="972"/>
  <c r="G46" i="972"/>
  <c r="F46" i="972"/>
  <c r="G45" i="972"/>
  <c r="F45" i="972"/>
  <c r="G44" i="972"/>
  <c r="H44" i="972" s="1"/>
  <c r="F44" i="972"/>
  <c r="G43" i="972"/>
  <c r="F43" i="972"/>
  <c r="G42" i="972"/>
  <c r="H42" i="972" s="1"/>
  <c r="F42" i="972"/>
  <c r="G41" i="972"/>
  <c r="H41" i="972" s="1"/>
  <c r="F41" i="972"/>
  <c r="H40" i="972"/>
  <c r="G40" i="972"/>
  <c r="F40" i="972"/>
  <c r="G39" i="972"/>
  <c r="H39" i="972" s="1"/>
  <c r="F39" i="972"/>
  <c r="G38" i="972"/>
  <c r="F38" i="972"/>
  <c r="G37" i="972"/>
  <c r="F37" i="972"/>
  <c r="G36" i="972"/>
  <c r="F36" i="972"/>
  <c r="G35" i="972"/>
  <c r="H35" i="972" s="1"/>
  <c r="F35" i="972"/>
  <c r="G34" i="972"/>
  <c r="F34" i="972"/>
  <c r="G33" i="972"/>
  <c r="F33" i="972"/>
  <c r="G32" i="972"/>
  <c r="H32" i="972" s="1"/>
  <c r="F32" i="972"/>
  <c r="G31" i="972"/>
  <c r="F31" i="972"/>
  <c r="G30" i="972"/>
  <c r="F30" i="972"/>
  <c r="G29" i="972"/>
  <c r="F29" i="972"/>
  <c r="G28" i="972"/>
  <c r="F28" i="972"/>
  <c r="G27" i="972"/>
  <c r="H27" i="972" s="1"/>
  <c r="F27" i="972"/>
  <c r="G26" i="972"/>
  <c r="F26" i="972"/>
  <c r="G25" i="972"/>
  <c r="F25" i="972"/>
  <c r="G24" i="972"/>
  <c r="H24" i="972" s="1"/>
  <c r="F24" i="972"/>
  <c r="G23" i="972"/>
  <c r="H23" i="972" s="1"/>
  <c r="F23" i="972"/>
  <c r="G22" i="972"/>
  <c r="F22" i="972"/>
  <c r="G21" i="972"/>
  <c r="F21" i="972"/>
  <c r="G20" i="972"/>
  <c r="F20" i="972"/>
  <c r="G19" i="972"/>
  <c r="H19" i="972" s="1"/>
  <c r="F19" i="972"/>
  <c r="G18" i="972"/>
  <c r="F18" i="972"/>
  <c r="H18" i="972" s="1"/>
  <c r="G17" i="972"/>
  <c r="F17" i="972"/>
  <c r="G16" i="972"/>
  <c r="F16" i="972"/>
  <c r="H16" i="972" s="1"/>
  <c r="G15" i="972"/>
  <c r="F15" i="972"/>
  <c r="G13" i="972"/>
  <c r="H13" i="972" s="1"/>
  <c r="F13" i="972"/>
  <c r="G12" i="972"/>
  <c r="F12" i="972"/>
  <c r="G11" i="972"/>
  <c r="F11" i="972"/>
  <c r="G10" i="972"/>
  <c r="H10" i="972" s="1"/>
  <c r="F10" i="972"/>
  <c r="G9" i="972"/>
  <c r="H9" i="972" s="1"/>
  <c r="F9" i="972"/>
  <c r="G8" i="972"/>
  <c r="F8" i="972"/>
  <c r="G7" i="972"/>
  <c r="F7" i="972"/>
  <c r="G6" i="972"/>
  <c r="H6" i="972" s="1"/>
  <c r="F6" i="972"/>
  <c r="G5" i="972"/>
  <c r="F5" i="972"/>
  <c r="G3" i="972"/>
  <c r="F3" i="972"/>
  <c r="G63" i="971"/>
  <c r="H63" i="971" s="1"/>
  <c r="F63" i="971"/>
  <c r="G61" i="971"/>
  <c r="F61" i="971"/>
  <c r="G60" i="971"/>
  <c r="F60" i="971"/>
  <c r="H60" i="971" s="1"/>
  <c r="G59" i="971"/>
  <c r="H59" i="971" s="1"/>
  <c r="F59" i="971"/>
  <c r="G58" i="971"/>
  <c r="F58" i="971"/>
  <c r="H58" i="971" s="1"/>
  <c r="G57" i="971"/>
  <c r="F57" i="971"/>
  <c r="G56" i="971"/>
  <c r="F56" i="971"/>
  <c r="G55" i="971"/>
  <c r="H55" i="971" s="1"/>
  <c r="F55" i="971"/>
  <c r="G54" i="971"/>
  <c r="F54" i="971"/>
  <c r="G53" i="971"/>
  <c r="H53" i="971" s="1"/>
  <c r="F53" i="971"/>
  <c r="G52" i="971"/>
  <c r="F52" i="971"/>
  <c r="G51" i="971"/>
  <c r="H51" i="971" s="1"/>
  <c r="F51" i="971"/>
  <c r="G50" i="971"/>
  <c r="F50" i="971"/>
  <c r="G49" i="971"/>
  <c r="H49" i="971" s="1"/>
  <c r="F49" i="971"/>
  <c r="G48" i="971"/>
  <c r="H48" i="971" s="1"/>
  <c r="F48" i="971"/>
  <c r="G47" i="971"/>
  <c r="F47" i="971"/>
  <c r="G46" i="971"/>
  <c r="F46" i="971"/>
  <c r="G45" i="971"/>
  <c r="H45" i="971" s="1"/>
  <c r="F45" i="971"/>
  <c r="G44" i="971"/>
  <c r="F44" i="971"/>
  <c r="G43" i="971"/>
  <c r="F43" i="971"/>
  <c r="G42" i="971"/>
  <c r="F42" i="971"/>
  <c r="G41" i="971"/>
  <c r="H41" i="971" s="1"/>
  <c r="F41" i="971"/>
  <c r="G40" i="971"/>
  <c r="H40" i="971" s="1"/>
  <c r="F40" i="971"/>
  <c r="G39" i="971"/>
  <c r="H39" i="971" s="1"/>
  <c r="F39" i="971"/>
  <c r="G38" i="971"/>
  <c r="F38" i="971"/>
  <c r="G37" i="971"/>
  <c r="F37" i="971"/>
  <c r="G36" i="971"/>
  <c r="H36" i="971" s="1"/>
  <c r="F36" i="971"/>
  <c r="G34" i="971"/>
  <c r="F34" i="971"/>
  <c r="G33" i="971"/>
  <c r="F33" i="971"/>
  <c r="G32" i="971"/>
  <c r="H32" i="971" s="1"/>
  <c r="F32" i="971"/>
  <c r="G31" i="971"/>
  <c r="H31" i="971" s="1"/>
  <c r="F31" i="971"/>
  <c r="G30" i="971"/>
  <c r="F30" i="971"/>
  <c r="G29" i="971"/>
  <c r="F29" i="971"/>
  <c r="G28" i="971"/>
  <c r="F28" i="971"/>
  <c r="G27" i="971"/>
  <c r="H27" i="971" s="1"/>
  <c r="F27" i="971"/>
  <c r="G26" i="971"/>
  <c r="F26" i="971"/>
  <c r="G25" i="971"/>
  <c r="H25" i="971" s="1"/>
  <c r="F25" i="971"/>
  <c r="G24" i="971"/>
  <c r="H24" i="971" s="1"/>
  <c r="F24" i="971"/>
  <c r="G23" i="971"/>
  <c r="F23" i="971"/>
  <c r="G22" i="971"/>
  <c r="F22" i="971"/>
  <c r="G21" i="971"/>
  <c r="F21" i="971"/>
  <c r="G20" i="971"/>
  <c r="H20" i="971" s="1"/>
  <c r="F20" i="971"/>
  <c r="G19" i="971"/>
  <c r="H19" i="971" s="1"/>
  <c r="F19" i="971"/>
  <c r="G18" i="971"/>
  <c r="F18" i="971"/>
  <c r="H17" i="971"/>
  <c r="G17" i="971"/>
  <c r="F17" i="971"/>
  <c r="G16" i="971"/>
  <c r="H16" i="971" s="1"/>
  <c r="F16" i="971"/>
  <c r="G15" i="971"/>
  <c r="F15" i="971"/>
  <c r="G13" i="971"/>
  <c r="F13" i="971"/>
  <c r="G12" i="971"/>
  <c r="H12" i="971" s="1"/>
  <c r="F12" i="971"/>
  <c r="G11" i="971"/>
  <c r="F11" i="971"/>
  <c r="G10" i="971"/>
  <c r="F10" i="971"/>
  <c r="G8" i="971"/>
  <c r="F8" i="971"/>
  <c r="G7" i="971"/>
  <c r="F7" i="971"/>
  <c r="G6" i="971"/>
  <c r="H6" i="971" s="1"/>
  <c r="F6" i="971"/>
  <c r="G5" i="971"/>
  <c r="F5" i="971"/>
  <c r="G3" i="971"/>
  <c r="F3" i="971"/>
  <c r="G63" i="970"/>
  <c r="F63" i="970"/>
  <c r="G62" i="970"/>
  <c r="H62" i="970" s="1"/>
  <c r="F62" i="970"/>
  <c r="G61" i="970"/>
  <c r="H61" i="970" s="1"/>
  <c r="F61" i="970"/>
  <c r="G60" i="970"/>
  <c r="H60" i="970" s="1"/>
  <c r="F60" i="970"/>
  <c r="G59" i="970"/>
  <c r="F59" i="970"/>
  <c r="H59" i="970" s="1"/>
  <c r="G58" i="970"/>
  <c r="F58" i="970"/>
  <c r="G57" i="970"/>
  <c r="H57" i="970" s="1"/>
  <c r="F57" i="970"/>
  <c r="G56" i="970"/>
  <c r="H56" i="970" s="1"/>
  <c r="F56" i="970"/>
  <c r="G55" i="970"/>
  <c r="F55" i="970"/>
  <c r="G54" i="970"/>
  <c r="H54" i="970" s="1"/>
  <c r="F54" i="970"/>
  <c r="G53" i="970"/>
  <c r="H53" i="970" s="1"/>
  <c r="F53" i="970"/>
  <c r="G52" i="970"/>
  <c r="F52" i="970"/>
  <c r="G51" i="970"/>
  <c r="F51" i="970"/>
  <c r="G50" i="970"/>
  <c r="H50" i="970" s="1"/>
  <c r="F50" i="970"/>
  <c r="G49" i="970"/>
  <c r="F49" i="970"/>
  <c r="G48" i="970"/>
  <c r="F48" i="970"/>
  <c r="G47" i="970"/>
  <c r="H47" i="970" s="1"/>
  <c r="F47" i="970"/>
  <c r="G46" i="970"/>
  <c r="F46" i="970"/>
  <c r="G45" i="970"/>
  <c r="H45" i="970" s="1"/>
  <c r="F45" i="970"/>
  <c r="G44" i="970"/>
  <c r="F44" i="970"/>
  <c r="G43" i="970"/>
  <c r="H43" i="970" s="1"/>
  <c r="F43" i="970"/>
  <c r="G42" i="970"/>
  <c r="F42" i="970"/>
  <c r="G41" i="970"/>
  <c r="H41" i="970" s="1"/>
  <c r="F41" i="970"/>
  <c r="G40" i="970"/>
  <c r="F40" i="970"/>
  <c r="G39" i="970"/>
  <c r="H39" i="970" s="1"/>
  <c r="F39" i="970"/>
  <c r="H38" i="970"/>
  <c r="G38" i="970"/>
  <c r="F38" i="970"/>
  <c r="G37" i="970"/>
  <c r="F37" i="970"/>
  <c r="G36" i="970"/>
  <c r="F36" i="970"/>
  <c r="G35" i="970"/>
  <c r="F35" i="970"/>
  <c r="G34" i="970"/>
  <c r="H34" i="970" s="1"/>
  <c r="F34" i="970"/>
  <c r="G33" i="970"/>
  <c r="F33" i="970"/>
  <c r="G32" i="970"/>
  <c r="H32" i="970" s="1"/>
  <c r="F32" i="970"/>
  <c r="G31" i="970"/>
  <c r="F31" i="970"/>
  <c r="G30" i="970"/>
  <c r="F30" i="970"/>
  <c r="G29" i="970"/>
  <c r="F29" i="970"/>
  <c r="G28" i="970"/>
  <c r="F28" i="970"/>
  <c r="G27" i="970"/>
  <c r="F27" i="970"/>
  <c r="G25" i="970"/>
  <c r="F25" i="970"/>
  <c r="G24" i="970"/>
  <c r="H24" i="970" s="1"/>
  <c r="F24" i="970"/>
  <c r="G23" i="970"/>
  <c r="F23" i="970"/>
  <c r="G22" i="970"/>
  <c r="H22" i="970" s="1"/>
  <c r="F22" i="970"/>
  <c r="G21" i="970"/>
  <c r="F21" i="970"/>
  <c r="G20" i="970"/>
  <c r="F20" i="970"/>
  <c r="G19" i="970"/>
  <c r="F19" i="970"/>
  <c r="G18" i="970"/>
  <c r="H18" i="970" s="1"/>
  <c r="F18" i="970"/>
  <c r="G16" i="970"/>
  <c r="H16" i="970" s="1"/>
  <c r="F16" i="970"/>
  <c r="G15" i="970"/>
  <c r="F15" i="970"/>
  <c r="G14" i="970"/>
  <c r="H14" i="970" s="1"/>
  <c r="F14" i="970"/>
  <c r="G13" i="970"/>
  <c r="F13" i="970"/>
  <c r="G12" i="970"/>
  <c r="F12" i="970"/>
  <c r="G11" i="970"/>
  <c r="F11" i="970"/>
  <c r="G10" i="970"/>
  <c r="F10" i="970"/>
  <c r="G9" i="970"/>
  <c r="F9" i="970"/>
  <c r="H8" i="970"/>
  <c r="G8" i="970"/>
  <c r="F8" i="970"/>
  <c r="G7" i="970"/>
  <c r="H7" i="970" s="1"/>
  <c r="F7" i="970"/>
  <c r="G6" i="970"/>
  <c r="F6" i="970"/>
  <c r="G5" i="970"/>
  <c r="F5" i="970"/>
  <c r="G3" i="970"/>
  <c r="F3" i="970"/>
  <c r="G63" i="969"/>
  <c r="F63" i="969"/>
  <c r="G62" i="969"/>
  <c r="F62" i="969"/>
  <c r="G61" i="969"/>
  <c r="H61" i="969" s="1"/>
  <c r="F61" i="969"/>
  <c r="G60" i="969"/>
  <c r="F60" i="969"/>
  <c r="G59" i="969"/>
  <c r="F59" i="969"/>
  <c r="G58" i="969"/>
  <c r="F58" i="969"/>
  <c r="G57" i="969"/>
  <c r="H57" i="969" s="1"/>
  <c r="F57" i="969"/>
  <c r="G56" i="969"/>
  <c r="H56" i="969" s="1"/>
  <c r="F56" i="969"/>
  <c r="G55" i="969"/>
  <c r="F55" i="969"/>
  <c r="G54" i="969"/>
  <c r="H54" i="969" s="1"/>
  <c r="F54" i="969"/>
  <c r="G53" i="969"/>
  <c r="H53" i="969" s="1"/>
  <c r="F53" i="969"/>
  <c r="G52" i="969"/>
  <c r="F52" i="969"/>
  <c r="G51" i="969"/>
  <c r="F51" i="969"/>
  <c r="G50" i="969"/>
  <c r="F50" i="969"/>
  <c r="G49" i="969"/>
  <c r="F49" i="969"/>
  <c r="G48" i="969"/>
  <c r="F48" i="969"/>
  <c r="G47" i="969"/>
  <c r="F47" i="969"/>
  <c r="G46" i="969"/>
  <c r="F46" i="969"/>
  <c r="G45" i="969"/>
  <c r="F45" i="969"/>
  <c r="G44" i="969"/>
  <c r="F44" i="969"/>
  <c r="G43" i="969"/>
  <c r="F43" i="969"/>
  <c r="G42" i="969"/>
  <c r="F42" i="969"/>
  <c r="G41" i="969"/>
  <c r="F41" i="969"/>
  <c r="G40" i="969"/>
  <c r="F40" i="969"/>
  <c r="G39" i="969"/>
  <c r="F39" i="969"/>
  <c r="G38" i="969"/>
  <c r="H38" i="969" s="1"/>
  <c r="F38" i="969"/>
  <c r="G37" i="969"/>
  <c r="F37" i="969"/>
  <c r="G36" i="969"/>
  <c r="F36" i="969"/>
  <c r="G35" i="969"/>
  <c r="F35" i="969"/>
  <c r="G34" i="969"/>
  <c r="H34" i="969" s="1"/>
  <c r="F34" i="969"/>
  <c r="G33" i="969"/>
  <c r="F33" i="969"/>
  <c r="G32" i="969"/>
  <c r="F32" i="969"/>
  <c r="G31" i="969"/>
  <c r="F31" i="969"/>
  <c r="G30" i="969"/>
  <c r="H30" i="969" s="1"/>
  <c r="F30" i="969"/>
  <c r="G29" i="969"/>
  <c r="F29" i="969"/>
  <c r="G28" i="969"/>
  <c r="F28" i="969"/>
  <c r="G27" i="969"/>
  <c r="F27" i="969"/>
  <c r="G25" i="969"/>
  <c r="H25" i="969" s="1"/>
  <c r="F25" i="969"/>
  <c r="G24" i="969"/>
  <c r="F24" i="969"/>
  <c r="G23" i="969"/>
  <c r="F23" i="969"/>
  <c r="G22" i="969"/>
  <c r="H22" i="969" s="1"/>
  <c r="F22" i="969"/>
  <c r="G21" i="969"/>
  <c r="F21" i="969"/>
  <c r="G20" i="969"/>
  <c r="F20" i="969"/>
  <c r="G19" i="969"/>
  <c r="F19" i="969"/>
  <c r="G18" i="969"/>
  <c r="H18" i="969" s="1"/>
  <c r="F18" i="969"/>
  <c r="G16" i="969"/>
  <c r="F16" i="969"/>
  <c r="G15" i="969"/>
  <c r="F15" i="969"/>
  <c r="G14" i="969"/>
  <c r="H14" i="969" s="1"/>
  <c r="F14" i="969"/>
  <c r="G13" i="969"/>
  <c r="F13" i="969"/>
  <c r="G12" i="969"/>
  <c r="F12" i="969"/>
  <c r="G11" i="969"/>
  <c r="F11" i="969"/>
  <c r="G10" i="969"/>
  <c r="H10" i="969" s="1"/>
  <c r="F10" i="969"/>
  <c r="G9" i="969"/>
  <c r="H9" i="969" s="1"/>
  <c r="F9" i="969"/>
  <c r="G8" i="969"/>
  <c r="F8" i="969"/>
  <c r="G7" i="969"/>
  <c r="F7" i="969"/>
  <c r="G6" i="969"/>
  <c r="H6" i="969" s="1"/>
  <c r="F6" i="969"/>
  <c r="G5" i="969"/>
  <c r="F5" i="969"/>
  <c r="G3" i="969"/>
  <c r="F3" i="969"/>
  <c r="G64" i="968"/>
  <c r="F64" i="968"/>
  <c r="G63" i="968"/>
  <c r="F63" i="968"/>
  <c r="G62" i="968"/>
  <c r="F62" i="968"/>
  <c r="H62" i="968" s="1"/>
  <c r="G61" i="968"/>
  <c r="H61" i="968" s="1"/>
  <c r="F61" i="968"/>
  <c r="G60" i="968"/>
  <c r="F60" i="968"/>
  <c r="H60" i="968" s="1"/>
  <c r="G59" i="968"/>
  <c r="F59" i="968"/>
  <c r="G58" i="968"/>
  <c r="F58" i="968"/>
  <c r="G57" i="968"/>
  <c r="F57" i="968"/>
  <c r="G56" i="968"/>
  <c r="F56" i="968"/>
  <c r="G55" i="968"/>
  <c r="F55" i="968"/>
  <c r="G54" i="968"/>
  <c r="F54" i="968"/>
  <c r="G53" i="968"/>
  <c r="H53" i="968" s="1"/>
  <c r="F53" i="968"/>
  <c r="G52" i="968"/>
  <c r="F52" i="968"/>
  <c r="G51" i="968"/>
  <c r="F51" i="968"/>
  <c r="G50" i="968"/>
  <c r="F50" i="968"/>
  <c r="G49" i="968"/>
  <c r="H49" i="968" s="1"/>
  <c r="F49" i="968"/>
  <c r="G48" i="968"/>
  <c r="H48" i="968" s="1"/>
  <c r="F48" i="968"/>
  <c r="G47" i="968"/>
  <c r="H47" i="968" s="1"/>
  <c r="F47" i="968"/>
  <c r="G46" i="968"/>
  <c r="F46" i="968"/>
  <c r="G45" i="968"/>
  <c r="H45" i="968" s="1"/>
  <c r="F45" i="968"/>
  <c r="G44" i="968"/>
  <c r="F44" i="968"/>
  <c r="H44" i="968" s="1"/>
  <c r="G43" i="968"/>
  <c r="H43" i="968" s="1"/>
  <c r="F43" i="968"/>
  <c r="G42" i="968"/>
  <c r="F42" i="968"/>
  <c r="G41" i="968"/>
  <c r="H41" i="968" s="1"/>
  <c r="F41" i="968"/>
  <c r="G40" i="968"/>
  <c r="F40" i="968"/>
  <c r="G39" i="968"/>
  <c r="H39" i="968" s="1"/>
  <c r="F39" i="968"/>
  <c r="G38" i="968"/>
  <c r="F38" i="968"/>
  <c r="H38" i="968" s="1"/>
  <c r="G37" i="968"/>
  <c r="H37" i="968" s="1"/>
  <c r="F37" i="968"/>
  <c r="G36" i="968"/>
  <c r="F36" i="968"/>
  <c r="G35" i="968"/>
  <c r="H35" i="968" s="1"/>
  <c r="F35" i="968"/>
  <c r="G34" i="968"/>
  <c r="F34" i="968"/>
  <c r="H34" i="968" s="1"/>
  <c r="G32" i="968"/>
  <c r="H32" i="968" s="1"/>
  <c r="F32" i="968"/>
  <c r="G31" i="968"/>
  <c r="F31" i="968"/>
  <c r="G30" i="968"/>
  <c r="F30" i="968"/>
  <c r="G29" i="968"/>
  <c r="H29" i="968" s="1"/>
  <c r="F29" i="968"/>
  <c r="G28" i="968"/>
  <c r="F28" i="968"/>
  <c r="G27" i="968"/>
  <c r="F27" i="968"/>
  <c r="G25" i="968"/>
  <c r="H25" i="968" s="1"/>
  <c r="F25" i="968"/>
  <c r="G24" i="968"/>
  <c r="F24" i="968"/>
  <c r="G23" i="968"/>
  <c r="H23" i="968" s="1"/>
  <c r="F23" i="968"/>
  <c r="G22" i="968"/>
  <c r="F22" i="968"/>
  <c r="H22" i="968" s="1"/>
  <c r="G21" i="968"/>
  <c r="H21" i="968" s="1"/>
  <c r="F21" i="968"/>
  <c r="G20" i="968"/>
  <c r="F20" i="968"/>
  <c r="G19" i="968"/>
  <c r="H19" i="968" s="1"/>
  <c r="F19" i="968"/>
  <c r="G16" i="968"/>
  <c r="H16" i="968" s="1"/>
  <c r="F16" i="968"/>
  <c r="G15" i="968"/>
  <c r="H15" i="968" s="1"/>
  <c r="F15" i="968"/>
  <c r="G14" i="968"/>
  <c r="F14" i="968"/>
  <c r="H13" i="968"/>
  <c r="G13" i="968"/>
  <c r="F13" i="968"/>
  <c r="G11" i="968"/>
  <c r="H11" i="968" s="1"/>
  <c r="F11" i="968"/>
  <c r="G10" i="968"/>
  <c r="F10" i="968"/>
  <c r="H10" i="968" s="1"/>
  <c r="G9" i="968"/>
  <c r="H9" i="968" s="1"/>
  <c r="F9" i="968"/>
  <c r="G8" i="968"/>
  <c r="H8" i="968" s="1"/>
  <c r="F8" i="968"/>
  <c r="G7" i="968"/>
  <c r="H7" i="968" s="1"/>
  <c r="F7" i="968"/>
  <c r="G6" i="968"/>
  <c r="F6" i="968"/>
  <c r="G5" i="968"/>
  <c r="H5" i="968" s="1"/>
  <c r="F5" i="968"/>
  <c r="G3" i="968"/>
  <c r="H3" i="968" s="1"/>
  <c r="F3" i="968"/>
  <c r="G64" i="956"/>
  <c r="G6" i="956"/>
  <c r="G8" i="956"/>
  <c r="G9" i="956"/>
  <c r="G10" i="956"/>
  <c r="G11" i="956"/>
  <c r="G14" i="956"/>
  <c r="G16" i="956"/>
  <c r="G18" i="956"/>
  <c r="G19" i="956"/>
  <c r="G22" i="956"/>
  <c r="G23" i="956"/>
  <c r="G24" i="956"/>
  <c r="G25" i="956"/>
  <c r="G26" i="956"/>
  <c r="G27" i="956"/>
  <c r="G28" i="956"/>
  <c r="G29" i="956"/>
  <c r="G30" i="956"/>
  <c r="G31" i="956"/>
  <c r="G32" i="956"/>
  <c r="H32" i="956" s="1"/>
  <c r="G33" i="956"/>
  <c r="G34" i="956"/>
  <c r="H34" i="956" s="1"/>
  <c r="G35" i="956"/>
  <c r="G36" i="956"/>
  <c r="H36" i="956" s="1"/>
  <c r="G37" i="956"/>
  <c r="G38" i="956"/>
  <c r="H38" i="956" s="1"/>
  <c r="G39" i="956"/>
  <c r="G40" i="956"/>
  <c r="H40" i="956" s="1"/>
  <c r="G41" i="956"/>
  <c r="G42" i="956"/>
  <c r="G43" i="956"/>
  <c r="G44" i="956"/>
  <c r="H44" i="956" s="1"/>
  <c r="G45" i="956"/>
  <c r="G46" i="956"/>
  <c r="H46" i="956" s="1"/>
  <c r="G47" i="956"/>
  <c r="G48" i="956"/>
  <c r="H48" i="956" s="1"/>
  <c r="G49" i="956"/>
  <c r="G50" i="956"/>
  <c r="H50" i="956" s="1"/>
  <c r="G51" i="956"/>
  <c r="G53" i="956"/>
  <c r="G54" i="956"/>
  <c r="G55" i="956"/>
  <c r="G56" i="956"/>
  <c r="G57" i="956"/>
  <c r="G58" i="956"/>
  <c r="G59" i="956"/>
  <c r="G60" i="956"/>
  <c r="H60" i="956" s="1"/>
  <c r="G61" i="956"/>
  <c r="G62" i="956"/>
  <c r="H62" i="956" s="1"/>
  <c r="G63" i="956"/>
  <c r="G3" i="956"/>
  <c r="G64" i="958"/>
  <c r="F64" i="958"/>
  <c r="G63" i="958"/>
  <c r="H63" i="958" s="1"/>
  <c r="F63" i="958"/>
  <c r="G62" i="958"/>
  <c r="F62" i="958"/>
  <c r="G61" i="958"/>
  <c r="F61" i="958"/>
  <c r="G60" i="958"/>
  <c r="F60" i="958"/>
  <c r="G59" i="958"/>
  <c r="H59" i="958" s="1"/>
  <c r="F59" i="958"/>
  <c r="G58" i="958"/>
  <c r="F58" i="958"/>
  <c r="G57" i="958"/>
  <c r="F57" i="958"/>
  <c r="G56" i="958"/>
  <c r="F56" i="958"/>
  <c r="G55" i="958"/>
  <c r="H55" i="958" s="1"/>
  <c r="F55" i="958"/>
  <c r="G54" i="958"/>
  <c r="H54" i="958" s="1"/>
  <c r="F54" i="958"/>
  <c r="G53" i="958"/>
  <c r="H53" i="958" s="1"/>
  <c r="F53" i="958"/>
  <c r="G52" i="958"/>
  <c r="H52" i="958" s="1"/>
  <c r="F52" i="958"/>
  <c r="G51" i="958"/>
  <c r="H51" i="958" s="1"/>
  <c r="F51" i="958"/>
  <c r="G50" i="958"/>
  <c r="F50" i="958"/>
  <c r="H50" i="958" s="1"/>
  <c r="G48" i="958"/>
  <c r="F48" i="958"/>
  <c r="H48" i="958" s="1"/>
  <c r="G47" i="958"/>
  <c r="F47" i="958"/>
  <c r="G46" i="958"/>
  <c r="F46" i="958"/>
  <c r="G45" i="958"/>
  <c r="F45" i="958"/>
  <c r="G44" i="958"/>
  <c r="F44" i="958"/>
  <c r="G43" i="958"/>
  <c r="H43" i="958" s="1"/>
  <c r="F43" i="958"/>
  <c r="G42" i="958"/>
  <c r="F42" i="958"/>
  <c r="H42" i="958" s="1"/>
  <c r="G41" i="958"/>
  <c r="F41" i="958"/>
  <c r="H41" i="958" s="1"/>
  <c r="G40" i="958"/>
  <c r="F40" i="958"/>
  <c r="G39" i="958"/>
  <c r="F39" i="958"/>
  <c r="G38" i="958"/>
  <c r="F38" i="958"/>
  <c r="G37" i="958"/>
  <c r="F37" i="958"/>
  <c r="G36" i="958"/>
  <c r="F36" i="958"/>
  <c r="G35" i="958"/>
  <c r="F35" i="958"/>
  <c r="G34" i="958"/>
  <c r="F34" i="958"/>
  <c r="G32" i="958"/>
  <c r="F32" i="958"/>
  <c r="H32" i="958" s="1"/>
  <c r="G31" i="958"/>
  <c r="H31" i="958" s="1"/>
  <c r="F31" i="958"/>
  <c r="G30" i="958"/>
  <c r="H30" i="958" s="1"/>
  <c r="F30" i="958"/>
  <c r="G29" i="958"/>
  <c r="H29" i="958" s="1"/>
  <c r="F29" i="958"/>
  <c r="G28" i="958"/>
  <c r="H28" i="958" s="1"/>
  <c r="F28" i="958"/>
  <c r="G27" i="958"/>
  <c r="H27" i="958" s="1"/>
  <c r="F27" i="958"/>
  <c r="G24" i="958"/>
  <c r="F24" i="958"/>
  <c r="G23" i="958"/>
  <c r="H23" i="958" s="1"/>
  <c r="F23" i="958"/>
  <c r="G22" i="958"/>
  <c r="H22" i="958" s="1"/>
  <c r="F22" i="958"/>
  <c r="G20" i="958"/>
  <c r="F20" i="958"/>
  <c r="G19" i="958"/>
  <c r="H19" i="958" s="1"/>
  <c r="F19" i="958"/>
  <c r="G18" i="958"/>
  <c r="H18" i="958" s="1"/>
  <c r="F18" i="958"/>
  <c r="G16" i="958"/>
  <c r="F16" i="958"/>
  <c r="G15" i="958"/>
  <c r="H15" i="958" s="1"/>
  <c r="F15" i="958"/>
  <c r="G14" i="958"/>
  <c r="F14" i="958"/>
  <c r="G13" i="958"/>
  <c r="H13" i="958" s="1"/>
  <c r="F13" i="958"/>
  <c r="G11" i="958"/>
  <c r="F11" i="958"/>
  <c r="G10" i="958"/>
  <c r="F10" i="958"/>
  <c r="H10" i="958" s="1"/>
  <c r="G9" i="958"/>
  <c r="F9" i="958"/>
  <c r="G8" i="958"/>
  <c r="F8" i="958"/>
  <c r="H8" i="958" s="1"/>
  <c r="G7" i="958"/>
  <c r="F7" i="958"/>
  <c r="G6" i="958"/>
  <c r="F6" i="958"/>
  <c r="G5" i="958"/>
  <c r="F5" i="958"/>
  <c r="G3" i="958"/>
  <c r="H3" i="958" s="1"/>
  <c r="F3" i="958"/>
  <c r="F64" i="956"/>
  <c r="H64" i="956" s="1"/>
  <c r="F63" i="956"/>
  <c r="H63" i="956" s="1"/>
  <c r="F62" i="956"/>
  <c r="F61" i="956"/>
  <c r="F60" i="956"/>
  <c r="H59" i="956"/>
  <c r="F59" i="956"/>
  <c r="F58" i="956"/>
  <c r="F57" i="956"/>
  <c r="F56" i="956"/>
  <c r="F55" i="956"/>
  <c r="H55" i="956" s="1"/>
  <c r="F54" i="956"/>
  <c r="F53" i="956"/>
  <c r="H53" i="956" s="1"/>
  <c r="F51" i="956"/>
  <c r="H51" i="956" s="1"/>
  <c r="F50" i="956"/>
  <c r="F49" i="956"/>
  <c r="H49" i="956" s="1"/>
  <c r="F48" i="956"/>
  <c r="F47" i="956"/>
  <c r="H47" i="956" s="1"/>
  <c r="F46" i="956"/>
  <c r="F45" i="956"/>
  <c r="H45" i="956" s="1"/>
  <c r="F44" i="956"/>
  <c r="H43" i="956"/>
  <c r="F43" i="956"/>
  <c r="H42" i="956"/>
  <c r="F42" i="956"/>
  <c r="F41" i="956"/>
  <c r="F40" i="956"/>
  <c r="F39" i="956"/>
  <c r="H39" i="956" s="1"/>
  <c r="F38" i="956"/>
  <c r="F37" i="956"/>
  <c r="F36" i="956"/>
  <c r="F35" i="956"/>
  <c r="F34" i="956"/>
  <c r="F33" i="956"/>
  <c r="F32" i="956"/>
  <c r="F31" i="956"/>
  <c r="H31" i="956" s="1"/>
  <c r="F30" i="956"/>
  <c r="F29" i="956"/>
  <c r="H29" i="956" s="1"/>
  <c r="F28" i="956"/>
  <c r="H27" i="956"/>
  <c r="F27" i="956"/>
  <c r="H26" i="956"/>
  <c r="F26" i="956"/>
  <c r="F25" i="956"/>
  <c r="F24" i="956"/>
  <c r="H23" i="956"/>
  <c r="F23" i="956"/>
  <c r="F22" i="956"/>
  <c r="F19" i="956"/>
  <c r="H19" i="956" s="1"/>
  <c r="F18" i="956"/>
  <c r="F16" i="956"/>
  <c r="H16" i="956" s="1"/>
  <c r="F14" i="956"/>
  <c r="F11" i="956"/>
  <c r="H11" i="956" s="1"/>
  <c r="F10" i="956"/>
  <c r="F9" i="956"/>
  <c r="F8" i="956"/>
  <c r="H8" i="956" s="1"/>
  <c r="F6" i="956"/>
  <c r="H6" i="956" s="1"/>
  <c r="F3" i="956"/>
  <c r="GO35" i="841"/>
  <c r="HI6" i="839"/>
  <c r="G64" i="955"/>
  <c r="F64" i="955"/>
  <c r="G63" i="955"/>
  <c r="F63" i="955"/>
  <c r="G62" i="955"/>
  <c r="F62" i="955"/>
  <c r="G61" i="955"/>
  <c r="H61" i="955" s="1"/>
  <c r="F61" i="955"/>
  <c r="G60" i="955"/>
  <c r="F60" i="955"/>
  <c r="G59" i="955"/>
  <c r="F59" i="955"/>
  <c r="G58" i="955"/>
  <c r="F58" i="955"/>
  <c r="H58" i="955" s="1"/>
  <c r="G57" i="955"/>
  <c r="F57" i="955"/>
  <c r="G56" i="955"/>
  <c r="F56" i="955"/>
  <c r="G55" i="955"/>
  <c r="F55" i="955"/>
  <c r="G53" i="955"/>
  <c r="F53" i="955"/>
  <c r="G52" i="955"/>
  <c r="H52" i="955" s="1"/>
  <c r="F52" i="955"/>
  <c r="G51" i="955"/>
  <c r="F51" i="955"/>
  <c r="G50" i="955"/>
  <c r="F50" i="955"/>
  <c r="G49" i="955"/>
  <c r="F49" i="955"/>
  <c r="G48" i="955"/>
  <c r="H48" i="955" s="1"/>
  <c r="F48" i="955"/>
  <c r="G47" i="955"/>
  <c r="F47" i="955"/>
  <c r="G46" i="955"/>
  <c r="F46" i="955"/>
  <c r="G45" i="955"/>
  <c r="F45" i="955"/>
  <c r="G44" i="955"/>
  <c r="H44" i="955" s="1"/>
  <c r="F44" i="955"/>
  <c r="G43" i="955"/>
  <c r="H43" i="955" s="1"/>
  <c r="F43" i="955"/>
  <c r="G42" i="955"/>
  <c r="F42" i="955"/>
  <c r="H42" i="955" s="1"/>
  <c r="G40" i="955"/>
  <c r="F40" i="955"/>
  <c r="G39" i="955"/>
  <c r="F39" i="955"/>
  <c r="G38" i="955"/>
  <c r="F38" i="955"/>
  <c r="G37" i="955"/>
  <c r="F37" i="955"/>
  <c r="G36" i="955"/>
  <c r="F36" i="955"/>
  <c r="G35" i="955"/>
  <c r="F35" i="955"/>
  <c r="G34" i="955"/>
  <c r="F34" i="955"/>
  <c r="H34" i="955" s="1"/>
  <c r="G33" i="955"/>
  <c r="F33" i="955"/>
  <c r="G32" i="955"/>
  <c r="F32" i="955"/>
  <c r="G30" i="955"/>
  <c r="F30" i="955"/>
  <c r="G29" i="955"/>
  <c r="F29" i="955"/>
  <c r="G28" i="955"/>
  <c r="F28" i="955"/>
  <c r="G27" i="955"/>
  <c r="F27" i="955"/>
  <c r="G26" i="955"/>
  <c r="F26" i="955"/>
  <c r="G25" i="955"/>
  <c r="F25" i="955"/>
  <c r="G24" i="955"/>
  <c r="F24" i="955"/>
  <c r="G23" i="955"/>
  <c r="F23" i="955"/>
  <c r="G22" i="955"/>
  <c r="H22" i="955" s="1"/>
  <c r="F22" i="955"/>
  <c r="G21" i="955"/>
  <c r="F21" i="955"/>
  <c r="G19" i="955"/>
  <c r="F19" i="955"/>
  <c r="G18" i="955"/>
  <c r="F18" i="955"/>
  <c r="G16" i="955"/>
  <c r="F16" i="955"/>
  <c r="G15" i="955"/>
  <c r="F15" i="955"/>
  <c r="G14" i="955"/>
  <c r="F14" i="955"/>
  <c r="H11" i="955"/>
  <c r="G11" i="955"/>
  <c r="F11" i="955"/>
  <c r="G10" i="955"/>
  <c r="F10" i="955"/>
  <c r="H10" i="955" s="1"/>
  <c r="G9" i="955"/>
  <c r="F9" i="955"/>
  <c r="G8" i="955"/>
  <c r="F8" i="955"/>
  <c r="G7" i="955"/>
  <c r="H7" i="955" s="1"/>
  <c r="F7" i="955"/>
  <c r="G6" i="955"/>
  <c r="F6" i="955"/>
  <c r="G5" i="955"/>
  <c r="F5" i="955"/>
  <c r="G3" i="955"/>
  <c r="H3" i="955" s="1"/>
  <c r="F3" i="955"/>
  <c r="G64" i="954"/>
  <c r="F64" i="954"/>
  <c r="G63" i="954"/>
  <c r="H63" i="954" s="1"/>
  <c r="F63" i="954"/>
  <c r="G62" i="954"/>
  <c r="F62" i="954"/>
  <c r="G61" i="954"/>
  <c r="F61" i="954"/>
  <c r="G60" i="954"/>
  <c r="F60" i="954"/>
  <c r="G59" i="954"/>
  <c r="F59" i="954"/>
  <c r="G58" i="954"/>
  <c r="F58" i="954"/>
  <c r="G57" i="954"/>
  <c r="F57" i="954"/>
  <c r="G56" i="954"/>
  <c r="F56" i="954"/>
  <c r="G55" i="954"/>
  <c r="F55" i="954"/>
  <c r="G54" i="954"/>
  <c r="F54" i="954"/>
  <c r="G53" i="954"/>
  <c r="F53" i="954"/>
  <c r="G52" i="954"/>
  <c r="F52" i="954"/>
  <c r="G51" i="954"/>
  <c r="F51" i="954"/>
  <c r="G50" i="954"/>
  <c r="F50" i="954"/>
  <c r="G49" i="954"/>
  <c r="F49" i="954"/>
  <c r="G48" i="954"/>
  <c r="F48" i="954"/>
  <c r="G46" i="954"/>
  <c r="F46" i="954"/>
  <c r="G45" i="954"/>
  <c r="F45" i="954"/>
  <c r="G44" i="954"/>
  <c r="F44" i="954"/>
  <c r="G43" i="954"/>
  <c r="F43" i="954"/>
  <c r="G42" i="954"/>
  <c r="F42" i="954"/>
  <c r="G41" i="954"/>
  <c r="F41" i="954"/>
  <c r="G40" i="954"/>
  <c r="F40" i="954"/>
  <c r="G39" i="954"/>
  <c r="H39" i="954" s="1"/>
  <c r="F39" i="954"/>
  <c r="G38" i="954"/>
  <c r="F38" i="954"/>
  <c r="G37" i="954"/>
  <c r="F37" i="954"/>
  <c r="G35" i="954"/>
  <c r="F35" i="954"/>
  <c r="G34" i="954"/>
  <c r="F34" i="954"/>
  <c r="G33" i="954"/>
  <c r="F33" i="954"/>
  <c r="G32" i="954"/>
  <c r="F32" i="954"/>
  <c r="G31" i="954"/>
  <c r="F31" i="954"/>
  <c r="G30" i="954"/>
  <c r="F30" i="954"/>
  <c r="G29" i="954"/>
  <c r="F29" i="954"/>
  <c r="G28" i="954"/>
  <c r="F28" i="954"/>
  <c r="G27" i="954"/>
  <c r="F27" i="954"/>
  <c r="G26" i="954"/>
  <c r="F26" i="954"/>
  <c r="G25" i="954"/>
  <c r="F25" i="954"/>
  <c r="G24" i="954"/>
  <c r="F24" i="954"/>
  <c r="G23" i="954"/>
  <c r="F23" i="954"/>
  <c r="G22" i="954"/>
  <c r="F22" i="954"/>
  <c r="G21" i="954"/>
  <c r="F21" i="954"/>
  <c r="G20" i="954"/>
  <c r="F20" i="954"/>
  <c r="G19" i="954"/>
  <c r="F19" i="954"/>
  <c r="H19" i="954" s="1"/>
  <c r="G18" i="954"/>
  <c r="F18" i="954"/>
  <c r="G16" i="954"/>
  <c r="F16" i="954"/>
  <c r="G15" i="954"/>
  <c r="F15" i="954"/>
  <c r="G14" i="954"/>
  <c r="F14" i="954"/>
  <c r="G11" i="954"/>
  <c r="F11" i="954"/>
  <c r="G10" i="954"/>
  <c r="F10" i="954"/>
  <c r="G9" i="954"/>
  <c r="F9" i="954"/>
  <c r="G8" i="954"/>
  <c r="F8" i="954"/>
  <c r="G7" i="954"/>
  <c r="F7" i="954"/>
  <c r="G6" i="954"/>
  <c r="F6" i="954"/>
  <c r="G5" i="954"/>
  <c r="F5" i="954"/>
  <c r="G3" i="954"/>
  <c r="F3" i="954"/>
  <c r="G4" i="944"/>
  <c r="G3" i="944"/>
  <c r="G4" i="947"/>
  <c r="G6" i="947"/>
  <c r="G9" i="947"/>
  <c r="G14" i="947"/>
  <c r="G16" i="947"/>
  <c r="G17" i="947"/>
  <c r="H17" i="947" s="1"/>
  <c r="G18" i="947"/>
  <c r="H18" i="947" s="1"/>
  <c r="G19" i="947"/>
  <c r="G22" i="947"/>
  <c r="G23" i="947"/>
  <c r="G24" i="947"/>
  <c r="G25" i="947"/>
  <c r="G27" i="947"/>
  <c r="G28" i="947"/>
  <c r="G29" i="947"/>
  <c r="G30" i="947"/>
  <c r="G34" i="947"/>
  <c r="G35" i="947"/>
  <c r="G36" i="947"/>
  <c r="G37" i="947"/>
  <c r="G38" i="947"/>
  <c r="G39" i="947"/>
  <c r="G40" i="947"/>
  <c r="G41" i="947"/>
  <c r="H41" i="947" s="1"/>
  <c r="G42" i="947"/>
  <c r="H42" i="947" s="1"/>
  <c r="G44" i="947"/>
  <c r="G46" i="947"/>
  <c r="G47" i="947"/>
  <c r="G48" i="947"/>
  <c r="G49" i="947"/>
  <c r="G50" i="947"/>
  <c r="G51" i="947"/>
  <c r="H51" i="947" s="1"/>
  <c r="G52" i="947"/>
  <c r="H52" i="947" s="1"/>
  <c r="G56" i="947"/>
  <c r="G58" i="947"/>
  <c r="G59" i="947"/>
  <c r="G60" i="947"/>
  <c r="G61" i="947"/>
  <c r="G62" i="947"/>
  <c r="G63" i="947"/>
  <c r="G3" i="947"/>
  <c r="G64" i="953"/>
  <c r="H64" i="953" s="1"/>
  <c r="F64" i="953"/>
  <c r="G63" i="953"/>
  <c r="F63" i="953"/>
  <c r="G62" i="953"/>
  <c r="F62" i="953"/>
  <c r="G61" i="953"/>
  <c r="F61" i="953"/>
  <c r="G60" i="953"/>
  <c r="H60" i="953" s="1"/>
  <c r="F60" i="953"/>
  <c r="G59" i="953"/>
  <c r="F59" i="953"/>
  <c r="G58" i="953"/>
  <c r="F58" i="953"/>
  <c r="G57" i="953"/>
  <c r="F57" i="953"/>
  <c r="H56" i="953"/>
  <c r="G56" i="953"/>
  <c r="F56" i="953"/>
  <c r="G55" i="953"/>
  <c r="F55" i="953"/>
  <c r="G53" i="953"/>
  <c r="F53" i="953"/>
  <c r="G52" i="953"/>
  <c r="F52" i="953"/>
  <c r="G51" i="953"/>
  <c r="F51" i="953"/>
  <c r="G49" i="953"/>
  <c r="F49" i="953"/>
  <c r="G48" i="953"/>
  <c r="F48" i="953"/>
  <c r="G47" i="953"/>
  <c r="F47" i="953"/>
  <c r="G46" i="953"/>
  <c r="F46" i="953"/>
  <c r="G44" i="953"/>
  <c r="F44" i="953"/>
  <c r="G42" i="953"/>
  <c r="F42" i="953"/>
  <c r="G41" i="953"/>
  <c r="F41" i="953"/>
  <c r="G40" i="953"/>
  <c r="F40" i="953"/>
  <c r="G39" i="953"/>
  <c r="F39" i="953"/>
  <c r="G38" i="953"/>
  <c r="F38" i="953"/>
  <c r="G37" i="953"/>
  <c r="F37" i="953"/>
  <c r="G36" i="953"/>
  <c r="F36" i="953"/>
  <c r="G35" i="953"/>
  <c r="F35" i="953"/>
  <c r="G34" i="953"/>
  <c r="F34" i="953"/>
  <c r="G33" i="953"/>
  <c r="F33" i="953"/>
  <c r="G32" i="953"/>
  <c r="F32" i="953"/>
  <c r="G30" i="953"/>
  <c r="F30" i="953"/>
  <c r="G29" i="953"/>
  <c r="F29" i="953"/>
  <c r="G28" i="953"/>
  <c r="F28" i="953"/>
  <c r="G27" i="953"/>
  <c r="F27" i="953"/>
  <c r="G26" i="953"/>
  <c r="F26" i="953"/>
  <c r="G25" i="953"/>
  <c r="F25" i="953"/>
  <c r="G24" i="953"/>
  <c r="F24" i="953"/>
  <c r="G23" i="953"/>
  <c r="F23" i="953"/>
  <c r="G22" i="953"/>
  <c r="F22" i="953"/>
  <c r="G21" i="953"/>
  <c r="F21" i="953"/>
  <c r="G20" i="953"/>
  <c r="F20" i="953"/>
  <c r="G19" i="953"/>
  <c r="F19" i="953"/>
  <c r="G18" i="953"/>
  <c r="F18" i="953"/>
  <c r="G16" i="953"/>
  <c r="F16" i="953"/>
  <c r="G15" i="953"/>
  <c r="F15" i="953"/>
  <c r="G14" i="953"/>
  <c r="F14" i="953"/>
  <c r="G11" i="953"/>
  <c r="F11" i="953"/>
  <c r="G10" i="953"/>
  <c r="F10" i="953"/>
  <c r="G9" i="953"/>
  <c r="F9" i="953"/>
  <c r="G8" i="953"/>
  <c r="F8" i="953"/>
  <c r="G6" i="953"/>
  <c r="F6" i="953"/>
  <c r="G5" i="953"/>
  <c r="F5" i="953"/>
  <c r="G3" i="953"/>
  <c r="F3" i="953"/>
  <c r="G64" i="952"/>
  <c r="F64" i="952"/>
  <c r="G63" i="952"/>
  <c r="F63" i="952"/>
  <c r="G62" i="952"/>
  <c r="F62" i="952"/>
  <c r="G61" i="952"/>
  <c r="F61" i="952"/>
  <c r="G60" i="952"/>
  <c r="F60" i="952"/>
  <c r="G59" i="952"/>
  <c r="F59" i="952"/>
  <c r="G58" i="952"/>
  <c r="H58" i="952" s="1"/>
  <c r="F58" i="952"/>
  <c r="G57" i="952"/>
  <c r="H57" i="952" s="1"/>
  <c r="F57" i="952"/>
  <c r="G56" i="952"/>
  <c r="F56" i="952"/>
  <c r="G55" i="952"/>
  <c r="H55" i="952" s="1"/>
  <c r="F55" i="952"/>
  <c r="G53" i="952"/>
  <c r="H53" i="952" s="1"/>
  <c r="F53" i="952"/>
  <c r="G52" i="952"/>
  <c r="F52" i="952"/>
  <c r="G51" i="952"/>
  <c r="F51" i="952"/>
  <c r="G50" i="952"/>
  <c r="F50" i="952"/>
  <c r="G49" i="952"/>
  <c r="H49" i="952" s="1"/>
  <c r="F49" i="952"/>
  <c r="G48" i="952"/>
  <c r="F48" i="952"/>
  <c r="G47" i="952"/>
  <c r="F47" i="952"/>
  <c r="G46" i="952"/>
  <c r="F46" i="952"/>
  <c r="G45" i="952"/>
  <c r="H45" i="952" s="1"/>
  <c r="F45" i="952"/>
  <c r="G44" i="952"/>
  <c r="F44" i="952"/>
  <c r="G43" i="952"/>
  <c r="F43" i="952"/>
  <c r="G42" i="952"/>
  <c r="F42" i="952"/>
  <c r="G41" i="952"/>
  <c r="H41" i="952" s="1"/>
  <c r="F41" i="952"/>
  <c r="G40" i="952"/>
  <c r="F40" i="952"/>
  <c r="G39" i="952"/>
  <c r="F39" i="952"/>
  <c r="G38" i="952"/>
  <c r="F38" i="952"/>
  <c r="G37" i="952"/>
  <c r="F37" i="952"/>
  <c r="G36" i="952"/>
  <c r="F36" i="952"/>
  <c r="G35" i="952"/>
  <c r="F35" i="952"/>
  <c r="G34" i="952"/>
  <c r="F34" i="952"/>
  <c r="G33" i="952"/>
  <c r="H33" i="952" s="1"/>
  <c r="F33" i="952"/>
  <c r="G32" i="952"/>
  <c r="F32" i="952"/>
  <c r="G30" i="952"/>
  <c r="F30" i="952"/>
  <c r="G29" i="952"/>
  <c r="H29" i="952" s="1"/>
  <c r="F29" i="952"/>
  <c r="G28" i="952"/>
  <c r="F28" i="952"/>
  <c r="G27" i="952"/>
  <c r="F27" i="952"/>
  <c r="G26" i="952"/>
  <c r="F26" i="952"/>
  <c r="G25" i="952"/>
  <c r="H25" i="952" s="1"/>
  <c r="F25" i="952"/>
  <c r="G24" i="952"/>
  <c r="F24" i="952"/>
  <c r="G23" i="952"/>
  <c r="F23" i="952"/>
  <c r="G22" i="952"/>
  <c r="F22" i="952"/>
  <c r="G21" i="952"/>
  <c r="F21" i="952"/>
  <c r="G20" i="952"/>
  <c r="F20" i="952"/>
  <c r="G19" i="952"/>
  <c r="F19" i="952"/>
  <c r="G18" i="952"/>
  <c r="F18" i="952"/>
  <c r="G16" i="952"/>
  <c r="F16" i="952"/>
  <c r="G15" i="952"/>
  <c r="H15" i="952" s="1"/>
  <c r="F15" i="952"/>
  <c r="G14" i="952"/>
  <c r="F14" i="952"/>
  <c r="G11" i="952"/>
  <c r="F11" i="952"/>
  <c r="G10" i="952"/>
  <c r="F10" i="952"/>
  <c r="G9" i="952"/>
  <c r="H9" i="952" s="1"/>
  <c r="F9" i="952"/>
  <c r="G8" i="952"/>
  <c r="F8" i="952"/>
  <c r="G7" i="952"/>
  <c r="F7" i="952"/>
  <c r="G6" i="952"/>
  <c r="H6" i="952" s="1"/>
  <c r="F6" i="952"/>
  <c r="G5" i="952"/>
  <c r="F5" i="952"/>
  <c r="G3" i="952"/>
  <c r="F3" i="952"/>
  <c r="G64" i="951"/>
  <c r="F64" i="951"/>
  <c r="G63" i="951"/>
  <c r="F63" i="951"/>
  <c r="G62" i="951"/>
  <c r="F62" i="951"/>
  <c r="G61" i="951"/>
  <c r="F61" i="951"/>
  <c r="G60" i="951"/>
  <c r="F60" i="951"/>
  <c r="G59" i="951"/>
  <c r="F59" i="951"/>
  <c r="G58" i="951"/>
  <c r="H58" i="951" s="1"/>
  <c r="F58" i="951"/>
  <c r="G57" i="951"/>
  <c r="F57" i="951"/>
  <c r="G56" i="951"/>
  <c r="F56" i="951"/>
  <c r="G55" i="951"/>
  <c r="H55" i="951" s="1"/>
  <c r="F55" i="951"/>
  <c r="G53" i="951"/>
  <c r="F53" i="951"/>
  <c r="G52" i="951"/>
  <c r="F52" i="951"/>
  <c r="G51" i="951"/>
  <c r="F51" i="951"/>
  <c r="G50" i="951"/>
  <c r="H50" i="951" s="1"/>
  <c r="F50" i="951"/>
  <c r="G49" i="951"/>
  <c r="F49" i="951"/>
  <c r="G48" i="951"/>
  <c r="F48" i="951"/>
  <c r="G47" i="951"/>
  <c r="F47" i="951"/>
  <c r="G46" i="951"/>
  <c r="F46" i="951"/>
  <c r="G45" i="951"/>
  <c r="F45" i="951"/>
  <c r="G44" i="951"/>
  <c r="F44" i="951"/>
  <c r="G43" i="951"/>
  <c r="F43" i="951"/>
  <c r="G42" i="951"/>
  <c r="H42" i="951" s="1"/>
  <c r="F42" i="951"/>
  <c r="G40" i="951"/>
  <c r="F40" i="951"/>
  <c r="G39" i="951"/>
  <c r="F39" i="951"/>
  <c r="G38" i="951"/>
  <c r="F38" i="951"/>
  <c r="G37" i="951"/>
  <c r="F37" i="951"/>
  <c r="G36" i="951"/>
  <c r="F36" i="951"/>
  <c r="G35" i="951"/>
  <c r="F35" i="951"/>
  <c r="G34" i="951"/>
  <c r="H34" i="951" s="1"/>
  <c r="F34" i="951"/>
  <c r="G33" i="951"/>
  <c r="F33" i="951"/>
  <c r="G32" i="951"/>
  <c r="H32" i="951" s="1"/>
  <c r="F32" i="951"/>
  <c r="G30" i="951"/>
  <c r="H30" i="951" s="1"/>
  <c r="F30" i="951"/>
  <c r="G29" i="951"/>
  <c r="F29" i="951"/>
  <c r="G28" i="951"/>
  <c r="F28" i="951"/>
  <c r="G27" i="951"/>
  <c r="F27" i="951"/>
  <c r="G26" i="951"/>
  <c r="H26" i="951" s="1"/>
  <c r="F26" i="951"/>
  <c r="G25" i="951"/>
  <c r="F25" i="951"/>
  <c r="G23" i="951"/>
  <c r="F23" i="951"/>
  <c r="G22" i="951"/>
  <c r="F22" i="951"/>
  <c r="G21" i="951"/>
  <c r="F21" i="951"/>
  <c r="G20" i="951"/>
  <c r="F20" i="951"/>
  <c r="G19" i="951"/>
  <c r="F19" i="951"/>
  <c r="G18" i="951"/>
  <c r="F18" i="951"/>
  <c r="G15" i="951"/>
  <c r="F15" i="951"/>
  <c r="G14" i="951"/>
  <c r="F14" i="951"/>
  <c r="G10" i="951"/>
  <c r="F10" i="951"/>
  <c r="G9" i="951"/>
  <c r="F9" i="951"/>
  <c r="G8" i="951"/>
  <c r="H8" i="951" s="1"/>
  <c r="F8" i="951"/>
  <c r="G7" i="951"/>
  <c r="F7" i="951"/>
  <c r="G6" i="951"/>
  <c r="F6" i="951"/>
  <c r="G5" i="951"/>
  <c r="F5" i="951"/>
  <c r="G3" i="951"/>
  <c r="F3" i="951"/>
  <c r="G64" i="950"/>
  <c r="F64" i="950"/>
  <c r="G63" i="950"/>
  <c r="F63" i="950"/>
  <c r="G62" i="950"/>
  <c r="H62" i="950" s="1"/>
  <c r="F62" i="950"/>
  <c r="G61" i="950"/>
  <c r="F61" i="950"/>
  <c r="H61" i="950" s="1"/>
  <c r="G60" i="950"/>
  <c r="H60" i="950" s="1"/>
  <c r="F60" i="950"/>
  <c r="G59" i="950"/>
  <c r="F59" i="950"/>
  <c r="G58" i="950"/>
  <c r="H58" i="950" s="1"/>
  <c r="F58" i="950"/>
  <c r="G57" i="950"/>
  <c r="F57" i="950"/>
  <c r="G56" i="950"/>
  <c r="F56" i="950"/>
  <c r="G55" i="950"/>
  <c r="F55" i="950"/>
  <c r="G54" i="950"/>
  <c r="H54" i="950" s="1"/>
  <c r="F54" i="950"/>
  <c r="G53" i="950"/>
  <c r="F53" i="950"/>
  <c r="G52" i="950"/>
  <c r="H52" i="950" s="1"/>
  <c r="F52" i="950"/>
  <c r="G51" i="950"/>
  <c r="H51" i="950" s="1"/>
  <c r="F51" i="950"/>
  <c r="G50" i="950"/>
  <c r="F50" i="950"/>
  <c r="G49" i="950"/>
  <c r="H49" i="950" s="1"/>
  <c r="F49" i="950"/>
  <c r="G48" i="950"/>
  <c r="H48" i="950" s="1"/>
  <c r="F48" i="950"/>
  <c r="G47" i="950"/>
  <c r="H47" i="950" s="1"/>
  <c r="F47" i="950"/>
  <c r="G46" i="950"/>
  <c r="H46" i="950" s="1"/>
  <c r="F46" i="950"/>
  <c r="G45" i="950"/>
  <c r="F45" i="950"/>
  <c r="G44" i="950"/>
  <c r="H44" i="950" s="1"/>
  <c r="F44" i="950"/>
  <c r="G42" i="950"/>
  <c r="H42" i="950" s="1"/>
  <c r="F42" i="950"/>
  <c r="G41" i="950"/>
  <c r="F41" i="950"/>
  <c r="G40" i="950"/>
  <c r="H40" i="950" s="1"/>
  <c r="F40" i="950"/>
  <c r="G39" i="950"/>
  <c r="F39" i="950"/>
  <c r="G38" i="950"/>
  <c r="H38" i="950" s="1"/>
  <c r="F38" i="950"/>
  <c r="G37" i="950"/>
  <c r="F37" i="950"/>
  <c r="H37" i="950" s="1"/>
  <c r="G36" i="950"/>
  <c r="H36" i="950" s="1"/>
  <c r="F36" i="950"/>
  <c r="G35" i="950"/>
  <c r="F35" i="950"/>
  <c r="G34" i="950"/>
  <c r="F34" i="950"/>
  <c r="G33" i="950"/>
  <c r="F33" i="950"/>
  <c r="G30" i="950"/>
  <c r="F30" i="950"/>
  <c r="G29" i="950"/>
  <c r="F29" i="950"/>
  <c r="H29" i="950" s="1"/>
  <c r="G28" i="950"/>
  <c r="H28" i="950" s="1"/>
  <c r="F28" i="950"/>
  <c r="G27" i="950"/>
  <c r="H27" i="950" s="1"/>
  <c r="F27" i="950"/>
  <c r="G26" i="950"/>
  <c r="H26" i="950" s="1"/>
  <c r="F26" i="950"/>
  <c r="G25" i="950"/>
  <c r="H25" i="950" s="1"/>
  <c r="F25" i="950"/>
  <c r="G24" i="950"/>
  <c r="F24" i="950"/>
  <c r="G23" i="950"/>
  <c r="H23" i="950" s="1"/>
  <c r="F23" i="950"/>
  <c r="G22" i="950"/>
  <c r="H22" i="950" s="1"/>
  <c r="F22" i="950"/>
  <c r="G21" i="950"/>
  <c r="F21" i="950"/>
  <c r="H21" i="950" s="1"/>
  <c r="G20" i="950"/>
  <c r="F20" i="950"/>
  <c r="G17" i="950"/>
  <c r="F17" i="950"/>
  <c r="G15" i="950"/>
  <c r="F15" i="950"/>
  <c r="G14" i="950"/>
  <c r="H14" i="950" s="1"/>
  <c r="F14" i="950"/>
  <c r="G12" i="950"/>
  <c r="H12" i="950" s="1"/>
  <c r="F12" i="950"/>
  <c r="G9" i="950"/>
  <c r="F9" i="950"/>
  <c r="G8" i="950"/>
  <c r="H8" i="950" s="1"/>
  <c r="F8" i="950"/>
  <c r="G6" i="950"/>
  <c r="H6" i="950" s="1"/>
  <c r="F6" i="950"/>
  <c r="G5" i="950"/>
  <c r="F5" i="950"/>
  <c r="H5" i="950" s="1"/>
  <c r="G4" i="950"/>
  <c r="H4" i="950" s="1"/>
  <c r="F4" i="950"/>
  <c r="G3" i="950"/>
  <c r="H3" i="950" s="1"/>
  <c r="F3" i="950"/>
  <c r="G63" i="949"/>
  <c r="H63" i="949" s="1"/>
  <c r="F63" i="949"/>
  <c r="G62" i="949"/>
  <c r="F62" i="949"/>
  <c r="H62" i="949" s="1"/>
  <c r="G61" i="949"/>
  <c r="F61" i="949"/>
  <c r="G60" i="949"/>
  <c r="H60" i="949" s="1"/>
  <c r="F60" i="949"/>
  <c r="G59" i="949"/>
  <c r="H59" i="949" s="1"/>
  <c r="F59" i="949"/>
  <c r="G58" i="949"/>
  <c r="F58" i="949"/>
  <c r="G57" i="949"/>
  <c r="F57" i="949"/>
  <c r="G56" i="949"/>
  <c r="H56" i="949" s="1"/>
  <c r="F56" i="949"/>
  <c r="G55" i="949"/>
  <c r="H55" i="949" s="1"/>
  <c r="F55" i="949"/>
  <c r="G54" i="949"/>
  <c r="F54" i="949"/>
  <c r="H54" i="949" s="1"/>
  <c r="G52" i="949"/>
  <c r="F52" i="949"/>
  <c r="G51" i="949"/>
  <c r="H51" i="949" s="1"/>
  <c r="F51" i="949"/>
  <c r="G50" i="949"/>
  <c r="F50" i="949"/>
  <c r="G49" i="949"/>
  <c r="F49" i="949"/>
  <c r="G48" i="949"/>
  <c r="F48" i="949"/>
  <c r="G47" i="949"/>
  <c r="H47" i="949" s="1"/>
  <c r="F47" i="949"/>
  <c r="G46" i="949"/>
  <c r="F46" i="949"/>
  <c r="H46" i="949" s="1"/>
  <c r="G44" i="949"/>
  <c r="H44" i="949" s="1"/>
  <c r="F44" i="949"/>
  <c r="G42" i="949"/>
  <c r="F42" i="949"/>
  <c r="G41" i="949"/>
  <c r="F41" i="949"/>
  <c r="G40" i="949"/>
  <c r="H40" i="949" s="1"/>
  <c r="F40" i="949"/>
  <c r="G39" i="949"/>
  <c r="H39" i="949" s="1"/>
  <c r="F39" i="949"/>
  <c r="G38" i="949"/>
  <c r="H38" i="949" s="1"/>
  <c r="F38" i="949"/>
  <c r="G37" i="949"/>
  <c r="H37" i="949" s="1"/>
  <c r="F37" i="949"/>
  <c r="G36" i="949"/>
  <c r="F36" i="949"/>
  <c r="G35" i="949"/>
  <c r="H35" i="949" s="1"/>
  <c r="F35" i="949"/>
  <c r="G34" i="949"/>
  <c r="H34" i="949" s="1"/>
  <c r="F34" i="949"/>
  <c r="G33" i="949"/>
  <c r="H33" i="949" s="1"/>
  <c r="F33" i="949"/>
  <c r="G30" i="949"/>
  <c r="H30" i="949" s="1"/>
  <c r="F30" i="949"/>
  <c r="G29" i="949"/>
  <c r="F29" i="949"/>
  <c r="G28" i="949"/>
  <c r="F28" i="949"/>
  <c r="G27" i="949"/>
  <c r="H27" i="949" s="1"/>
  <c r="F27" i="949"/>
  <c r="G26" i="949"/>
  <c r="F26" i="949"/>
  <c r="G25" i="949"/>
  <c r="H25" i="949" s="1"/>
  <c r="F25" i="949"/>
  <c r="G23" i="949"/>
  <c r="H23" i="949" s="1"/>
  <c r="F23" i="949"/>
  <c r="G22" i="949"/>
  <c r="H22" i="949" s="1"/>
  <c r="F22" i="949"/>
  <c r="G20" i="949"/>
  <c r="H20" i="949" s="1"/>
  <c r="F20" i="949"/>
  <c r="G19" i="949"/>
  <c r="F19" i="949"/>
  <c r="G18" i="949"/>
  <c r="F18" i="949"/>
  <c r="G17" i="949"/>
  <c r="F17" i="949"/>
  <c r="G15" i="949"/>
  <c r="H15" i="949" s="1"/>
  <c r="F15" i="949"/>
  <c r="G14" i="949"/>
  <c r="H14" i="949" s="1"/>
  <c r="F14" i="949"/>
  <c r="G10" i="949"/>
  <c r="F10" i="949"/>
  <c r="G9" i="949"/>
  <c r="F9" i="949"/>
  <c r="G8" i="949"/>
  <c r="F8" i="949"/>
  <c r="G6" i="949"/>
  <c r="H6" i="949" s="1"/>
  <c r="F6" i="949"/>
  <c r="G4" i="949"/>
  <c r="F4" i="949"/>
  <c r="G3" i="949"/>
  <c r="H3" i="949" s="1"/>
  <c r="F3" i="949"/>
  <c r="G63" i="948"/>
  <c r="H63" i="948" s="1"/>
  <c r="F63" i="948"/>
  <c r="G62" i="948"/>
  <c r="F62" i="948"/>
  <c r="G61" i="948"/>
  <c r="F61" i="948"/>
  <c r="G60" i="948"/>
  <c r="H60" i="948" s="1"/>
  <c r="F60" i="948"/>
  <c r="G59" i="948"/>
  <c r="F59" i="948"/>
  <c r="G58" i="948"/>
  <c r="H58" i="948" s="1"/>
  <c r="F58" i="948"/>
  <c r="G57" i="948"/>
  <c r="F57" i="948"/>
  <c r="G56" i="948"/>
  <c r="H56" i="948" s="1"/>
  <c r="F56" i="948"/>
  <c r="G55" i="948"/>
  <c r="F55" i="948"/>
  <c r="G54" i="948"/>
  <c r="H54" i="948" s="1"/>
  <c r="F54" i="948"/>
  <c r="G52" i="948"/>
  <c r="F52" i="948"/>
  <c r="G51" i="948"/>
  <c r="F51" i="948"/>
  <c r="G50" i="948"/>
  <c r="F50" i="948"/>
  <c r="G49" i="948"/>
  <c r="F49" i="948"/>
  <c r="G48" i="948"/>
  <c r="F48" i="948"/>
  <c r="G47" i="948"/>
  <c r="F47" i="948"/>
  <c r="G46" i="948"/>
  <c r="F46" i="948"/>
  <c r="G44" i="948"/>
  <c r="F44" i="948"/>
  <c r="G42" i="948"/>
  <c r="F42" i="948"/>
  <c r="G41" i="948"/>
  <c r="F41" i="948"/>
  <c r="G40" i="948"/>
  <c r="H40" i="948" s="1"/>
  <c r="F40" i="948"/>
  <c r="G39" i="948"/>
  <c r="H39" i="948" s="1"/>
  <c r="F39" i="948"/>
  <c r="G38" i="948"/>
  <c r="F38" i="948"/>
  <c r="G37" i="948"/>
  <c r="F37" i="948"/>
  <c r="G36" i="948"/>
  <c r="H36" i="948" s="1"/>
  <c r="F36" i="948"/>
  <c r="G35" i="948"/>
  <c r="H35" i="948" s="1"/>
  <c r="F35" i="948"/>
  <c r="G34" i="948"/>
  <c r="F34" i="948"/>
  <c r="G33" i="948"/>
  <c r="F33" i="948"/>
  <c r="G30" i="948"/>
  <c r="F30" i="948"/>
  <c r="G29" i="948"/>
  <c r="H29" i="948" s="1"/>
  <c r="F29" i="948"/>
  <c r="G28" i="948"/>
  <c r="F28" i="948"/>
  <c r="G27" i="948"/>
  <c r="F27" i="948"/>
  <c r="G26" i="948"/>
  <c r="H26" i="948" s="1"/>
  <c r="F26" i="948"/>
  <c r="G24" i="948"/>
  <c r="H24" i="948" s="1"/>
  <c r="F24" i="948"/>
  <c r="G23" i="948"/>
  <c r="F23" i="948"/>
  <c r="G22" i="948"/>
  <c r="F22" i="948"/>
  <c r="G21" i="948"/>
  <c r="H21" i="948" s="1"/>
  <c r="F21" i="948"/>
  <c r="G20" i="948"/>
  <c r="H20" i="948" s="1"/>
  <c r="F20" i="948"/>
  <c r="G19" i="948"/>
  <c r="F19" i="948"/>
  <c r="G18" i="948"/>
  <c r="F18" i="948"/>
  <c r="G17" i="948"/>
  <c r="H17" i="948" s="1"/>
  <c r="F17" i="948"/>
  <c r="G15" i="948"/>
  <c r="H15" i="948" s="1"/>
  <c r="F15" i="948"/>
  <c r="G14" i="948"/>
  <c r="F14" i="948"/>
  <c r="G10" i="948"/>
  <c r="H10" i="948" s="1"/>
  <c r="F10" i="948"/>
  <c r="G9" i="948"/>
  <c r="F9" i="948"/>
  <c r="G8" i="948"/>
  <c r="H8" i="948" s="1"/>
  <c r="F8" i="948"/>
  <c r="G6" i="948"/>
  <c r="F6" i="948"/>
  <c r="G4" i="948"/>
  <c r="H4" i="948" s="1"/>
  <c r="F4" i="948"/>
  <c r="G3" i="948"/>
  <c r="F3" i="948"/>
  <c r="F63" i="947"/>
  <c r="F62" i="947"/>
  <c r="F61" i="947"/>
  <c r="F60" i="947"/>
  <c r="F59" i="947"/>
  <c r="F58" i="947"/>
  <c r="F56" i="947"/>
  <c r="H56" i="947" s="1"/>
  <c r="F52" i="947"/>
  <c r="F51" i="947"/>
  <c r="F50" i="947"/>
  <c r="F49" i="947"/>
  <c r="F48" i="947"/>
  <c r="H48" i="947" s="1"/>
  <c r="F47" i="947"/>
  <c r="F46" i="947"/>
  <c r="F44" i="947"/>
  <c r="F42" i="947"/>
  <c r="F41" i="947"/>
  <c r="F40" i="947"/>
  <c r="H40" i="947" s="1"/>
  <c r="H39" i="947"/>
  <c r="F39" i="947"/>
  <c r="F38" i="947"/>
  <c r="F37" i="947"/>
  <c r="F36" i="947"/>
  <c r="F35" i="947"/>
  <c r="F34" i="947"/>
  <c r="F30" i="947"/>
  <c r="F29" i="947"/>
  <c r="F28" i="947"/>
  <c r="F27" i="947"/>
  <c r="F25" i="947"/>
  <c r="H25" i="947" s="1"/>
  <c r="F24" i="947"/>
  <c r="H24" i="947" s="1"/>
  <c r="F23" i="947"/>
  <c r="H23" i="947" s="1"/>
  <c r="F22" i="947"/>
  <c r="F19" i="947"/>
  <c r="F18" i="947"/>
  <c r="F17" i="947"/>
  <c r="H16" i="947"/>
  <c r="F16" i="947"/>
  <c r="F14" i="947"/>
  <c r="F9" i="947"/>
  <c r="H9" i="947" s="1"/>
  <c r="F6" i="947"/>
  <c r="H6" i="947" s="1"/>
  <c r="F4" i="947"/>
  <c r="F3" i="947"/>
  <c r="G64" i="946"/>
  <c r="H64" i="946" s="1"/>
  <c r="F64" i="946"/>
  <c r="G63" i="946"/>
  <c r="F63" i="946"/>
  <c r="H63" i="946" s="1"/>
  <c r="G62" i="946"/>
  <c r="H62" i="946" s="1"/>
  <c r="F62" i="946"/>
  <c r="G61" i="946"/>
  <c r="F61" i="946"/>
  <c r="G60" i="946"/>
  <c r="H60" i="946" s="1"/>
  <c r="F60" i="946"/>
  <c r="G59" i="946"/>
  <c r="H59" i="946" s="1"/>
  <c r="F59" i="946"/>
  <c r="G58" i="946"/>
  <c r="F58" i="946"/>
  <c r="G57" i="946"/>
  <c r="F57" i="946"/>
  <c r="G56" i="946"/>
  <c r="H56" i="946" s="1"/>
  <c r="F56" i="946"/>
  <c r="G55" i="946"/>
  <c r="F55" i="946"/>
  <c r="G54" i="946"/>
  <c r="H54" i="946" s="1"/>
  <c r="F54" i="946"/>
  <c r="G53" i="946"/>
  <c r="F53" i="946"/>
  <c r="G52" i="946"/>
  <c r="H52" i="946" s="1"/>
  <c r="F52" i="946"/>
  <c r="G51" i="946"/>
  <c r="H51" i="946" s="1"/>
  <c r="F51" i="946"/>
  <c r="G50" i="946"/>
  <c r="H50" i="946" s="1"/>
  <c r="F50" i="946"/>
  <c r="G48" i="946"/>
  <c r="H48" i="946" s="1"/>
  <c r="F48" i="946"/>
  <c r="G47" i="946"/>
  <c r="F47" i="946"/>
  <c r="H47" i="946" s="1"/>
  <c r="G46" i="946"/>
  <c r="H46" i="946" s="1"/>
  <c r="F46" i="946"/>
  <c r="G45" i="946"/>
  <c r="F45" i="946"/>
  <c r="H45" i="946" s="1"/>
  <c r="G44" i="946"/>
  <c r="H44" i="946" s="1"/>
  <c r="F44" i="946"/>
  <c r="G42" i="946"/>
  <c r="H42" i="946" s="1"/>
  <c r="F42" i="946"/>
  <c r="G41" i="946"/>
  <c r="F41" i="946"/>
  <c r="H41" i="946" s="1"/>
  <c r="G40" i="946"/>
  <c r="H40" i="946" s="1"/>
  <c r="F40" i="946"/>
  <c r="G39" i="946"/>
  <c r="F39" i="946"/>
  <c r="G38" i="946"/>
  <c r="F38" i="946"/>
  <c r="G37" i="946"/>
  <c r="F37" i="946"/>
  <c r="H37" i="946" s="1"/>
  <c r="G36" i="946"/>
  <c r="H36" i="946" s="1"/>
  <c r="F36" i="946"/>
  <c r="G35" i="946"/>
  <c r="H35" i="946" s="1"/>
  <c r="F35" i="946"/>
  <c r="G34" i="946"/>
  <c r="F34" i="946"/>
  <c r="G33" i="946"/>
  <c r="F33" i="946"/>
  <c r="H33" i="946" s="1"/>
  <c r="G30" i="946"/>
  <c r="H30" i="946" s="1"/>
  <c r="F30" i="946"/>
  <c r="G29" i="946"/>
  <c r="F29" i="946"/>
  <c r="H29" i="946" s="1"/>
  <c r="G28" i="946"/>
  <c r="H28" i="946" s="1"/>
  <c r="F28" i="946"/>
  <c r="G27" i="946"/>
  <c r="H27" i="946" s="1"/>
  <c r="F27" i="946"/>
  <c r="G26" i="946"/>
  <c r="F26" i="946"/>
  <c r="G25" i="946"/>
  <c r="F25" i="946"/>
  <c r="H25" i="946" s="1"/>
  <c r="G24" i="946"/>
  <c r="H24" i="946" s="1"/>
  <c r="F24" i="946"/>
  <c r="G23" i="946"/>
  <c r="F23" i="946"/>
  <c r="H23" i="946" s="1"/>
  <c r="G22" i="946"/>
  <c r="H22" i="946" s="1"/>
  <c r="F22" i="946"/>
  <c r="G21" i="946"/>
  <c r="F21" i="946"/>
  <c r="H21" i="946" s="1"/>
  <c r="G20" i="946"/>
  <c r="H20" i="946" s="1"/>
  <c r="F20" i="946"/>
  <c r="G18" i="946"/>
  <c r="F18" i="946"/>
  <c r="G17" i="946"/>
  <c r="F17" i="946"/>
  <c r="G15" i="946"/>
  <c r="F15" i="946"/>
  <c r="H15" i="946" s="1"/>
  <c r="G14" i="946"/>
  <c r="H14" i="946" s="1"/>
  <c r="F14" i="946"/>
  <c r="G12" i="946"/>
  <c r="F12" i="946"/>
  <c r="G10" i="946"/>
  <c r="F10" i="946"/>
  <c r="G9" i="946"/>
  <c r="F9" i="946"/>
  <c r="H9" i="946" s="1"/>
  <c r="H8" i="946"/>
  <c r="G8" i="946"/>
  <c r="F8" i="946"/>
  <c r="G6" i="946"/>
  <c r="H6" i="946" s="1"/>
  <c r="F6" i="946"/>
  <c r="G4" i="946"/>
  <c r="H4" i="946" s="1"/>
  <c r="F4" i="946"/>
  <c r="G3" i="946"/>
  <c r="F3" i="946"/>
  <c r="G64" i="945"/>
  <c r="F64" i="945"/>
  <c r="H64" i="945" s="1"/>
  <c r="G63" i="945"/>
  <c r="F63" i="945"/>
  <c r="G62" i="945"/>
  <c r="F62" i="945"/>
  <c r="H62" i="945" s="1"/>
  <c r="G61" i="945"/>
  <c r="F61" i="945"/>
  <c r="G60" i="945"/>
  <c r="H60" i="945" s="1"/>
  <c r="F60" i="945"/>
  <c r="G59" i="945"/>
  <c r="H59" i="945" s="1"/>
  <c r="F59" i="945"/>
  <c r="G58" i="945"/>
  <c r="H58" i="945" s="1"/>
  <c r="F58" i="945"/>
  <c r="G57" i="945"/>
  <c r="H57" i="945" s="1"/>
  <c r="F57" i="945"/>
  <c r="G56" i="945"/>
  <c r="F56" i="945"/>
  <c r="G55" i="945"/>
  <c r="H55" i="945" s="1"/>
  <c r="F55" i="945"/>
  <c r="G54" i="945"/>
  <c r="F54" i="945"/>
  <c r="H54" i="945" s="1"/>
  <c r="G53" i="945"/>
  <c r="F53" i="945"/>
  <c r="G52" i="945"/>
  <c r="H52" i="945" s="1"/>
  <c r="F52" i="945"/>
  <c r="G51" i="945"/>
  <c r="F51" i="945"/>
  <c r="G50" i="945"/>
  <c r="H50" i="945" s="1"/>
  <c r="F50" i="945"/>
  <c r="G48" i="945"/>
  <c r="F48" i="945"/>
  <c r="H48" i="945" s="1"/>
  <c r="G47" i="945"/>
  <c r="H47" i="945" s="1"/>
  <c r="F47" i="945"/>
  <c r="G45" i="945"/>
  <c r="H45" i="945" s="1"/>
  <c r="F45" i="945"/>
  <c r="G44" i="945"/>
  <c r="F44" i="945"/>
  <c r="G43" i="945"/>
  <c r="F43" i="945"/>
  <c r="G42" i="945"/>
  <c r="F42" i="945"/>
  <c r="G41" i="945"/>
  <c r="H41" i="945" s="1"/>
  <c r="F41" i="945"/>
  <c r="G40" i="945"/>
  <c r="F40" i="945"/>
  <c r="H40" i="945" s="1"/>
  <c r="G38" i="945"/>
  <c r="F38" i="945"/>
  <c r="G37" i="945"/>
  <c r="H37" i="945" s="1"/>
  <c r="F37" i="945"/>
  <c r="G36" i="945"/>
  <c r="F36" i="945"/>
  <c r="G35" i="945"/>
  <c r="H35" i="945" s="1"/>
  <c r="F35" i="945"/>
  <c r="G34" i="945"/>
  <c r="F34" i="945"/>
  <c r="H33" i="945"/>
  <c r="G33" i="945"/>
  <c r="F33" i="945"/>
  <c r="G30" i="945"/>
  <c r="F30" i="945"/>
  <c r="G29" i="945"/>
  <c r="F29" i="945"/>
  <c r="G28" i="945"/>
  <c r="F28" i="945"/>
  <c r="G27" i="945"/>
  <c r="H27" i="945" s="1"/>
  <c r="F27" i="945"/>
  <c r="G26" i="945"/>
  <c r="F26" i="945"/>
  <c r="H26" i="945" s="1"/>
  <c r="G25" i="945"/>
  <c r="H25" i="945" s="1"/>
  <c r="F25" i="945"/>
  <c r="G24" i="945"/>
  <c r="F24" i="945"/>
  <c r="H24" i="945" s="1"/>
  <c r="G23" i="945"/>
  <c r="H23" i="945" s="1"/>
  <c r="F23" i="945"/>
  <c r="G22" i="945"/>
  <c r="F22" i="945"/>
  <c r="H22" i="945" s="1"/>
  <c r="G21" i="945"/>
  <c r="F21" i="945"/>
  <c r="G20" i="945"/>
  <c r="F20" i="945"/>
  <c r="G18" i="945"/>
  <c r="F18" i="945"/>
  <c r="G17" i="945"/>
  <c r="H17" i="945" s="1"/>
  <c r="F17" i="945"/>
  <c r="G16" i="945"/>
  <c r="F16" i="945"/>
  <c r="G15" i="945"/>
  <c r="F15" i="945"/>
  <c r="G14" i="945"/>
  <c r="F14" i="945"/>
  <c r="G12" i="945"/>
  <c r="F12" i="945"/>
  <c r="G10" i="945"/>
  <c r="F10" i="945"/>
  <c r="G9" i="945"/>
  <c r="H9" i="945" s="1"/>
  <c r="F9" i="945"/>
  <c r="G8" i="945"/>
  <c r="F8" i="945"/>
  <c r="H8" i="945" s="1"/>
  <c r="G5" i="945"/>
  <c r="F5" i="945"/>
  <c r="G4" i="945"/>
  <c r="H4" i="945" s="1"/>
  <c r="F4" i="945"/>
  <c r="G3" i="945"/>
  <c r="H3" i="945" s="1"/>
  <c r="F3" i="945"/>
  <c r="G63" i="944"/>
  <c r="H63" i="944" s="1"/>
  <c r="F63" i="944"/>
  <c r="G53" i="944"/>
  <c r="F53" i="944"/>
  <c r="G51" i="944"/>
  <c r="F51" i="944"/>
  <c r="G50" i="944"/>
  <c r="F50" i="944"/>
  <c r="G48" i="944"/>
  <c r="F48" i="944"/>
  <c r="G47" i="944"/>
  <c r="F47" i="944"/>
  <c r="G46" i="944"/>
  <c r="F46" i="944"/>
  <c r="G40" i="944"/>
  <c r="F40" i="944"/>
  <c r="G38" i="944"/>
  <c r="H38" i="944" s="1"/>
  <c r="F38" i="944"/>
  <c r="G37" i="944"/>
  <c r="F37" i="944"/>
  <c r="G36" i="944"/>
  <c r="F36" i="944"/>
  <c r="G29" i="944"/>
  <c r="F29" i="944"/>
  <c r="G25" i="944"/>
  <c r="H25" i="944" s="1"/>
  <c r="F25" i="944"/>
  <c r="G24" i="944"/>
  <c r="F24" i="944"/>
  <c r="G23" i="944"/>
  <c r="F23" i="944"/>
  <c r="F4" i="944"/>
  <c r="F3" i="944"/>
  <c r="H3" i="944" s="1"/>
  <c r="G64" i="943"/>
  <c r="F64" i="943"/>
  <c r="G63" i="943"/>
  <c r="H63" i="943" s="1"/>
  <c r="F63" i="943"/>
  <c r="G62" i="943"/>
  <c r="H62" i="943" s="1"/>
  <c r="F62" i="943"/>
  <c r="G61" i="943"/>
  <c r="F61" i="943"/>
  <c r="G60" i="943"/>
  <c r="F60" i="943"/>
  <c r="G59" i="943"/>
  <c r="F59" i="943"/>
  <c r="G58" i="943"/>
  <c r="F58" i="943"/>
  <c r="G57" i="943"/>
  <c r="H57" i="943" s="1"/>
  <c r="F57" i="943"/>
  <c r="G56" i="943"/>
  <c r="H56" i="943" s="1"/>
  <c r="F56" i="943"/>
  <c r="G55" i="943"/>
  <c r="H55" i="943" s="1"/>
  <c r="F55" i="943"/>
  <c r="G54" i="943"/>
  <c r="H54" i="943" s="1"/>
  <c r="F54" i="943"/>
  <c r="G53" i="943"/>
  <c r="F53" i="943"/>
  <c r="G52" i="943"/>
  <c r="H52" i="943" s="1"/>
  <c r="F52" i="943"/>
  <c r="G51" i="943"/>
  <c r="H51" i="943" s="1"/>
  <c r="F51" i="943"/>
  <c r="G50" i="943"/>
  <c r="F50" i="943"/>
  <c r="G48" i="943"/>
  <c r="F48" i="943"/>
  <c r="G47" i="943"/>
  <c r="F47" i="943"/>
  <c r="G46" i="943"/>
  <c r="F46" i="943"/>
  <c r="G45" i="943"/>
  <c r="H45" i="943" s="1"/>
  <c r="F45" i="943"/>
  <c r="G44" i="943"/>
  <c r="H44" i="943" s="1"/>
  <c r="F44" i="943"/>
  <c r="G43" i="943"/>
  <c r="H43" i="943" s="1"/>
  <c r="F43" i="943"/>
  <c r="G42" i="943"/>
  <c r="H42" i="943" s="1"/>
  <c r="F42" i="943"/>
  <c r="G41" i="943"/>
  <c r="F41" i="943"/>
  <c r="G40" i="943"/>
  <c r="H40" i="943" s="1"/>
  <c r="F40" i="943"/>
  <c r="G38" i="943"/>
  <c r="H38" i="943" s="1"/>
  <c r="F38" i="943"/>
  <c r="G37" i="943"/>
  <c r="F37" i="943"/>
  <c r="G36" i="943"/>
  <c r="H36" i="943" s="1"/>
  <c r="F36" i="943"/>
  <c r="G35" i="943"/>
  <c r="F35" i="943"/>
  <c r="G33" i="943"/>
  <c r="F33" i="943"/>
  <c r="G30" i="943"/>
  <c r="H30" i="943" s="1"/>
  <c r="F30" i="943"/>
  <c r="G29" i="943"/>
  <c r="H29" i="943" s="1"/>
  <c r="F29" i="943"/>
  <c r="G28" i="943"/>
  <c r="H28" i="943" s="1"/>
  <c r="F28" i="943"/>
  <c r="G26" i="943"/>
  <c r="F26" i="943"/>
  <c r="G25" i="943"/>
  <c r="F25" i="943"/>
  <c r="G24" i="943"/>
  <c r="H24" i="943" s="1"/>
  <c r="F24" i="943"/>
  <c r="G23" i="943"/>
  <c r="F23" i="943"/>
  <c r="G22" i="943"/>
  <c r="H22" i="943" s="1"/>
  <c r="F22" i="943"/>
  <c r="G21" i="943"/>
  <c r="H21" i="943" s="1"/>
  <c r="F21" i="943"/>
  <c r="G20" i="943"/>
  <c r="F20" i="943"/>
  <c r="G18" i="943"/>
  <c r="H18" i="943" s="1"/>
  <c r="F18" i="943"/>
  <c r="G17" i="943"/>
  <c r="H17" i="943" s="1"/>
  <c r="F17" i="943"/>
  <c r="G16" i="943"/>
  <c r="H16" i="943" s="1"/>
  <c r="F16" i="943"/>
  <c r="G15" i="943"/>
  <c r="F15" i="943"/>
  <c r="G14" i="943"/>
  <c r="H14" i="943" s="1"/>
  <c r="F14" i="943"/>
  <c r="G12" i="943"/>
  <c r="F12" i="943"/>
  <c r="G10" i="943"/>
  <c r="H10" i="943" s="1"/>
  <c r="F10" i="943"/>
  <c r="G9" i="943"/>
  <c r="H9" i="943" s="1"/>
  <c r="F9" i="943"/>
  <c r="G8" i="943"/>
  <c r="H8" i="943" s="1"/>
  <c r="F8" i="943"/>
  <c r="G7" i="943"/>
  <c r="F7" i="943"/>
  <c r="G5" i="943"/>
  <c r="H5" i="943" s="1"/>
  <c r="F5" i="943"/>
  <c r="G4" i="943"/>
  <c r="F4" i="943"/>
  <c r="G3" i="943"/>
  <c r="F3" i="943"/>
  <c r="H18" i="994" l="1"/>
  <c r="HU77" i="841"/>
  <c r="H64" i="996"/>
  <c r="H64" i="997"/>
  <c r="H64" i="998"/>
  <c r="H64" i="990"/>
  <c r="H64" i="989"/>
  <c r="H64" i="991"/>
  <c r="H64" i="986"/>
  <c r="H64" i="987"/>
  <c r="H64" i="985"/>
  <c r="H59" i="984"/>
  <c r="H21" i="984"/>
  <c r="H19" i="984"/>
  <c r="H13" i="984"/>
  <c r="H61" i="984"/>
  <c r="H57" i="984"/>
  <c r="H56" i="984"/>
  <c r="H48" i="984"/>
  <c r="H44" i="984"/>
  <c r="H43" i="984"/>
  <c r="H42" i="984"/>
  <c r="H35" i="984"/>
  <c r="H27" i="984"/>
  <c r="H24" i="984"/>
  <c r="H22" i="984"/>
  <c r="H16" i="984"/>
  <c r="H14" i="984"/>
  <c r="H9" i="984"/>
  <c r="H8" i="984"/>
  <c r="H4" i="984"/>
  <c r="H44" i="958"/>
  <c r="H45" i="958"/>
  <c r="H47" i="958"/>
  <c r="H57" i="958"/>
  <c r="H58" i="958"/>
  <c r="H6" i="958"/>
  <c r="H7" i="958"/>
  <c r="H9" i="958"/>
  <c r="H34" i="958"/>
  <c r="H35" i="958"/>
  <c r="H36" i="958"/>
  <c r="H38" i="958"/>
  <c r="H39" i="958"/>
  <c r="H61" i="958"/>
  <c r="H61" i="979"/>
  <c r="H25" i="979"/>
  <c r="H10" i="979"/>
  <c r="H60" i="979"/>
  <c r="H44" i="979"/>
  <c r="H36" i="979"/>
  <c r="H30" i="979"/>
  <c r="H20" i="979"/>
  <c r="H62" i="973"/>
  <c r="H57" i="973"/>
  <c r="H49" i="973"/>
  <c r="H60" i="973"/>
  <c r="H28" i="973"/>
  <c r="H26" i="973"/>
  <c r="H54" i="956"/>
  <c r="H58" i="956"/>
  <c r="H30" i="956"/>
  <c r="H22" i="956"/>
  <c r="H10" i="956"/>
  <c r="H61" i="956"/>
  <c r="H37" i="956"/>
  <c r="H54" i="973"/>
  <c r="H62" i="979"/>
  <c r="H41" i="979"/>
  <c r="H27" i="979"/>
  <c r="H12" i="979"/>
  <c r="H16" i="979"/>
  <c r="H60" i="980"/>
  <c r="H58" i="980"/>
  <c r="H57" i="980"/>
  <c r="H52" i="980"/>
  <c r="H49" i="980"/>
  <c r="H7" i="984"/>
  <c r="H34" i="984"/>
  <c r="H41" i="984"/>
  <c r="H31" i="984"/>
  <c r="H51" i="984"/>
  <c r="H18" i="984"/>
  <c r="H25" i="984"/>
  <c r="H28" i="984"/>
  <c r="H26" i="984"/>
  <c r="H36" i="984"/>
  <c r="H46" i="984"/>
  <c r="H6" i="984"/>
  <c r="H23" i="984"/>
  <c r="H53" i="984"/>
  <c r="H3" i="979"/>
  <c r="H18" i="979"/>
  <c r="H22" i="979"/>
  <c r="H52" i="979"/>
  <c r="H8" i="979"/>
  <c r="H19" i="979"/>
  <c r="H31" i="979"/>
  <c r="H34" i="979"/>
  <c r="H38" i="979"/>
  <c r="H46" i="979"/>
  <c r="H49" i="979"/>
  <c r="H53" i="979"/>
  <c r="H39" i="979"/>
  <c r="H54" i="979"/>
  <c r="H13" i="979"/>
  <c r="H28" i="979"/>
  <c r="H32" i="979"/>
  <c r="H43" i="979"/>
  <c r="H47" i="979"/>
  <c r="H58" i="979"/>
  <c r="H6" i="979"/>
  <c r="H40" i="979"/>
  <c r="H51" i="979"/>
  <c r="H55" i="979"/>
  <c r="H5" i="980"/>
  <c r="H13" i="980"/>
  <c r="H45" i="980"/>
  <c r="H48" i="980"/>
  <c r="H10" i="980"/>
  <c r="H38" i="980"/>
  <c r="H53" i="980"/>
  <c r="H56" i="980"/>
  <c r="H3" i="980"/>
  <c r="H7" i="980"/>
  <c r="H11" i="980"/>
  <c r="H15" i="980"/>
  <c r="H61" i="980"/>
  <c r="H8" i="980"/>
  <c r="H45" i="981"/>
  <c r="H57" i="981"/>
  <c r="H10" i="981"/>
  <c r="H18" i="981"/>
  <c r="H22" i="981"/>
  <c r="H11" i="981"/>
  <c r="H19" i="981"/>
  <c r="H27" i="981"/>
  <c r="H35" i="981"/>
  <c r="H47" i="981"/>
  <c r="H51" i="981"/>
  <c r="H44" i="981"/>
  <c r="H52" i="981"/>
  <c r="H16" i="982"/>
  <c r="H36" i="982"/>
  <c r="H55" i="982"/>
  <c r="H48" i="982"/>
  <c r="H17" i="982"/>
  <c r="H49" i="982"/>
  <c r="H53" i="982"/>
  <c r="H61" i="982"/>
  <c r="H12" i="982"/>
  <c r="H15" i="982"/>
  <c r="H19" i="982"/>
  <c r="H51" i="982"/>
  <c r="H54" i="982"/>
  <c r="H62" i="982"/>
  <c r="H3" i="971"/>
  <c r="H7" i="971"/>
  <c r="H18" i="971"/>
  <c r="H22" i="971"/>
  <c r="H26" i="971"/>
  <c r="H30" i="971"/>
  <c r="H34" i="971"/>
  <c r="H38" i="971"/>
  <c r="H42" i="971"/>
  <c r="H54" i="971"/>
  <c r="H11" i="971"/>
  <c r="H8" i="971"/>
  <c r="H56" i="971"/>
  <c r="H25" i="972"/>
  <c r="H29" i="972"/>
  <c r="H37" i="972"/>
  <c r="H34" i="972"/>
  <c r="H11" i="972"/>
  <c r="H51" i="972"/>
  <c r="H8" i="972"/>
  <c r="H9" i="973"/>
  <c r="H40" i="973"/>
  <c r="H6" i="973"/>
  <c r="H25" i="973"/>
  <c r="H29" i="973"/>
  <c r="H3" i="973"/>
  <c r="H38" i="973"/>
  <c r="H46" i="973"/>
  <c r="H12" i="973"/>
  <c r="H39" i="973"/>
  <c r="H19" i="974"/>
  <c r="H27" i="974"/>
  <c r="H46" i="974"/>
  <c r="H54" i="974"/>
  <c r="H62" i="974"/>
  <c r="H39" i="974"/>
  <c r="H47" i="974"/>
  <c r="H51" i="974"/>
  <c r="H20" i="974"/>
  <c r="H28" i="974"/>
  <c r="H32" i="974"/>
  <c r="H36" i="974"/>
  <c r="H13" i="974"/>
  <c r="H49" i="974"/>
  <c r="H57" i="974"/>
  <c r="H26" i="974"/>
  <c r="H48" i="969"/>
  <c r="H40" i="970"/>
  <c r="H44" i="970"/>
  <c r="H55" i="970"/>
  <c r="H63" i="970"/>
  <c r="H9" i="970"/>
  <c r="H13" i="970"/>
  <c r="H25" i="970"/>
  <c r="H29" i="970"/>
  <c r="H37" i="970"/>
  <c r="H6" i="970"/>
  <c r="H30" i="970"/>
  <c r="H11" i="970"/>
  <c r="H15" i="970"/>
  <c r="H19" i="970"/>
  <c r="H23" i="970"/>
  <c r="H31" i="970"/>
  <c r="H46" i="970"/>
  <c r="H44" i="980"/>
  <c r="H43" i="980"/>
  <c r="H39" i="980"/>
  <c r="H37" i="980"/>
  <c r="H31" i="980"/>
  <c r="H30" i="980"/>
  <c r="H28" i="980"/>
  <c r="H27" i="980"/>
  <c r="H26" i="980"/>
  <c r="H22" i="980"/>
  <c r="H21" i="980"/>
  <c r="H17" i="980"/>
  <c r="H12" i="980"/>
  <c r="H6" i="980"/>
  <c r="H61" i="981"/>
  <c r="H60" i="981"/>
  <c r="H41" i="981"/>
  <c r="H55" i="981"/>
  <c r="H59" i="981"/>
  <c r="H34" i="981"/>
  <c r="H38" i="981"/>
  <c r="H48" i="981"/>
  <c r="H43" i="981"/>
  <c r="H49" i="981"/>
  <c r="H53" i="981"/>
  <c r="H50" i="981"/>
  <c r="H58" i="981"/>
  <c r="H37" i="981"/>
  <c r="H30" i="981"/>
  <c r="H20" i="981"/>
  <c r="H26" i="981"/>
  <c r="H21" i="981"/>
  <c r="H29" i="981"/>
  <c r="H16" i="981"/>
  <c r="H13" i="981"/>
  <c r="H12" i="981"/>
  <c r="H6" i="981"/>
  <c r="H5" i="981"/>
  <c r="H3" i="981"/>
  <c r="H63" i="982"/>
  <c r="H57" i="982"/>
  <c r="H56" i="982"/>
  <c r="H50" i="982"/>
  <c r="H43" i="982"/>
  <c r="H42" i="982"/>
  <c r="H47" i="982"/>
  <c r="H46" i="982"/>
  <c r="H41" i="982"/>
  <c r="H39" i="982"/>
  <c r="H34" i="982"/>
  <c r="H32" i="982"/>
  <c r="H33" i="982"/>
  <c r="H27" i="982"/>
  <c r="H28" i="982"/>
  <c r="H24" i="982"/>
  <c r="H25" i="982"/>
  <c r="H23" i="982"/>
  <c r="H18" i="982"/>
  <c r="H11" i="982"/>
  <c r="H10" i="982"/>
  <c r="H8" i="982"/>
  <c r="H7" i="982"/>
  <c r="H43" i="971"/>
  <c r="H46" i="971"/>
  <c r="H50" i="971"/>
  <c r="H57" i="971"/>
  <c r="H61" i="971"/>
  <c r="H47" i="971"/>
  <c r="H44" i="971"/>
  <c r="H52" i="971"/>
  <c r="H37" i="971"/>
  <c r="H33" i="971"/>
  <c r="H28" i="971"/>
  <c r="H29" i="971"/>
  <c r="H23" i="971"/>
  <c r="H21" i="971"/>
  <c r="H15" i="971"/>
  <c r="H13" i="971"/>
  <c r="H10" i="971"/>
  <c r="H5" i="971"/>
  <c r="H59" i="972"/>
  <c r="H53" i="972"/>
  <c r="H54" i="972"/>
  <c r="H38" i="972"/>
  <c r="H45" i="972"/>
  <c r="H43" i="972"/>
  <c r="H46" i="972"/>
  <c r="H36" i="972"/>
  <c r="H26" i="972"/>
  <c r="H33" i="972"/>
  <c r="H30" i="972"/>
  <c r="H31" i="972"/>
  <c r="H28" i="972"/>
  <c r="H22" i="972"/>
  <c r="H15" i="972"/>
  <c r="H20" i="972"/>
  <c r="H17" i="972"/>
  <c r="H21" i="972"/>
  <c r="H7" i="972"/>
  <c r="H12" i="972"/>
  <c r="H5" i="972"/>
  <c r="H3" i="972"/>
  <c r="H50" i="973"/>
  <c r="H42" i="973"/>
  <c r="H34" i="973"/>
  <c r="H33" i="973"/>
  <c r="H32" i="973"/>
  <c r="H30" i="973"/>
  <c r="H27" i="973"/>
  <c r="H19" i="973"/>
  <c r="H13" i="973"/>
  <c r="H11" i="973"/>
  <c r="H63" i="973"/>
  <c r="H58" i="973"/>
  <c r="H51" i="973"/>
  <c r="H48" i="973"/>
  <c r="H47" i="973"/>
  <c r="H44" i="973"/>
  <c r="H41" i="973"/>
  <c r="H36" i="973"/>
  <c r="H35" i="973"/>
  <c r="H18" i="973"/>
  <c r="H10" i="973"/>
  <c r="H8" i="973"/>
  <c r="H63" i="974"/>
  <c r="H59" i="974"/>
  <c r="H56" i="974"/>
  <c r="H55" i="974"/>
  <c r="H50" i="974"/>
  <c r="H48" i="974"/>
  <c r="H44" i="974"/>
  <c r="H42" i="974"/>
  <c r="H41" i="974"/>
  <c r="H35" i="974"/>
  <c r="H34" i="974"/>
  <c r="H31" i="974"/>
  <c r="H24" i="974"/>
  <c r="H18" i="974"/>
  <c r="H15" i="974"/>
  <c r="H12" i="974"/>
  <c r="H11" i="974"/>
  <c r="H10" i="974"/>
  <c r="H9" i="974"/>
  <c r="H8" i="974"/>
  <c r="H7" i="974"/>
  <c r="H5" i="974"/>
  <c r="H50" i="969"/>
  <c r="H46" i="969"/>
  <c r="H43" i="969"/>
  <c r="H35" i="969"/>
  <c r="H39" i="969"/>
  <c r="H23" i="969"/>
  <c r="H27" i="969"/>
  <c r="H5" i="969"/>
  <c r="H31" i="969"/>
  <c r="H19" i="969"/>
  <c r="H15" i="969"/>
  <c r="H11" i="969"/>
  <c r="H12" i="969"/>
  <c r="H20" i="969"/>
  <c r="H28" i="969"/>
  <c r="H36" i="969"/>
  <c r="H40" i="969"/>
  <c r="H47" i="969"/>
  <c r="H51" i="969"/>
  <c r="H59" i="969"/>
  <c r="H63" i="969"/>
  <c r="H62" i="969"/>
  <c r="H33" i="969"/>
  <c r="H41" i="969"/>
  <c r="H58" i="969"/>
  <c r="H8" i="969"/>
  <c r="H7" i="969"/>
  <c r="H55" i="969"/>
  <c r="H60" i="969"/>
  <c r="H52" i="969"/>
  <c r="H49" i="969"/>
  <c r="H45" i="969"/>
  <c r="H44" i="969"/>
  <c r="H42" i="969"/>
  <c r="H32" i="969"/>
  <c r="H37" i="969"/>
  <c r="H21" i="969"/>
  <c r="H24" i="969"/>
  <c r="H29" i="969"/>
  <c r="H16" i="969"/>
  <c r="H13" i="969"/>
  <c r="H3" i="969"/>
  <c r="H5" i="970"/>
  <c r="H58" i="970"/>
  <c r="H36" i="970"/>
  <c r="H35" i="970"/>
  <c r="H33" i="970"/>
  <c r="H28" i="970"/>
  <c r="H27" i="970"/>
  <c r="H52" i="970"/>
  <c r="H51" i="970"/>
  <c r="H49" i="970"/>
  <c r="H48" i="970"/>
  <c r="H42" i="970"/>
  <c r="H21" i="970"/>
  <c r="H20" i="970"/>
  <c r="H12" i="970"/>
  <c r="H10" i="970"/>
  <c r="H3" i="970"/>
  <c r="H28" i="968"/>
  <c r="H14" i="968"/>
  <c r="H57" i="968"/>
  <c r="H64" i="968"/>
  <c r="H63" i="968"/>
  <c r="H58" i="968"/>
  <c r="H54" i="968"/>
  <c r="H51" i="968"/>
  <c r="H46" i="968"/>
  <c r="H42" i="968"/>
  <c r="H6" i="968"/>
  <c r="H59" i="968"/>
  <c r="H56" i="968"/>
  <c r="H55" i="968"/>
  <c r="H52" i="968"/>
  <c r="H50" i="968"/>
  <c r="H40" i="968"/>
  <c r="H36" i="968"/>
  <c r="H31" i="968"/>
  <c r="H30" i="968"/>
  <c r="H27" i="968"/>
  <c r="H24" i="968"/>
  <c r="H20" i="968"/>
  <c r="H62" i="958"/>
  <c r="H60" i="958"/>
  <c r="H64" i="958"/>
  <c r="H56" i="958"/>
  <c r="H46" i="958"/>
  <c r="H40" i="958"/>
  <c r="H37" i="958"/>
  <c r="H14" i="958"/>
  <c r="H24" i="958"/>
  <c r="H20" i="958"/>
  <c r="H16" i="958"/>
  <c r="H11" i="958"/>
  <c r="H5" i="958"/>
  <c r="H28" i="956"/>
  <c r="H57" i="956"/>
  <c r="H18" i="956"/>
  <c r="H14" i="956"/>
  <c r="H9" i="956"/>
  <c r="H56" i="956"/>
  <c r="H35" i="956"/>
  <c r="H33" i="956"/>
  <c r="H24" i="956"/>
  <c r="H41" i="956"/>
  <c r="H25" i="956"/>
  <c r="H3" i="956"/>
  <c r="H44" i="954"/>
  <c r="H60" i="954"/>
  <c r="H40" i="954"/>
  <c r="H51" i="954"/>
  <c r="H15" i="954"/>
  <c r="H38" i="954"/>
  <c r="H42" i="954"/>
  <c r="H61" i="954"/>
  <c r="H7" i="954"/>
  <c r="H18" i="954"/>
  <c r="H22" i="954"/>
  <c r="H26" i="954"/>
  <c r="H43" i="954"/>
  <c r="H50" i="954"/>
  <c r="H54" i="954"/>
  <c r="H58" i="954"/>
  <c r="H20" i="954"/>
  <c r="H32" i="954"/>
  <c r="H52" i="954"/>
  <c r="H64" i="954"/>
  <c r="H21" i="954"/>
  <c r="H53" i="954"/>
  <c r="H57" i="954"/>
  <c r="H14" i="954"/>
  <c r="H23" i="954"/>
  <c r="H31" i="954"/>
  <c r="H55" i="954"/>
  <c r="H27" i="955"/>
  <c r="H14" i="955"/>
  <c r="H19" i="955"/>
  <c r="H5" i="955"/>
  <c r="H24" i="955"/>
  <c r="H55" i="955"/>
  <c r="H63" i="955"/>
  <c r="H6" i="955"/>
  <c r="H21" i="955"/>
  <c r="H25" i="955"/>
  <c r="H29" i="955"/>
  <c r="H38" i="955"/>
  <c r="H16" i="955"/>
  <c r="H47" i="955"/>
  <c r="H51" i="955"/>
  <c r="H64" i="955"/>
  <c r="H40" i="955"/>
  <c r="H45" i="955"/>
  <c r="H46" i="955"/>
  <c r="H59" i="955"/>
  <c r="H18" i="955"/>
  <c r="H30" i="955"/>
  <c r="H35" i="955"/>
  <c r="H39" i="955"/>
  <c r="H5" i="951"/>
  <c r="H47" i="951"/>
  <c r="H27" i="951"/>
  <c r="H60" i="951"/>
  <c r="H19" i="951"/>
  <c r="H52" i="951"/>
  <c r="H14" i="951"/>
  <c r="H37" i="951"/>
  <c r="H9" i="951"/>
  <c r="H56" i="951"/>
  <c r="H64" i="951"/>
  <c r="H10" i="951"/>
  <c r="H23" i="951"/>
  <c r="H40" i="951"/>
  <c r="H48" i="951"/>
  <c r="H29" i="951"/>
  <c r="H51" i="951"/>
  <c r="H6" i="951"/>
  <c r="H18" i="952"/>
  <c r="H35" i="952"/>
  <c r="H51" i="952"/>
  <c r="H23" i="952"/>
  <c r="H40" i="952"/>
  <c r="H7" i="952"/>
  <c r="H30" i="952"/>
  <c r="H47" i="952"/>
  <c r="H27" i="952"/>
  <c r="H44" i="952"/>
  <c r="H39" i="952"/>
  <c r="H63" i="952"/>
  <c r="H60" i="952"/>
  <c r="H43" i="952"/>
  <c r="H32" i="952"/>
  <c r="H48" i="952"/>
  <c r="H38" i="952"/>
  <c r="H49" i="947"/>
  <c r="H60" i="947"/>
  <c r="H38" i="947"/>
  <c r="H30" i="947"/>
  <c r="H59" i="947"/>
  <c r="H44" i="947"/>
  <c r="H35" i="947"/>
  <c r="H18" i="948"/>
  <c r="H27" i="948"/>
  <c r="H33" i="948"/>
  <c r="H47" i="948"/>
  <c r="H6" i="948"/>
  <c r="H23" i="948"/>
  <c r="H28" i="948"/>
  <c r="H34" i="948"/>
  <c r="H38" i="948"/>
  <c r="H48" i="948"/>
  <c r="H52" i="948"/>
  <c r="H55" i="948"/>
  <c r="H59" i="948"/>
  <c r="H38" i="946"/>
  <c r="H34" i="946"/>
  <c r="H50" i="944"/>
  <c r="H23" i="944"/>
  <c r="H46" i="944"/>
  <c r="H47" i="944"/>
  <c r="H53" i="944"/>
  <c r="H16" i="954"/>
  <c r="H46" i="954"/>
  <c r="H45" i="954"/>
  <c r="H41" i="954"/>
  <c r="H37" i="954"/>
  <c r="H25" i="954"/>
  <c r="H9" i="954"/>
  <c r="H59" i="954"/>
  <c r="H56" i="954"/>
  <c r="H49" i="954"/>
  <c r="H48" i="954"/>
  <c r="H35" i="954"/>
  <c r="H34" i="954"/>
  <c r="H33" i="954"/>
  <c r="H27" i="954"/>
  <c r="H8" i="954"/>
  <c r="H6" i="954"/>
  <c r="H62" i="954"/>
  <c r="H30" i="954"/>
  <c r="H29" i="954"/>
  <c r="H28" i="954"/>
  <c r="H24" i="954"/>
  <c r="H11" i="954"/>
  <c r="H10" i="954"/>
  <c r="H5" i="954"/>
  <c r="H3" i="954"/>
  <c r="H57" i="955"/>
  <c r="H33" i="955"/>
  <c r="H32" i="955"/>
  <c r="H28" i="955"/>
  <c r="H36" i="955"/>
  <c r="H26" i="955"/>
  <c r="H8" i="955"/>
  <c r="H62" i="955"/>
  <c r="H65" i="955" s="1"/>
  <c r="H60" i="955"/>
  <c r="H56" i="955"/>
  <c r="H53" i="955"/>
  <c r="H50" i="955"/>
  <c r="H49" i="955"/>
  <c r="H37" i="955"/>
  <c r="H23" i="955"/>
  <c r="H15" i="955"/>
  <c r="H9" i="955"/>
  <c r="H61" i="951"/>
  <c r="H46" i="951"/>
  <c r="H33" i="951"/>
  <c r="H25" i="951"/>
  <c r="H63" i="951"/>
  <c r="H62" i="951"/>
  <c r="H59" i="951"/>
  <c r="H57" i="951"/>
  <c r="H53" i="951"/>
  <c r="H49" i="951"/>
  <c r="H45" i="951"/>
  <c r="H44" i="951"/>
  <c r="H43" i="951"/>
  <c r="H39" i="951"/>
  <c r="H38" i="951"/>
  <c r="H36" i="951"/>
  <c r="H35" i="951"/>
  <c r="H28" i="951"/>
  <c r="H20" i="951"/>
  <c r="H21" i="951"/>
  <c r="H22" i="951"/>
  <c r="H18" i="951"/>
  <c r="H15" i="951"/>
  <c r="H7" i="951"/>
  <c r="H3" i="951"/>
  <c r="H61" i="952"/>
  <c r="H59" i="952"/>
  <c r="H52" i="952"/>
  <c r="H50" i="952"/>
  <c r="H42" i="952"/>
  <c r="H37" i="952"/>
  <c r="H34" i="952"/>
  <c r="H21" i="952"/>
  <c r="H20" i="952"/>
  <c r="H19" i="952"/>
  <c r="H14" i="952"/>
  <c r="H16" i="952"/>
  <c r="H8" i="952"/>
  <c r="H62" i="952"/>
  <c r="H64" i="952"/>
  <c r="H56" i="952"/>
  <c r="H46" i="952"/>
  <c r="H36" i="952"/>
  <c r="H28" i="952"/>
  <c r="H5" i="952"/>
  <c r="H26" i="952"/>
  <c r="H24" i="952"/>
  <c r="H22" i="952"/>
  <c r="H11" i="952"/>
  <c r="H10" i="952"/>
  <c r="H3" i="952"/>
  <c r="H14" i="953"/>
  <c r="H32" i="953"/>
  <c r="H6" i="953"/>
  <c r="H25" i="953"/>
  <c r="H29" i="953"/>
  <c r="H37" i="953"/>
  <c r="H49" i="953"/>
  <c r="H18" i="953"/>
  <c r="H22" i="953"/>
  <c r="H26" i="953"/>
  <c r="H30" i="953"/>
  <c r="H11" i="953"/>
  <c r="H62" i="953"/>
  <c r="H59" i="953"/>
  <c r="H63" i="953"/>
  <c r="H16" i="953"/>
  <c r="H36" i="953"/>
  <c r="H40" i="953"/>
  <c r="H48" i="953"/>
  <c r="H51" i="953"/>
  <c r="H61" i="953"/>
  <c r="H27" i="953"/>
  <c r="H39" i="953"/>
  <c r="H58" i="953"/>
  <c r="H9" i="953"/>
  <c r="H20" i="953"/>
  <c r="H24" i="953"/>
  <c r="H28" i="953"/>
  <c r="H55" i="953"/>
  <c r="H38" i="953"/>
  <c r="H8" i="953"/>
  <c r="H19" i="953"/>
  <c r="H5" i="953"/>
  <c r="H35" i="953"/>
  <c r="H46" i="953"/>
  <c r="H15" i="953"/>
  <c r="H57" i="953"/>
  <c r="H53" i="953"/>
  <c r="H52" i="953"/>
  <c r="H47" i="953"/>
  <c r="H44" i="953"/>
  <c r="H42" i="953"/>
  <c r="H41" i="953"/>
  <c r="H34" i="953"/>
  <c r="H33" i="953"/>
  <c r="H23" i="953"/>
  <c r="H21" i="953"/>
  <c r="H10" i="953"/>
  <c r="H3" i="953"/>
  <c r="H51" i="944"/>
  <c r="H48" i="944"/>
  <c r="H40" i="944"/>
  <c r="H36" i="944"/>
  <c r="H28" i="947"/>
  <c r="H50" i="947"/>
  <c r="H47" i="947"/>
  <c r="H34" i="947"/>
  <c r="H63" i="947"/>
  <c r="H62" i="947"/>
  <c r="H61" i="947"/>
  <c r="H58" i="947"/>
  <c r="H46" i="947"/>
  <c r="H36" i="947"/>
  <c r="H37" i="947"/>
  <c r="H27" i="947"/>
  <c r="H19" i="947"/>
  <c r="H29" i="947"/>
  <c r="H4" i="947"/>
  <c r="H22" i="947"/>
  <c r="H14" i="947"/>
  <c r="H3" i="947"/>
  <c r="H50" i="948"/>
  <c r="H46" i="948"/>
  <c r="H42" i="948"/>
  <c r="H41" i="948"/>
  <c r="H22" i="948"/>
  <c r="H19" i="948"/>
  <c r="H14" i="948"/>
  <c r="H9" i="948"/>
  <c r="H62" i="948"/>
  <c r="H61" i="948"/>
  <c r="H57" i="948"/>
  <c r="H51" i="948"/>
  <c r="H49" i="948"/>
  <c r="H44" i="948"/>
  <c r="H37" i="948"/>
  <c r="H30" i="948"/>
  <c r="H3" i="948"/>
  <c r="H49" i="949"/>
  <c r="H41" i="949"/>
  <c r="H48" i="949"/>
  <c r="H52" i="949"/>
  <c r="H57" i="949"/>
  <c r="H58" i="949"/>
  <c r="H65" i="949"/>
  <c r="H42" i="949"/>
  <c r="H61" i="949"/>
  <c r="H50" i="949"/>
  <c r="H36" i="949"/>
  <c r="H9" i="949"/>
  <c r="H29" i="949"/>
  <c r="H4" i="949"/>
  <c r="H28" i="949"/>
  <c r="H26" i="949"/>
  <c r="H19" i="949"/>
  <c r="H18" i="949"/>
  <c r="H17" i="949"/>
  <c r="H10" i="949"/>
  <c r="H8" i="949"/>
  <c r="H59" i="950"/>
  <c r="H57" i="950"/>
  <c r="H56" i="950"/>
  <c r="H55" i="950"/>
  <c r="H39" i="950"/>
  <c r="H35" i="950"/>
  <c r="H64" i="950"/>
  <c r="H63" i="950"/>
  <c r="H50" i="950"/>
  <c r="H45" i="950"/>
  <c r="H53" i="950"/>
  <c r="H41" i="950"/>
  <c r="H34" i="950"/>
  <c r="H33" i="950"/>
  <c r="H30" i="950"/>
  <c r="H17" i="950"/>
  <c r="H15" i="950"/>
  <c r="H9" i="950"/>
  <c r="H24" i="950"/>
  <c r="H20" i="950"/>
  <c r="H61" i="946"/>
  <c r="H58" i="946"/>
  <c r="H57" i="946"/>
  <c r="H55" i="946"/>
  <c r="H53" i="946"/>
  <c r="H39" i="946"/>
  <c r="H18" i="946"/>
  <c r="H17" i="946"/>
  <c r="H12" i="946"/>
  <c r="H10" i="946"/>
  <c r="H26" i="946"/>
  <c r="H3" i="946"/>
  <c r="H20" i="945"/>
  <c r="H65" i="945" s="1"/>
  <c r="H14" i="945"/>
  <c r="H63" i="945"/>
  <c r="H61" i="945"/>
  <c r="H56" i="945"/>
  <c r="H53" i="945"/>
  <c r="H51" i="945"/>
  <c r="H44" i="945"/>
  <c r="H43" i="945"/>
  <c r="H42" i="945"/>
  <c r="H38" i="945"/>
  <c r="H36" i="945"/>
  <c r="H34" i="945"/>
  <c r="H30" i="945"/>
  <c r="H29" i="945"/>
  <c r="H28" i="945"/>
  <c r="H21" i="945"/>
  <c r="H18" i="945"/>
  <c r="H16" i="945"/>
  <c r="H15" i="945"/>
  <c r="H12" i="945"/>
  <c r="H10" i="945"/>
  <c r="H5" i="945"/>
  <c r="H37" i="944"/>
  <c r="H29" i="944"/>
  <c r="H24" i="944"/>
  <c r="H4" i="944"/>
  <c r="H12" i="943"/>
  <c r="H23" i="943"/>
  <c r="H25" i="943"/>
  <c r="H26" i="943"/>
  <c r="H48" i="943"/>
  <c r="H46" i="943"/>
  <c r="H53" i="943"/>
  <c r="H59" i="943"/>
  <c r="H61" i="943"/>
  <c r="H64" i="943"/>
  <c r="H60" i="943"/>
  <c r="H58" i="943"/>
  <c r="H50" i="943"/>
  <c r="H47" i="943"/>
  <c r="H41" i="943"/>
  <c r="H37" i="943"/>
  <c r="H35" i="943"/>
  <c r="H33" i="943"/>
  <c r="H20" i="943"/>
  <c r="H15" i="943"/>
  <c r="H7" i="943"/>
  <c r="H4" i="943"/>
  <c r="H3" i="943"/>
  <c r="F32" i="935"/>
  <c r="G32" i="935"/>
  <c r="H32" i="935" s="1"/>
  <c r="G64" i="935"/>
  <c r="F64" i="935"/>
  <c r="G63" i="935"/>
  <c r="F63" i="935"/>
  <c r="G62" i="935"/>
  <c r="F62" i="935"/>
  <c r="G61" i="935"/>
  <c r="F61" i="935"/>
  <c r="G60" i="935"/>
  <c r="F60" i="935"/>
  <c r="G59" i="935"/>
  <c r="F59" i="935"/>
  <c r="G58" i="935"/>
  <c r="F58" i="935"/>
  <c r="G57" i="935"/>
  <c r="F57" i="935"/>
  <c r="G56" i="935"/>
  <c r="F56" i="935"/>
  <c r="G55" i="935"/>
  <c r="F55" i="935"/>
  <c r="G54" i="935"/>
  <c r="F54" i="935"/>
  <c r="G53" i="935"/>
  <c r="F53" i="935"/>
  <c r="G52" i="935"/>
  <c r="F52" i="935"/>
  <c r="G50" i="935"/>
  <c r="F50" i="935"/>
  <c r="G48" i="935"/>
  <c r="F48" i="935"/>
  <c r="G47" i="935"/>
  <c r="F47" i="935"/>
  <c r="G46" i="935"/>
  <c r="F46" i="935"/>
  <c r="G45" i="935"/>
  <c r="F45" i="935"/>
  <c r="G44" i="935"/>
  <c r="F44" i="935"/>
  <c r="G43" i="935"/>
  <c r="F43" i="935"/>
  <c r="G42" i="935"/>
  <c r="F42" i="935"/>
  <c r="G41" i="935"/>
  <c r="F41" i="935"/>
  <c r="G40" i="935"/>
  <c r="F40" i="935"/>
  <c r="G37" i="935"/>
  <c r="F37" i="935"/>
  <c r="G36" i="935"/>
  <c r="F36" i="935"/>
  <c r="G35" i="935"/>
  <c r="F35" i="935"/>
  <c r="G33" i="935"/>
  <c r="F33" i="935"/>
  <c r="G30" i="935"/>
  <c r="F30" i="935"/>
  <c r="G29" i="935"/>
  <c r="F29" i="935"/>
  <c r="G28" i="935"/>
  <c r="F28" i="935"/>
  <c r="G26" i="935"/>
  <c r="F26" i="935"/>
  <c r="G25" i="935"/>
  <c r="F25" i="935"/>
  <c r="G24" i="935"/>
  <c r="F24" i="935"/>
  <c r="G23" i="935"/>
  <c r="F23" i="935"/>
  <c r="G22" i="935"/>
  <c r="F22" i="935"/>
  <c r="G21" i="935"/>
  <c r="F21" i="935"/>
  <c r="G20" i="935"/>
  <c r="F20" i="935"/>
  <c r="G18" i="935"/>
  <c r="F18" i="935"/>
  <c r="G17" i="935"/>
  <c r="F17" i="935"/>
  <c r="G16" i="935"/>
  <c r="F16" i="935"/>
  <c r="G14" i="935"/>
  <c r="F14" i="935"/>
  <c r="G12" i="935"/>
  <c r="F12" i="935"/>
  <c r="G10" i="935"/>
  <c r="F10" i="935"/>
  <c r="G9" i="935"/>
  <c r="F9" i="935"/>
  <c r="G8" i="935"/>
  <c r="F8" i="935"/>
  <c r="G7" i="935"/>
  <c r="F7" i="935"/>
  <c r="G5" i="935"/>
  <c r="F5" i="935"/>
  <c r="G4" i="935"/>
  <c r="F4" i="935"/>
  <c r="G3" i="935"/>
  <c r="F3" i="935"/>
  <c r="F5" i="931"/>
  <c r="H5" i="931" s="1"/>
  <c r="G5" i="931"/>
  <c r="G10" i="930"/>
  <c r="F10" i="930"/>
  <c r="H64" i="984" l="1"/>
  <c r="H64" i="979"/>
  <c r="H64" i="980"/>
  <c r="H64" i="981"/>
  <c r="H64" i="982"/>
  <c r="H64" i="971"/>
  <c r="H64" i="972"/>
  <c r="H64" i="973"/>
  <c r="H64" i="974"/>
  <c r="H64" i="969"/>
  <c r="H64" i="970"/>
  <c r="H65" i="968"/>
  <c r="H65" i="958"/>
  <c r="H65" i="956"/>
  <c r="H65" i="951"/>
  <c r="H65" i="944"/>
  <c r="H65" i="954"/>
  <c r="H65" i="952"/>
  <c r="H65" i="953"/>
  <c r="H65" i="947"/>
  <c r="H65" i="948"/>
  <c r="H65" i="950"/>
  <c r="H65" i="946"/>
  <c r="H65" i="943"/>
  <c r="H3" i="935"/>
  <c r="H4" i="935"/>
  <c r="H5" i="935"/>
  <c r="H7" i="935"/>
  <c r="H8" i="935"/>
  <c r="H9" i="935"/>
  <c r="H10" i="935"/>
  <c r="H12" i="935"/>
  <c r="H14" i="935"/>
  <c r="H16" i="935"/>
  <c r="H17" i="935"/>
  <c r="H18" i="935"/>
  <c r="H20" i="935"/>
  <c r="H21" i="935"/>
  <c r="H22" i="935"/>
  <c r="H23" i="935"/>
  <c r="H24" i="935"/>
  <c r="H25" i="935"/>
  <c r="H26" i="935"/>
  <c r="H28" i="935"/>
  <c r="H29" i="935"/>
  <c r="H30" i="935"/>
  <c r="H33" i="935"/>
  <c r="H35" i="935"/>
  <c r="H36" i="935"/>
  <c r="H37" i="935"/>
  <c r="H40" i="935"/>
  <c r="H41" i="935"/>
  <c r="H42" i="935"/>
  <c r="H43" i="935"/>
  <c r="H44" i="935"/>
  <c r="H45" i="935"/>
  <c r="H46" i="935"/>
  <c r="H47" i="935"/>
  <c r="H48" i="935"/>
  <c r="H50" i="935"/>
  <c r="H52" i="935"/>
  <c r="H53" i="935"/>
  <c r="H54" i="935"/>
  <c r="H55" i="935"/>
  <c r="H56" i="935"/>
  <c r="H57" i="935"/>
  <c r="H58" i="935"/>
  <c r="H59" i="935"/>
  <c r="H60" i="935"/>
  <c r="H61" i="935"/>
  <c r="H62" i="935"/>
  <c r="H63" i="935"/>
  <c r="H64" i="935"/>
  <c r="H10" i="930"/>
  <c r="H65" i="935" l="1"/>
  <c r="GO17" i="841"/>
  <c r="GO18" i="841"/>
  <c r="GO19" i="841"/>
  <c r="GO20" i="841"/>
  <c r="GO21" i="841"/>
  <c r="GO22" i="841"/>
  <c r="GO23" i="841"/>
  <c r="GO24" i="841"/>
  <c r="GO25" i="841"/>
  <c r="GO26" i="841"/>
  <c r="GO27" i="841"/>
  <c r="GO28" i="841"/>
  <c r="GO30" i="841"/>
  <c r="GO31" i="841"/>
  <c r="GO32" i="841"/>
  <c r="GO33" i="841"/>
  <c r="GO34" i="841"/>
  <c r="GO36" i="841"/>
  <c r="GO37" i="841"/>
  <c r="GO38" i="841"/>
  <c r="GO39" i="841"/>
  <c r="GO40" i="841"/>
  <c r="GO41" i="841"/>
  <c r="GO42" i="841"/>
  <c r="GO43" i="841"/>
  <c r="GO44" i="841"/>
  <c r="GO45" i="841"/>
  <c r="GO46" i="841"/>
  <c r="GO47" i="841"/>
  <c r="GO48" i="841"/>
  <c r="GO49" i="841"/>
  <c r="GO50" i="841"/>
  <c r="GO51" i="841"/>
  <c r="GO52" i="841"/>
  <c r="GO53" i="841"/>
  <c r="GO54" i="841"/>
  <c r="GO55" i="841"/>
  <c r="GO56" i="841"/>
  <c r="GO57" i="841"/>
  <c r="GO58" i="841"/>
  <c r="GO59" i="841"/>
  <c r="GO60" i="841"/>
  <c r="GO61" i="841"/>
  <c r="GO62" i="841"/>
  <c r="GO63" i="841"/>
  <c r="GO64" i="841"/>
  <c r="GO65" i="841"/>
  <c r="GO66" i="841"/>
  <c r="GO67" i="841"/>
  <c r="GO68" i="841"/>
  <c r="GO69" i="841"/>
  <c r="GO70" i="841"/>
  <c r="GO71" i="841"/>
  <c r="GO72" i="841"/>
  <c r="GO73" i="841"/>
  <c r="GO74" i="841"/>
  <c r="GO75" i="841"/>
  <c r="GO16" i="841"/>
  <c r="GO15" i="841"/>
  <c r="G64" i="931"/>
  <c r="G9" i="931"/>
  <c r="G12" i="931"/>
  <c r="G17" i="931"/>
  <c r="G18" i="931"/>
  <c r="G24" i="931"/>
  <c r="G25" i="931"/>
  <c r="G28" i="931"/>
  <c r="G29" i="931"/>
  <c r="G30" i="931"/>
  <c r="G35" i="931"/>
  <c r="G37" i="931"/>
  <c r="G40" i="931"/>
  <c r="G41" i="931"/>
  <c r="G42" i="931"/>
  <c r="G46" i="931"/>
  <c r="G50" i="931"/>
  <c r="G53" i="931"/>
  <c r="G56" i="931"/>
  <c r="G57" i="931"/>
  <c r="G59" i="931"/>
  <c r="G60" i="931"/>
  <c r="G61" i="931"/>
  <c r="G62" i="931"/>
  <c r="G63" i="931"/>
  <c r="G4" i="931"/>
  <c r="G4" i="925"/>
  <c r="G5" i="925"/>
  <c r="G6" i="925"/>
  <c r="G7" i="925"/>
  <c r="G8" i="925"/>
  <c r="G9" i="925"/>
  <c r="G10" i="925"/>
  <c r="G11" i="925"/>
  <c r="G12" i="925"/>
  <c r="G13" i="925"/>
  <c r="G14" i="925"/>
  <c r="G15" i="925"/>
  <c r="G16" i="925"/>
  <c r="G17" i="925"/>
  <c r="G18" i="925"/>
  <c r="G19" i="925"/>
  <c r="G20" i="925"/>
  <c r="G21" i="925"/>
  <c r="G22" i="925"/>
  <c r="G23" i="925"/>
  <c r="G3" i="925"/>
  <c r="G64" i="934" l="1"/>
  <c r="F64" i="934"/>
  <c r="G63" i="934"/>
  <c r="F63" i="934"/>
  <c r="G62" i="934"/>
  <c r="F62" i="934"/>
  <c r="G61" i="934"/>
  <c r="F61" i="934"/>
  <c r="G60" i="934"/>
  <c r="F60" i="934"/>
  <c r="G59" i="934"/>
  <c r="F59" i="934"/>
  <c r="G58" i="934"/>
  <c r="F58" i="934"/>
  <c r="H58" i="934" s="1"/>
  <c r="G57" i="934"/>
  <c r="F57" i="934"/>
  <c r="G56" i="934"/>
  <c r="F56" i="934"/>
  <c r="G55" i="934"/>
  <c r="F55" i="934"/>
  <c r="G54" i="934"/>
  <c r="F54" i="934"/>
  <c r="G53" i="934"/>
  <c r="F53" i="934"/>
  <c r="G52" i="934"/>
  <c r="F52" i="934"/>
  <c r="G50" i="934"/>
  <c r="F50" i="934"/>
  <c r="G47" i="934"/>
  <c r="F47" i="934"/>
  <c r="G46" i="934"/>
  <c r="F46" i="934"/>
  <c r="G45" i="934"/>
  <c r="F45" i="934"/>
  <c r="G43" i="934"/>
  <c r="F43" i="934"/>
  <c r="G42" i="934"/>
  <c r="F42" i="934"/>
  <c r="H42" i="934" s="1"/>
  <c r="G41" i="934"/>
  <c r="F41" i="934"/>
  <c r="G40" i="934"/>
  <c r="F40" i="934"/>
  <c r="G37" i="934"/>
  <c r="F37" i="934"/>
  <c r="G36" i="934"/>
  <c r="F36" i="934"/>
  <c r="G35" i="934"/>
  <c r="F35" i="934"/>
  <c r="G33" i="934"/>
  <c r="F33" i="934"/>
  <c r="G32" i="934"/>
  <c r="F32" i="934"/>
  <c r="G31" i="934"/>
  <c r="F31" i="934"/>
  <c r="G30" i="934"/>
  <c r="F30" i="934"/>
  <c r="G29" i="934"/>
  <c r="F29" i="934"/>
  <c r="G28" i="934"/>
  <c r="F28" i="934"/>
  <c r="G26" i="934"/>
  <c r="F26" i="934"/>
  <c r="G25" i="934"/>
  <c r="F25" i="934"/>
  <c r="G24" i="934"/>
  <c r="F24" i="934"/>
  <c r="G23" i="934"/>
  <c r="F23" i="934"/>
  <c r="G22" i="934"/>
  <c r="F22" i="934"/>
  <c r="G21" i="934"/>
  <c r="F21" i="934"/>
  <c r="G20" i="934"/>
  <c r="F20" i="934"/>
  <c r="G18" i="934"/>
  <c r="F18" i="934"/>
  <c r="G17" i="934"/>
  <c r="F17" i="934"/>
  <c r="G16" i="934"/>
  <c r="F16" i="934"/>
  <c r="G15" i="934"/>
  <c r="F15" i="934"/>
  <c r="G14" i="934"/>
  <c r="F14" i="934"/>
  <c r="G12" i="934"/>
  <c r="F12" i="934"/>
  <c r="G10" i="934"/>
  <c r="F10" i="934"/>
  <c r="G9" i="934"/>
  <c r="F9" i="934"/>
  <c r="G8" i="934"/>
  <c r="F8" i="934"/>
  <c r="G7" i="934"/>
  <c r="F7" i="934"/>
  <c r="G5" i="934"/>
  <c r="F5" i="934"/>
  <c r="G4" i="934"/>
  <c r="F4" i="934"/>
  <c r="G3" i="934"/>
  <c r="F3" i="934"/>
  <c r="G64" i="933"/>
  <c r="F64" i="933"/>
  <c r="G63" i="933"/>
  <c r="H63" i="933" s="1"/>
  <c r="F63" i="933"/>
  <c r="G62" i="933"/>
  <c r="H62" i="933" s="1"/>
  <c r="F62" i="933"/>
  <c r="G61" i="933"/>
  <c r="H61" i="933" s="1"/>
  <c r="F61" i="933"/>
  <c r="G60" i="933"/>
  <c r="F60" i="933"/>
  <c r="G59" i="933"/>
  <c r="F59" i="933"/>
  <c r="G58" i="933"/>
  <c r="H58" i="933" s="1"/>
  <c r="F58" i="933"/>
  <c r="G57" i="933"/>
  <c r="H57" i="933" s="1"/>
  <c r="F57" i="933"/>
  <c r="G56" i="933"/>
  <c r="F56" i="933"/>
  <c r="G55" i="933"/>
  <c r="H55" i="933" s="1"/>
  <c r="F55" i="933"/>
  <c r="G54" i="933"/>
  <c r="H54" i="933" s="1"/>
  <c r="F54" i="933"/>
  <c r="G53" i="933"/>
  <c r="H53" i="933" s="1"/>
  <c r="F53" i="933"/>
  <c r="G52" i="933"/>
  <c r="F52" i="933"/>
  <c r="G50" i="933"/>
  <c r="F50" i="933"/>
  <c r="G48" i="933"/>
  <c r="F48" i="933"/>
  <c r="H47" i="933"/>
  <c r="G47" i="933"/>
  <c r="F47" i="933"/>
  <c r="G46" i="933"/>
  <c r="F46" i="933"/>
  <c r="G45" i="933"/>
  <c r="F45" i="933"/>
  <c r="G43" i="933"/>
  <c r="F43" i="933"/>
  <c r="H43" i="933" s="1"/>
  <c r="G42" i="933"/>
  <c r="F42" i="933"/>
  <c r="G41" i="933"/>
  <c r="F41" i="933"/>
  <c r="G40" i="933"/>
  <c r="F40" i="933"/>
  <c r="G37" i="933"/>
  <c r="F37" i="933"/>
  <c r="G36" i="933"/>
  <c r="F36" i="933"/>
  <c r="G35" i="933"/>
  <c r="F35" i="933"/>
  <c r="H35" i="933" s="1"/>
  <c r="G33" i="933"/>
  <c r="F33" i="933"/>
  <c r="G32" i="933"/>
  <c r="F32" i="933"/>
  <c r="G30" i="933"/>
  <c r="F30" i="933"/>
  <c r="G29" i="933"/>
  <c r="F29" i="933"/>
  <c r="G28" i="933"/>
  <c r="F28" i="933"/>
  <c r="H28" i="933" s="1"/>
  <c r="G26" i="933"/>
  <c r="F26" i="933"/>
  <c r="G25" i="933"/>
  <c r="F25" i="933"/>
  <c r="G24" i="933"/>
  <c r="F24" i="933"/>
  <c r="G23" i="933"/>
  <c r="H23" i="933" s="1"/>
  <c r="F23" i="933"/>
  <c r="G22" i="933"/>
  <c r="F22" i="933"/>
  <c r="G21" i="933"/>
  <c r="F21" i="933"/>
  <c r="G20" i="933"/>
  <c r="F20" i="933"/>
  <c r="G18" i="933"/>
  <c r="F18" i="933"/>
  <c r="G17" i="933"/>
  <c r="F17" i="933"/>
  <c r="G16" i="933"/>
  <c r="F16" i="933"/>
  <c r="G14" i="933"/>
  <c r="F14" i="933"/>
  <c r="G12" i="933"/>
  <c r="F12" i="933"/>
  <c r="G10" i="933"/>
  <c r="F10" i="933"/>
  <c r="G9" i="933"/>
  <c r="F9" i="933"/>
  <c r="G8" i="933"/>
  <c r="F8" i="933"/>
  <c r="G7" i="933"/>
  <c r="H7" i="933" s="1"/>
  <c r="F7" i="933"/>
  <c r="G5" i="933"/>
  <c r="F5" i="933"/>
  <c r="G4" i="933"/>
  <c r="F4" i="933"/>
  <c r="G3" i="933"/>
  <c r="F3" i="933"/>
  <c r="H3" i="933" s="1"/>
  <c r="G64" i="932"/>
  <c r="H64" i="932" s="1"/>
  <c r="F64" i="932"/>
  <c r="G63" i="932"/>
  <c r="F63" i="932"/>
  <c r="G62" i="932"/>
  <c r="F62" i="932"/>
  <c r="G61" i="932"/>
  <c r="F61" i="932"/>
  <c r="G60" i="932"/>
  <c r="F60" i="932"/>
  <c r="G59" i="932"/>
  <c r="F59" i="932"/>
  <c r="G58" i="932"/>
  <c r="F58" i="932"/>
  <c r="G57" i="932"/>
  <c r="F57" i="932"/>
  <c r="G56" i="932"/>
  <c r="F56" i="932"/>
  <c r="G55" i="932"/>
  <c r="F55" i="932"/>
  <c r="G54" i="932"/>
  <c r="F54" i="932"/>
  <c r="G53" i="932"/>
  <c r="F53" i="932"/>
  <c r="G50" i="932"/>
  <c r="F50" i="932"/>
  <c r="G49" i="932"/>
  <c r="F49" i="932"/>
  <c r="G47" i="932"/>
  <c r="F47" i="932"/>
  <c r="G46" i="932"/>
  <c r="F46" i="932"/>
  <c r="G45" i="932"/>
  <c r="F45" i="932"/>
  <c r="G43" i="932"/>
  <c r="F43" i="932"/>
  <c r="G42" i="932"/>
  <c r="F42" i="932"/>
  <c r="G41" i="932"/>
  <c r="F41" i="932"/>
  <c r="G40" i="932"/>
  <c r="F40" i="932"/>
  <c r="G36" i="932"/>
  <c r="F36" i="932"/>
  <c r="G35" i="932"/>
  <c r="F35" i="932"/>
  <c r="G33" i="932"/>
  <c r="F33" i="932"/>
  <c r="G32" i="932"/>
  <c r="H32" i="932" s="1"/>
  <c r="F32" i="932"/>
  <c r="G31" i="932"/>
  <c r="F31" i="932"/>
  <c r="G30" i="932"/>
  <c r="F30" i="932"/>
  <c r="G29" i="932"/>
  <c r="F29" i="932"/>
  <c r="G28" i="932"/>
  <c r="F28" i="932"/>
  <c r="G26" i="932"/>
  <c r="F26" i="932"/>
  <c r="G25" i="932"/>
  <c r="F25" i="932"/>
  <c r="G24" i="932"/>
  <c r="H24" i="932" s="1"/>
  <c r="F24" i="932"/>
  <c r="G23" i="932"/>
  <c r="F23" i="932"/>
  <c r="G22" i="932"/>
  <c r="F22" i="932"/>
  <c r="G21" i="932"/>
  <c r="F21" i="932"/>
  <c r="G20" i="932"/>
  <c r="F20" i="932"/>
  <c r="G18" i="932"/>
  <c r="H18" i="932" s="1"/>
  <c r="F18" i="932"/>
  <c r="G17" i="932"/>
  <c r="F17" i="932"/>
  <c r="G16" i="932"/>
  <c r="F16" i="932"/>
  <c r="G15" i="932"/>
  <c r="F15" i="932"/>
  <c r="G14" i="932"/>
  <c r="F14" i="932"/>
  <c r="G13" i="932"/>
  <c r="F13" i="932"/>
  <c r="G12" i="932"/>
  <c r="F12" i="932"/>
  <c r="G10" i="932"/>
  <c r="F10" i="932"/>
  <c r="G9" i="932"/>
  <c r="H9" i="932" s="1"/>
  <c r="F9" i="932"/>
  <c r="G8" i="932"/>
  <c r="H8" i="932" s="1"/>
  <c r="F8" i="932"/>
  <c r="G7" i="932"/>
  <c r="F7" i="932"/>
  <c r="G5" i="932"/>
  <c r="F5" i="932"/>
  <c r="G4" i="932"/>
  <c r="F4" i="932"/>
  <c r="G3" i="932"/>
  <c r="F3" i="932"/>
  <c r="F64" i="931"/>
  <c r="F63" i="931"/>
  <c r="F62" i="931"/>
  <c r="F61" i="931"/>
  <c r="H61" i="931" s="1"/>
  <c r="F60" i="931"/>
  <c r="F59" i="931"/>
  <c r="F57" i="931"/>
  <c r="F56" i="931"/>
  <c r="F53" i="931"/>
  <c r="H53" i="931" s="1"/>
  <c r="F50" i="931"/>
  <c r="H50" i="931" s="1"/>
  <c r="F46" i="931"/>
  <c r="H46" i="931" s="1"/>
  <c r="F42" i="931"/>
  <c r="H42" i="931" s="1"/>
  <c r="F41" i="931"/>
  <c r="H41" i="931" s="1"/>
  <c r="F40" i="931"/>
  <c r="H37" i="931"/>
  <c r="F37" i="931"/>
  <c r="F35" i="931"/>
  <c r="F30" i="931"/>
  <c r="H30" i="931" s="1"/>
  <c r="F29" i="931"/>
  <c r="F28" i="931"/>
  <c r="F25" i="931"/>
  <c r="H24" i="931"/>
  <c r="F24" i="931"/>
  <c r="H18" i="931"/>
  <c r="F18" i="931"/>
  <c r="F17" i="931"/>
  <c r="F12" i="931"/>
  <c r="F9" i="931"/>
  <c r="F4" i="931"/>
  <c r="H4" i="931" s="1"/>
  <c r="G3" i="931"/>
  <c r="F3" i="931"/>
  <c r="G64" i="930"/>
  <c r="F64" i="930"/>
  <c r="G63" i="930"/>
  <c r="F63" i="930"/>
  <c r="G62" i="930"/>
  <c r="F62" i="930"/>
  <c r="G61" i="930"/>
  <c r="F61" i="930"/>
  <c r="H61" i="930" s="1"/>
  <c r="G60" i="930"/>
  <c r="F60" i="930"/>
  <c r="G59" i="930"/>
  <c r="F59" i="930"/>
  <c r="G58" i="930"/>
  <c r="F58" i="930"/>
  <c r="G57" i="930"/>
  <c r="F57" i="930"/>
  <c r="G56" i="930"/>
  <c r="F56" i="930"/>
  <c r="G55" i="930"/>
  <c r="F55" i="930"/>
  <c r="G54" i="930"/>
  <c r="F54" i="930"/>
  <c r="G53" i="930"/>
  <c r="F53" i="930"/>
  <c r="H53" i="930" s="1"/>
  <c r="G50" i="930"/>
  <c r="F50" i="930"/>
  <c r="G49" i="930"/>
  <c r="F49" i="930"/>
  <c r="G47" i="930"/>
  <c r="F47" i="930"/>
  <c r="G46" i="930"/>
  <c r="F46" i="930"/>
  <c r="G45" i="930"/>
  <c r="F45" i="930"/>
  <c r="H45" i="930" s="1"/>
  <c r="G43" i="930"/>
  <c r="F43" i="930"/>
  <c r="G42" i="930"/>
  <c r="F42" i="930"/>
  <c r="G41" i="930"/>
  <c r="F41" i="930"/>
  <c r="G40" i="930"/>
  <c r="F40" i="930"/>
  <c r="G37" i="930"/>
  <c r="F37" i="930"/>
  <c r="H37" i="930" s="1"/>
  <c r="G35" i="930"/>
  <c r="F35" i="930"/>
  <c r="G33" i="930"/>
  <c r="F33" i="930"/>
  <c r="G31" i="930"/>
  <c r="F31" i="930"/>
  <c r="G30" i="930"/>
  <c r="F30" i="930"/>
  <c r="G29" i="930"/>
  <c r="F29" i="930"/>
  <c r="H29" i="930" s="1"/>
  <c r="G28" i="930"/>
  <c r="F28" i="930"/>
  <c r="G26" i="930"/>
  <c r="F26" i="930"/>
  <c r="G25" i="930"/>
  <c r="F25" i="930"/>
  <c r="G24" i="930"/>
  <c r="F24" i="930"/>
  <c r="G23" i="930"/>
  <c r="F23" i="930"/>
  <c r="G22" i="930"/>
  <c r="F22" i="930"/>
  <c r="G21" i="930"/>
  <c r="F21" i="930"/>
  <c r="H21" i="930" s="1"/>
  <c r="G20" i="930"/>
  <c r="F20" i="930"/>
  <c r="G18" i="930"/>
  <c r="F18" i="930"/>
  <c r="G17" i="930"/>
  <c r="F17" i="930"/>
  <c r="G16" i="930"/>
  <c r="F16" i="930"/>
  <c r="G14" i="930"/>
  <c r="F14" i="930"/>
  <c r="G13" i="930"/>
  <c r="F13" i="930"/>
  <c r="H13" i="930" s="1"/>
  <c r="G12" i="930"/>
  <c r="F12" i="930"/>
  <c r="G9" i="930"/>
  <c r="F9" i="930"/>
  <c r="G8" i="930"/>
  <c r="F8" i="930"/>
  <c r="G7" i="930"/>
  <c r="F7" i="930"/>
  <c r="G5" i="930"/>
  <c r="F5" i="930"/>
  <c r="G4" i="930"/>
  <c r="F4" i="930"/>
  <c r="G3" i="930"/>
  <c r="F3" i="930"/>
  <c r="G64" i="929"/>
  <c r="F64" i="929"/>
  <c r="G63" i="929"/>
  <c r="F63" i="929"/>
  <c r="G62" i="929"/>
  <c r="F62" i="929"/>
  <c r="G61" i="929"/>
  <c r="F61" i="929"/>
  <c r="G60" i="929"/>
  <c r="F60" i="929"/>
  <c r="G59" i="929"/>
  <c r="F59" i="929"/>
  <c r="G58" i="929"/>
  <c r="F58" i="929"/>
  <c r="G57" i="929"/>
  <c r="F57" i="929"/>
  <c r="G56" i="929"/>
  <c r="F56" i="929"/>
  <c r="G55" i="929"/>
  <c r="F55" i="929"/>
  <c r="G54" i="929"/>
  <c r="F54" i="929"/>
  <c r="G53" i="929"/>
  <c r="F53" i="929"/>
  <c r="G50" i="929"/>
  <c r="F50" i="929"/>
  <c r="G49" i="929"/>
  <c r="F49" i="929"/>
  <c r="G47" i="929"/>
  <c r="F47" i="929"/>
  <c r="G46" i="929"/>
  <c r="F46" i="929"/>
  <c r="G45" i="929"/>
  <c r="F45" i="929"/>
  <c r="G43" i="929"/>
  <c r="F43" i="929"/>
  <c r="G42" i="929"/>
  <c r="F42" i="929"/>
  <c r="G41" i="929"/>
  <c r="F41" i="929"/>
  <c r="G40" i="929"/>
  <c r="F40" i="929"/>
  <c r="G37" i="929"/>
  <c r="F37" i="929"/>
  <c r="G35" i="929"/>
  <c r="F35" i="929"/>
  <c r="H35" i="929" s="1"/>
  <c r="G33" i="929"/>
  <c r="F33" i="929"/>
  <c r="G32" i="929"/>
  <c r="F32" i="929"/>
  <c r="G31" i="929"/>
  <c r="F31" i="929"/>
  <c r="G30" i="929"/>
  <c r="F30" i="929"/>
  <c r="G29" i="929"/>
  <c r="F29" i="929"/>
  <c r="G26" i="929"/>
  <c r="F26" i="929"/>
  <c r="G25" i="929"/>
  <c r="F25" i="929"/>
  <c r="G24" i="929"/>
  <c r="F24" i="929"/>
  <c r="G23" i="929"/>
  <c r="F23" i="929"/>
  <c r="G22" i="929"/>
  <c r="F22" i="929"/>
  <c r="G21" i="929"/>
  <c r="F21" i="929"/>
  <c r="G18" i="929"/>
  <c r="F18" i="929"/>
  <c r="G17" i="929"/>
  <c r="F17" i="929"/>
  <c r="G16" i="929"/>
  <c r="F16" i="929"/>
  <c r="G15" i="929"/>
  <c r="F15" i="929"/>
  <c r="G14" i="929"/>
  <c r="F14" i="929"/>
  <c r="G13" i="929"/>
  <c r="F13" i="929"/>
  <c r="G12" i="929"/>
  <c r="F12" i="929"/>
  <c r="G9" i="929"/>
  <c r="F9" i="929"/>
  <c r="G8" i="929"/>
  <c r="F8" i="929"/>
  <c r="G7" i="929"/>
  <c r="F7" i="929"/>
  <c r="G5" i="929"/>
  <c r="F5" i="929"/>
  <c r="G4" i="929"/>
  <c r="F4" i="929"/>
  <c r="G3" i="929"/>
  <c r="F3" i="929"/>
  <c r="H3" i="929" s="1"/>
  <c r="G64" i="928"/>
  <c r="F64" i="928"/>
  <c r="G63" i="928"/>
  <c r="F63" i="928"/>
  <c r="G62" i="928"/>
  <c r="F62" i="928"/>
  <c r="G61" i="928"/>
  <c r="F61" i="928"/>
  <c r="G60" i="928"/>
  <c r="F60" i="928"/>
  <c r="G59" i="928"/>
  <c r="F59" i="928"/>
  <c r="G58" i="928"/>
  <c r="F58" i="928"/>
  <c r="G57" i="928"/>
  <c r="F57" i="928"/>
  <c r="G56" i="928"/>
  <c r="F56" i="928"/>
  <c r="G55" i="928"/>
  <c r="F55" i="928"/>
  <c r="G54" i="928"/>
  <c r="F54" i="928"/>
  <c r="G53" i="928"/>
  <c r="F53" i="928"/>
  <c r="H53" i="928" s="1"/>
  <c r="G50" i="928"/>
  <c r="F50" i="928"/>
  <c r="G49" i="928"/>
  <c r="F49" i="928"/>
  <c r="G47" i="928"/>
  <c r="F47" i="928"/>
  <c r="G46" i="928"/>
  <c r="F46" i="928"/>
  <c r="G45" i="928"/>
  <c r="F45" i="928"/>
  <c r="H45" i="928" s="1"/>
  <c r="G43" i="928"/>
  <c r="F43" i="928"/>
  <c r="G42" i="928"/>
  <c r="F42" i="928"/>
  <c r="G41" i="928"/>
  <c r="F41" i="928"/>
  <c r="G40" i="928"/>
  <c r="F40" i="928"/>
  <c r="G37" i="928"/>
  <c r="F37" i="928"/>
  <c r="G35" i="928"/>
  <c r="F35" i="928"/>
  <c r="G33" i="928"/>
  <c r="F33" i="928"/>
  <c r="G32" i="928"/>
  <c r="F32" i="928"/>
  <c r="G31" i="928"/>
  <c r="F31" i="928"/>
  <c r="G30" i="928"/>
  <c r="F30" i="928"/>
  <c r="G29" i="928"/>
  <c r="F29" i="928"/>
  <c r="G26" i="928"/>
  <c r="F26" i="928"/>
  <c r="G25" i="928"/>
  <c r="F25" i="928"/>
  <c r="G24" i="928"/>
  <c r="F24" i="928"/>
  <c r="G23" i="928"/>
  <c r="F23" i="928"/>
  <c r="G22" i="928"/>
  <c r="F22" i="928"/>
  <c r="G21" i="928"/>
  <c r="F21" i="928"/>
  <c r="G20" i="928"/>
  <c r="F20" i="928"/>
  <c r="G18" i="928"/>
  <c r="F18" i="928"/>
  <c r="G17" i="928"/>
  <c r="F17" i="928"/>
  <c r="G16" i="928"/>
  <c r="F16" i="928"/>
  <c r="G15" i="928"/>
  <c r="F15" i="928"/>
  <c r="G14" i="928"/>
  <c r="F14" i="928"/>
  <c r="G13" i="928"/>
  <c r="F13" i="928"/>
  <c r="G12" i="928"/>
  <c r="F12" i="928"/>
  <c r="G10" i="928"/>
  <c r="F10" i="928"/>
  <c r="G9" i="928"/>
  <c r="F9" i="928"/>
  <c r="G8" i="928"/>
  <c r="F8" i="928"/>
  <c r="G7" i="928"/>
  <c r="F7" i="928"/>
  <c r="G5" i="928"/>
  <c r="F5" i="928"/>
  <c r="G4" i="928"/>
  <c r="F4" i="928"/>
  <c r="G3" i="928"/>
  <c r="F3" i="928"/>
  <c r="G64" i="927"/>
  <c r="F64" i="927"/>
  <c r="G63" i="927"/>
  <c r="F63" i="927"/>
  <c r="G62" i="927"/>
  <c r="F62" i="927"/>
  <c r="G61" i="927"/>
  <c r="F61" i="927"/>
  <c r="G60" i="927"/>
  <c r="F60" i="927"/>
  <c r="G59" i="927"/>
  <c r="H59" i="927" s="1"/>
  <c r="F59" i="927"/>
  <c r="G58" i="927"/>
  <c r="F58" i="927"/>
  <c r="G57" i="927"/>
  <c r="F57" i="927"/>
  <c r="G56" i="927"/>
  <c r="F56" i="927"/>
  <c r="G55" i="927"/>
  <c r="H55" i="927" s="1"/>
  <c r="F55" i="927"/>
  <c r="G54" i="927"/>
  <c r="F54" i="927"/>
  <c r="G53" i="927"/>
  <c r="F53" i="927"/>
  <c r="G50" i="927"/>
  <c r="F50" i="927"/>
  <c r="G49" i="927"/>
  <c r="F49" i="927"/>
  <c r="G47" i="927"/>
  <c r="F47" i="927"/>
  <c r="G46" i="927"/>
  <c r="F46" i="927"/>
  <c r="G45" i="927"/>
  <c r="F45" i="927"/>
  <c r="G43" i="927"/>
  <c r="F43" i="927"/>
  <c r="G42" i="927"/>
  <c r="F42" i="927"/>
  <c r="G41" i="927"/>
  <c r="F41" i="927"/>
  <c r="G40" i="927"/>
  <c r="F40" i="927"/>
  <c r="G37" i="927"/>
  <c r="F37" i="927"/>
  <c r="G35" i="927"/>
  <c r="F35" i="927"/>
  <c r="G33" i="927"/>
  <c r="F33" i="927"/>
  <c r="G32" i="927"/>
  <c r="F32" i="927"/>
  <c r="G31" i="927"/>
  <c r="F31" i="927"/>
  <c r="G30" i="927"/>
  <c r="F30" i="927"/>
  <c r="G29" i="927"/>
  <c r="H29" i="927" s="1"/>
  <c r="F29" i="927"/>
  <c r="G28" i="927"/>
  <c r="F28" i="927"/>
  <c r="G26" i="927"/>
  <c r="H26" i="927" s="1"/>
  <c r="F26" i="927"/>
  <c r="G25" i="927"/>
  <c r="F25" i="927"/>
  <c r="G24" i="927"/>
  <c r="H24" i="927" s="1"/>
  <c r="F24" i="927"/>
  <c r="G23" i="927"/>
  <c r="F23" i="927"/>
  <c r="G22" i="927"/>
  <c r="H22" i="927" s="1"/>
  <c r="F22" i="927"/>
  <c r="G21" i="927"/>
  <c r="F21" i="927"/>
  <c r="G20" i="927"/>
  <c r="F20" i="927"/>
  <c r="G18" i="927"/>
  <c r="F18" i="927"/>
  <c r="G17" i="927"/>
  <c r="F17" i="927"/>
  <c r="G16" i="927"/>
  <c r="F16" i="927"/>
  <c r="G15" i="927"/>
  <c r="H15" i="927" s="1"/>
  <c r="F15" i="927"/>
  <c r="G14" i="927"/>
  <c r="F14" i="927"/>
  <c r="G13" i="927"/>
  <c r="F13" i="927"/>
  <c r="G12" i="927"/>
  <c r="F12" i="927"/>
  <c r="G10" i="927"/>
  <c r="F10" i="927"/>
  <c r="G9" i="927"/>
  <c r="F9" i="927"/>
  <c r="G8" i="927"/>
  <c r="F8" i="927"/>
  <c r="G7" i="927"/>
  <c r="F7" i="927"/>
  <c r="G5" i="927"/>
  <c r="F5" i="927"/>
  <c r="G4" i="927"/>
  <c r="F4" i="927"/>
  <c r="G3" i="927"/>
  <c r="F3" i="927"/>
  <c r="G64" i="926"/>
  <c r="F64" i="926"/>
  <c r="G62" i="926"/>
  <c r="F62" i="926"/>
  <c r="G61" i="926"/>
  <c r="F61" i="926"/>
  <c r="G60" i="926"/>
  <c r="F60" i="926"/>
  <c r="G59" i="926"/>
  <c r="F59" i="926"/>
  <c r="G58" i="926"/>
  <c r="F58" i="926"/>
  <c r="G57" i="926"/>
  <c r="F57" i="926"/>
  <c r="G56" i="926"/>
  <c r="F56" i="926"/>
  <c r="G55" i="926"/>
  <c r="F55" i="926"/>
  <c r="G54" i="926"/>
  <c r="F54" i="926"/>
  <c r="G53" i="926"/>
  <c r="F53" i="926"/>
  <c r="G51" i="926"/>
  <c r="F51" i="926"/>
  <c r="G50" i="926"/>
  <c r="F50" i="926"/>
  <c r="G49" i="926"/>
  <c r="F49" i="926"/>
  <c r="G48" i="926"/>
  <c r="F48" i="926"/>
  <c r="G47" i="926"/>
  <c r="F47" i="926"/>
  <c r="G46" i="926"/>
  <c r="F46" i="926"/>
  <c r="G45" i="926"/>
  <c r="F45" i="926"/>
  <c r="G43" i="926"/>
  <c r="F43" i="926"/>
  <c r="G42" i="926"/>
  <c r="F42" i="926"/>
  <c r="G41" i="926"/>
  <c r="F41" i="926"/>
  <c r="G40" i="926"/>
  <c r="F40" i="926"/>
  <c r="G37" i="926"/>
  <c r="F37" i="926"/>
  <c r="G34" i="926"/>
  <c r="F34" i="926"/>
  <c r="G33" i="926"/>
  <c r="F33" i="926"/>
  <c r="G32" i="926"/>
  <c r="F32" i="926"/>
  <c r="G31" i="926"/>
  <c r="F31" i="926"/>
  <c r="G30" i="926"/>
  <c r="F30" i="926"/>
  <c r="G29" i="926"/>
  <c r="F29" i="926"/>
  <c r="G28" i="926"/>
  <c r="F28" i="926"/>
  <c r="G26" i="926"/>
  <c r="F26" i="926"/>
  <c r="G24" i="926"/>
  <c r="F24" i="926"/>
  <c r="G23" i="926"/>
  <c r="F23" i="926"/>
  <c r="G22" i="926"/>
  <c r="F22" i="926"/>
  <c r="G21" i="926"/>
  <c r="F21" i="926"/>
  <c r="G20" i="926"/>
  <c r="F20" i="926"/>
  <c r="G18" i="926"/>
  <c r="F18" i="926"/>
  <c r="G17" i="926"/>
  <c r="F17" i="926"/>
  <c r="G15" i="926"/>
  <c r="F15" i="926"/>
  <c r="G14" i="926"/>
  <c r="F14" i="926"/>
  <c r="G13" i="926"/>
  <c r="F13" i="926"/>
  <c r="G12" i="926"/>
  <c r="F12" i="926"/>
  <c r="G10" i="926"/>
  <c r="F10" i="926"/>
  <c r="G9" i="926"/>
  <c r="F9" i="926"/>
  <c r="G8" i="926"/>
  <c r="F8" i="926"/>
  <c r="G7" i="926"/>
  <c r="F7" i="926"/>
  <c r="G6" i="926"/>
  <c r="F6" i="926"/>
  <c r="G5" i="926"/>
  <c r="F5" i="926"/>
  <c r="G4" i="926"/>
  <c r="F4" i="926"/>
  <c r="G3" i="926"/>
  <c r="F3" i="926"/>
  <c r="F23" i="925"/>
  <c r="F22" i="925"/>
  <c r="H22" i="925" s="1"/>
  <c r="F21" i="925"/>
  <c r="H21" i="925" s="1"/>
  <c r="F20" i="925"/>
  <c r="H20" i="925" s="1"/>
  <c r="F19" i="925"/>
  <c r="F18" i="925"/>
  <c r="F17" i="925"/>
  <c r="F16" i="925"/>
  <c r="F15" i="925"/>
  <c r="H15" i="925" s="1"/>
  <c r="F14" i="925"/>
  <c r="F13" i="925"/>
  <c r="H13" i="925" s="1"/>
  <c r="F12" i="925"/>
  <c r="F11" i="925"/>
  <c r="H11" i="925" s="1"/>
  <c r="F10" i="925"/>
  <c r="H10" i="925" s="1"/>
  <c r="F9" i="925"/>
  <c r="H9" i="925" s="1"/>
  <c r="F8" i="925"/>
  <c r="F7" i="925"/>
  <c r="F6" i="925"/>
  <c r="F5" i="925"/>
  <c r="F4" i="925"/>
  <c r="H4" i="925" s="1"/>
  <c r="F3" i="925"/>
  <c r="H3" i="925" s="1"/>
  <c r="G64" i="924"/>
  <c r="F64" i="924"/>
  <c r="G63" i="924"/>
  <c r="F63" i="924"/>
  <c r="G62" i="924"/>
  <c r="F62" i="924"/>
  <c r="G61" i="924"/>
  <c r="F61" i="924"/>
  <c r="G60" i="924"/>
  <c r="F60" i="924"/>
  <c r="G59" i="924"/>
  <c r="F59" i="924"/>
  <c r="G58" i="924"/>
  <c r="F58" i="924"/>
  <c r="G57" i="924"/>
  <c r="F57" i="924"/>
  <c r="G56" i="924"/>
  <c r="F56" i="924"/>
  <c r="G55" i="924"/>
  <c r="F55" i="924"/>
  <c r="G54" i="924"/>
  <c r="F54" i="924"/>
  <c r="G53" i="924"/>
  <c r="F53" i="924"/>
  <c r="G51" i="924"/>
  <c r="F51" i="924"/>
  <c r="G50" i="924"/>
  <c r="F50" i="924"/>
  <c r="G49" i="924"/>
  <c r="F49" i="924"/>
  <c r="G48" i="924"/>
  <c r="F48" i="924"/>
  <c r="G46" i="924"/>
  <c r="F46" i="924"/>
  <c r="G45" i="924"/>
  <c r="F45" i="924"/>
  <c r="G43" i="924"/>
  <c r="F43" i="924"/>
  <c r="G42" i="924"/>
  <c r="F42" i="924"/>
  <c r="G41" i="924"/>
  <c r="F41" i="924"/>
  <c r="G40" i="924"/>
  <c r="F40" i="924"/>
  <c r="H40" i="924" s="1"/>
  <c r="G39" i="924"/>
  <c r="F39" i="924"/>
  <c r="G37" i="924"/>
  <c r="F37" i="924"/>
  <c r="G36" i="924"/>
  <c r="F36" i="924"/>
  <c r="G35" i="924"/>
  <c r="F35" i="924"/>
  <c r="G34" i="924"/>
  <c r="F34" i="924"/>
  <c r="G33" i="924"/>
  <c r="F33" i="924"/>
  <c r="G32" i="924"/>
  <c r="F32" i="924"/>
  <c r="G31" i="924"/>
  <c r="F31" i="924"/>
  <c r="G30" i="924"/>
  <c r="F30" i="924"/>
  <c r="G29" i="924"/>
  <c r="F29" i="924"/>
  <c r="G28" i="924"/>
  <c r="F28" i="924"/>
  <c r="G27" i="924"/>
  <c r="F27" i="924"/>
  <c r="G26" i="924"/>
  <c r="F26" i="924"/>
  <c r="G24" i="924"/>
  <c r="F24" i="924"/>
  <c r="H24" i="924" s="1"/>
  <c r="G23" i="924"/>
  <c r="F23" i="924"/>
  <c r="G22" i="924"/>
  <c r="F22" i="924"/>
  <c r="G21" i="924"/>
  <c r="F21" i="924"/>
  <c r="G20" i="924"/>
  <c r="F20" i="924"/>
  <c r="G19" i="924"/>
  <c r="F19" i="924"/>
  <c r="G18" i="924"/>
  <c r="F18" i="924"/>
  <c r="G17" i="924"/>
  <c r="F17" i="924"/>
  <c r="G16" i="924"/>
  <c r="F16" i="924"/>
  <c r="G15" i="924"/>
  <c r="F15" i="924"/>
  <c r="G14" i="924"/>
  <c r="F14" i="924"/>
  <c r="G13" i="924"/>
  <c r="F13" i="924"/>
  <c r="G12" i="924"/>
  <c r="F12" i="924"/>
  <c r="G11" i="924"/>
  <c r="F11" i="924"/>
  <c r="G10" i="924"/>
  <c r="F10" i="924"/>
  <c r="G9" i="924"/>
  <c r="F9" i="924"/>
  <c r="G8" i="924"/>
  <c r="F8" i="924"/>
  <c r="H8" i="924" s="1"/>
  <c r="G7" i="924"/>
  <c r="F7" i="924"/>
  <c r="G6" i="924"/>
  <c r="F6" i="924"/>
  <c r="G5" i="924"/>
  <c r="F5" i="924"/>
  <c r="G4" i="924"/>
  <c r="F4" i="924"/>
  <c r="G3" i="924"/>
  <c r="F3" i="924"/>
  <c r="G64" i="923"/>
  <c r="F64" i="923"/>
  <c r="G63" i="923"/>
  <c r="F63" i="923"/>
  <c r="G62" i="923"/>
  <c r="F62" i="923"/>
  <c r="G61" i="923"/>
  <c r="F61" i="923"/>
  <c r="G60" i="923"/>
  <c r="F60" i="923"/>
  <c r="G59" i="923"/>
  <c r="F59" i="923"/>
  <c r="G58" i="923"/>
  <c r="F58" i="923"/>
  <c r="G57" i="923"/>
  <c r="F57" i="923"/>
  <c r="G56" i="923"/>
  <c r="F56" i="923"/>
  <c r="G55" i="923"/>
  <c r="F55" i="923"/>
  <c r="G54" i="923"/>
  <c r="F54" i="923"/>
  <c r="G53" i="923"/>
  <c r="F53" i="923"/>
  <c r="G51" i="923"/>
  <c r="F51" i="923"/>
  <c r="G50" i="923"/>
  <c r="F50" i="923"/>
  <c r="G49" i="923"/>
  <c r="F49" i="923"/>
  <c r="G48" i="923"/>
  <c r="F48" i="923"/>
  <c r="G46" i="923"/>
  <c r="F46" i="923"/>
  <c r="G45" i="923"/>
  <c r="F45" i="923"/>
  <c r="G43" i="923"/>
  <c r="F43" i="923"/>
  <c r="G42" i="923"/>
  <c r="F42" i="923"/>
  <c r="G41" i="923"/>
  <c r="F41" i="923"/>
  <c r="G40" i="923"/>
  <c r="F40" i="923"/>
  <c r="G39" i="923"/>
  <c r="F39" i="923"/>
  <c r="G37" i="923"/>
  <c r="F37" i="923"/>
  <c r="G36" i="923"/>
  <c r="F36" i="923"/>
  <c r="G35" i="923"/>
  <c r="F35" i="923"/>
  <c r="G34" i="923"/>
  <c r="F34" i="923"/>
  <c r="G33" i="923"/>
  <c r="F33" i="923"/>
  <c r="G32" i="923"/>
  <c r="F32" i="923"/>
  <c r="G31" i="923"/>
  <c r="F31" i="923"/>
  <c r="G30" i="923"/>
  <c r="F30" i="923"/>
  <c r="G29" i="923"/>
  <c r="F29" i="923"/>
  <c r="G28" i="923"/>
  <c r="F28" i="923"/>
  <c r="G27" i="923"/>
  <c r="F27" i="923"/>
  <c r="G26" i="923"/>
  <c r="F26" i="923"/>
  <c r="G25" i="923"/>
  <c r="F25" i="923"/>
  <c r="G24" i="923"/>
  <c r="F24" i="923"/>
  <c r="G23" i="923"/>
  <c r="F23" i="923"/>
  <c r="G22" i="923"/>
  <c r="F22" i="923"/>
  <c r="G21" i="923"/>
  <c r="F21" i="923"/>
  <c r="G20" i="923"/>
  <c r="F20" i="923"/>
  <c r="G19" i="923"/>
  <c r="F19" i="923"/>
  <c r="G18" i="923"/>
  <c r="F18" i="923"/>
  <c r="G17" i="923"/>
  <c r="F17" i="923"/>
  <c r="G16" i="923"/>
  <c r="F16" i="923"/>
  <c r="G15" i="923"/>
  <c r="F15" i="923"/>
  <c r="G14" i="923"/>
  <c r="F14" i="923"/>
  <c r="G13" i="923"/>
  <c r="F13" i="923"/>
  <c r="G12" i="923"/>
  <c r="F12" i="923"/>
  <c r="G11" i="923"/>
  <c r="F11" i="923"/>
  <c r="G10" i="923"/>
  <c r="F10" i="923"/>
  <c r="G9" i="923"/>
  <c r="F9" i="923"/>
  <c r="G8" i="923"/>
  <c r="F8" i="923"/>
  <c r="G7" i="923"/>
  <c r="F7" i="923"/>
  <c r="G6" i="923"/>
  <c r="F6" i="923"/>
  <c r="G5" i="923"/>
  <c r="F5" i="923"/>
  <c r="G4" i="923"/>
  <c r="F4" i="923"/>
  <c r="G3" i="923"/>
  <c r="F3" i="923"/>
  <c r="G64" i="922"/>
  <c r="F64" i="922"/>
  <c r="G63" i="922"/>
  <c r="F63" i="922"/>
  <c r="G62" i="922"/>
  <c r="F62" i="922"/>
  <c r="G61" i="922"/>
  <c r="F61" i="922"/>
  <c r="G60" i="922"/>
  <c r="F60" i="922"/>
  <c r="G59" i="922"/>
  <c r="F59" i="922"/>
  <c r="G58" i="922"/>
  <c r="F58" i="922"/>
  <c r="G57" i="922"/>
  <c r="F57" i="922"/>
  <c r="G56" i="922"/>
  <c r="F56" i="922"/>
  <c r="G55" i="922"/>
  <c r="F55" i="922"/>
  <c r="G54" i="922"/>
  <c r="F54" i="922"/>
  <c r="G53" i="922"/>
  <c r="F53" i="922"/>
  <c r="G51" i="922"/>
  <c r="F51" i="922"/>
  <c r="G50" i="922"/>
  <c r="F50" i="922"/>
  <c r="G49" i="922"/>
  <c r="F49" i="922"/>
  <c r="G48" i="922"/>
  <c r="F48" i="922"/>
  <c r="G47" i="922"/>
  <c r="F47" i="922"/>
  <c r="G46" i="922"/>
  <c r="F46" i="922"/>
  <c r="G45" i="922"/>
  <c r="F45" i="922"/>
  <c r="G43" i="922"/>
  <c r="F43" i="922"/>
  <c r="G42" i="922"/>
  <c r="F42" i="922"/>
  <c r="G41" i="922"/>
  <c r="F41" i="922"/>
  <c r="G40" i="922"/>
  <c r="F40" i="922"/>
  <c r="G39" i="922"/>
  <c r="F39" i="922"/>
  <c r="G38" i="922"/>
  <c r="F38" i="922"/>
  <c r="G37" i="922"/>
  <c r="F37" i="922"/>
  <c r="G36" i="922"/>
  <c r="F36" i="922"/>
  <c r="G35" i="922"/>
  <c r="F35" i="922"/>
  <c r="G34" i="922"/>
  <c r="F34" i="922"/>
  <c r="G33" i="922"/>
  <c r="F33" i="922"/>
  <c r="G32" i="922"/>
  <c r="F32" i="922"/>
  <c r="G31" i="922"/>
  <c r="F31" i="922"/>
  <c r="G30" i="922"/>
  <c r="F30" i="922"/>
  <c r="G28" i="922"/>
  <c r="F28" i="922"/>
  <c r="G27" i="922"/>
  <c r="F27" i="922"/>
  <c r="G26" i="922"/>
  <c r="F26" i="922"/>
  <c r="G25" i="922"/>
  <c r="F25" i="922"/>
  <c r="G24" i="922"/>
  <c r="F24" i="922"/>
  <c r="G23" i="922"/>
  <c r="F23" i="922"/>
  <c r="G22" i="922"/>
  <c r="F22" i="922"/>
  <c r="G21" i="922"/>
  <c r="F21" i="922"/>
  <c r="G20" i="922"/>
  <c r="F20" i="922"/>
  <c r="G19" i="922"/>
  <c r="F19" i="922"/>
  <c r="G18" i="922"/>
  <c r="F18" i="922"/>
  <c r="G17" i="922"/>
  <c r="F17" i="922"/>
  <c r="G16" i="922"/>
  <c r="F16" i="922"/>
  <c r="G15" i="922"/>
  <c r="F15" i="922"/>
  <c r="G14" i="922"/>
  <c r="F14" i="922"/>
  <c r="G13" i="922"/>
  <c r="F13" i="922"/>
  <c r="G12" i="922"/>
  <c r="F12" i="922"/>
  <c r="G11" i="922"/>
  <c r="F11" i="922"/>
  <c r="G10" i="922"/>
  <c r="F10" i="922"/>
  <c r="G9" i="922"/>
  <c r="F9" i="922"/>
  <c r="G8" i="922"/>
  <c r="F8" i="922"/>
  <c r="G7" i="922"/>
  <c r="F7" i="922"/>
  <c r="G6" i="922"/>
  <c r="F6" i="922"/>
  <c r="G5" i="922"/>
  <c r="F5" i="922"/>
  <c r="G4" i="922"/>
  <c r="F4" i="922"/>
  <c r="G3" i="922"/>
  <c r="F3" i="922"/>
  <c r="G64" i="921"/>
  <c r="F64" i="921"/>
  <c r="G63" i="921"/>
  <c r="F63" i="921"/>
  <c r="G62" i="921"/>
  <c r="F62" i="921"/>
  <c r="G61" i="921"/>
  <c r="F61" i="921"/>
  <c r="G60" i="921"/>
  <c r="F60" i="921"/>
  <c r="G59" i="921"/>
  <c r="F59" i="921"/>
  <c r="G58" i="921"/>
  <c r="F58" i="921"/>
  <c r="G57" i="921"/>
  <c r="F57" i="921"/>
  <c r="G56" i="921"/>
  <c r="F56" i="921"/>
  <c r="G55" i="921"/>
  <c r="F55" i="921"/>
  <c r="G54" i="921"/>
  <c r="F54" i="921"/>
  <c r="G53" i="921"/>
  <c r="F53" i="921"/>
  <c r="G51" i="921"/>
  <c r="F51" i="921"/>
  <c r="G50" i="921"/>
  <c r="F50" i="921"/>
  <c r="G49" i="921"/>
  <c r="F49" i="921"/>
  <c r="G48" i="921"/>
  <c r="F48" i="921"/>
  <c r="G47" i="921"/>
  <c r="F47" i="921"/>
  <c r="G46" i="921"/>
  <c r="F46" i="921"/>
  <c r="G45" i="921"/>
  <c r="F45" i="921"/>
  <c r="G43" i="921"/>
  <c r="F43" i="921"/>
  <c r="G42" i="921"/>
  <c r="F42" i="921"/>
  <c r="G41" i="921"/>
  <c r="F41" i="921"/>
  <c r="G40" i="921"/>
  <c r="F40" i="921"/>
  <c r="G39" i="921"/>
  <c r="F39" i="921"/>
  <c r="G38" i="921"/>
  <c r="F38" i="921"/>
  <c r="G37" i="921"/>
  <c r="F37" i="921"/>
  <c r="G36" i="921"/>
  <c r="F36" i="921"/>
  <c r="G35" i="921"/>
  <c r="F35" i="921"/>
  <c r="G34" i="921"/>
  <c r="F34" i="921"/>
  <c r="G33" i="921"/>
  <c r="F33" i="921"/>
  <c r="G32" i="921"/>
  <c r="F32" i="921"/>
  <c r="G31" i="921"/>
  <c r="F31" i="921"/>
  <c r="G30" i="921"/>
  <c r="F30" i="921"/>
  <c r="G29" i="921"/>
  <c r="F29" i="921"/>
  <c r="G28" i="921"/>
  <c r="F28" i="921"/>
  <c r="G27" i="921"/>
  <c r="F27" i="921"/>
  <c r="G26" i="921"/>
  <c r="F26" i="921"/>
  <c r="G25" i="921"/>
  <c r="F25" i="921"/>
  <c r="G24" i="921"/>
  <c r="F24" i="921"/>
  <c r="G23" i="921"/>
  <c r="F23" i="921"/>
  <c r="G21" i="921"/>
  <c r="F21" i="921"/>
  <c r="G20" i="921"/>
  <c r="F20" i="921"/>
  <c r="G19" i="921"/>
  <c r="F19" i="921"/>
  <c r="G17" i="921"/>
  <c r="F17" i="921"/>
  <c r="G16" i="921"/>
  <c r="F16" i="921"/>
  <c r="G15" i="921"/>
  <c r="F15" i="921"/>
  <c r="G14" i="921"/>
  <c r="F14" i="921"/>
  <c r="G13" i="921"/>
  <c r="F13" i="921"/>
  <c r="G12" i="921"/>
  <c r="F12" i="921"/>
  <c r="G11" i="921"/>
  <c r="F11" i="921"/>
  <c r="G10" i="921"/>
  <c r="F10" i="921"/>
  <c r="G9" i="921"/>
  <c r="F9" i="921"/>
  <c r="G8" i="921"/>
  <c r="F8" i="921"/>
  <c r="G7" i="921"/>
  <c r="F7" i="921"/>
  <c r="G6" i="921"/>
  <c r="F6" i="921"/>
  <c r="G5" i="921"/>
  <c r="F5" i="921"/>
  <c r="G4" i="921"/>
  <c r="F4" i="921"/>
  <c r="G3" i="921"/>
  <c r="H3" i="921" s="1"/>
  <c r="F3" i="921"/>
  <c r="FJ34" i="841"/>
  <c r="H34" i="841" s="1"/>
  <c r="FK77" i="841"/>
  <c r="FL77" i="841"/>
  <c r="FM77" i="841"/>
  <c r="FN77" i="841"/>
  <c r="FO77" i="841"/>
  <c r="FP77" i="841"/>
  <c r="FQ77" i="841"/>
  <c r="FR77" i="841"/>
  <c r="FS77" i="841"/>
  <c r="FT77" i="841"/>
  <c r="FU77" i="841"/>
  <c r="FV77" i="841"/>
  <c r="FW77" i="841"/>
  <c r="FX77" i="841"/>
  <c r="FY77" i="841"/>
  <c r="FZ77" i="841"/>
  <c r="GA77" i="841"/>
  <c r="GB77" i="841"/>
  <c r="GC77" i="841"/>
  <c r="GD77" i="841"/>
  <c r="GE77" i="841"/>
  <c r="GF77" i="841"/>
  <c r="GG77" i="841"/>
  <c r="GH77" i="841"/>
  <c r="GI77" i="841"/>
  <c r="GJ77" i="841"/>
  <c r="GK77" i="841"/>
  <c r="GL77" i="841"/>
  <c r="GM77" i="841"/>
  <c r="GN77" i="841"/>
  <c r="FJ18" i="841"/>
  <c r="FJ19" i="841"/>
  <c r="FJ20" i="841"/>
  <c r="FJ21" i="841"/>
  <c r="FJ22" i="841"/>
  <c r="FJ23" i="841"/>
  <c r="FJ24" i="841"/>
  <c r="FJ25" i="841"/>
  <c r="FJ26" i="841"/>
  <c r="FJ27" i="841"/>
  <c r="FJ28" i="841"/>
  <c r="FJ30" i="841"/>
  <c r="FJ31" i="841"/>
  <c r="FJ32" i="841"/>
  <c r="FJ33" i="841"/>
  <c r="FJ35" i="841"/>
  <c r="H35" i="841" s="1"/>
  <c r="FJ36" i="841"/>
  <c r="FJ37" i="841"/>
  <c r="FJ38" i="841"/>
  <c r="FJ39" i="841"/>
  <c r="FJ40" i="841"/>
  <c r="FJ41" i="841"/>
  <c r="FJ42" i="841"/>
  <c r="FJ43" i="841"/>
  <c r="FJ44" i="841"/>
  <c r="FJ45" i="841"/>
  <c r="FJ46" i="841"/>
  <c r="FJ47" i="841"/>
  <c r="FJ48" i="841"/>
  <c r="FJ49" i="841"/>
  <c r="FJ50" i="841"/>
  <c r="FJ51" i="841"/>
  <c r="FJ52" i="841"/>
  <c r="FJ53" i="841"/>
  <c r="FJ54" i="841"/>
  <c r="FJ55" i="841"/>
  <c r="FJ56" i="841"/>
  <c r="FJ57" i="841"/>
  <c r="FJ58" i="841"/>
  <c r="FJ59" i="841"/>
  <c r="FJ60" i="841"/>
  <c r="FJ61" i="841"/>
  <c r="FJ62" i="841"/>
  <c r="FJ63" i="841"/>
  <c r="FJ64" i="841"/>
  <c r="FJ65" i="841"/>
  <c r="FJ66" i="841"/>
  <c r="FJ67" i="841"/>
  <c r="FJ68" i="841"/>
  <c r="FJ69" i="841"/>
  <c r="FJ70" i="841"/>
  <c r="FJ71" i="841"/>
  <c r="FJ72" i="841"/>
  <c r="FJ73" i="841"/>
  <c r="FJ74" i="841"/>
  <c r="H74" i="841" s="1"/>
  <c r="FJ75" i="841"/>
  <c r="F16" i="841"/>
  <c r="HI7" i="839"/>
  <c r="F17" i="841" s="1"/>
  <c r="HI8" i="839"/>
  <c r="F18" i="841" s="1"/>
  <c r="HI9" i="839"/>
  <c r="F19" i="841" s="1"/>
  <c r="HI10" i="839"/>
  <c r="F20" i="841" s="1"/>
  <c r="HI11" i="839"/>
  <c r="F21" i="841" s="1"/>
  <c r="HI12" i="839"/>
  <c r="F22" i="841" s="1"/>
  <c r="HI13" i="839"/>
  <c r="F23" i="841" s="1"/>
  <c r="HI14" i="839"/>
  <c r="F24" i="841" s="1"/>
  <c r="HI15" i="839"/>
  <c r="F25" i="841" s="1"/>
  <c r="HI16" i="839"/>
  <c r="F26" i="841" s="1"/>
  <c r="HI17" i="839"/>
  <c r="F27" i="841" s="1"/>
  <c r="HI18" i="839"/>
  <c r="F28" i="841" s="1"/>
  <c r="HI19" i="839"/>
  <c r="F29" i="841" s="1"/>
  <c r="G29" i="841" s="1"/>
  <c r="E29" i="841" s="1"/>
  <c r="D29" i="841" s="1"/>
  <c r="HI20" i="839"/>
  <c r="F30" i="841" s="1"/>
  <c r="HI21" i="839"/>
  <c r="F31" i="841" s="1"/>
  <c r="HI22" i="839"/>
  <c r="F32" i="841" s="1"/>
  <c r="HI23" i="839"/>
  <c r="F33" i="841" s="1"/>
  <c r="HI24" i="839"/>
  <c r="F34" i="841" s="1"/>
  <c r="HI25" i="839"/>
  <c r="F35" i="841" s="1"/>
  <c r="HI26" i="839"/>
  <c r="F36" i="841" s="1"/>
  <c r="HI27" i="839"/>
  <c r="F37" i="841" s="1"/>
  <c r="HI28" i="839"/>
  <c r="F38" i="841" s="1"/>
  <c r="HI29" i="839"/>
  <c r="F39" i="841" s="1"/>
  <c r="HI30" i="839"/>
  <c r="F40" i="841" s="1"/>
  <c r="HI31" i="839"/>
  <c r="F41" i="841" s="1"/>
  <c r="HI32" i="839"/>
  <c r="F42" i="841" s="1"/>
  <c r="HI33" i="839"/>
  <c r="F43" i="841" s="1"/>
  <c r="HI34" i="839"/>
  <c r="F44" i="841" s="1"/>
  <c r="HI35" i="839"/>
  <c r="F45" i="841" s="1"/>
  <c r="HI36" i="839"/>
  <c r="F46" i="841" s="1"/>
  <c r="HI37" i="839"/>
  <c r="F47" i="841" s="1"/>
  <c r="HI38" i="839"/>
  <c r="F48" i="841" s="1"/>
  <c r="HI39" i="839"/>
  <c r="F49" i="841" s="1"/>
  <c r="HI40" i="839"/>
  <c r="F50" i="841" s="1"/>
  <c r="HI41" i="839"/>
  <c r="F51" i="841" s="1"/>
  <c r="HI42" i="839"/>
  <c r="F52" i="841" s="1"/>
  <c r="HI43" i="839"/>
  <c r="F53" i="841" s="1"/>
  <c r="HI44" i="839"/>
  <c r="F54" i="841" s="1"/>
  <c r="HI45" i="839"/>
  <c r="F55" i="841" s="1"/>
  <c r="HI46" i="839"/>
  <c r="F56" i="841" s="1"/>
  <c r="HI47" i="839"/>
  <c r="F57" i="841" s="1"/>
  <c r="HI48" i="839"/>
  <c r="F58" i="841" s="1"/>
  <c r="HI49" i="839"/>
  <c r="F59" i="841" s="1"/>
  <c r="HI50" i="839"/>
  <c r="F60" i="841" s="1"/>
  <c r="HI51" i="839"/>
  <c r="F61" i="841" s="1"/>
  <c r="HI52" i="839"/>
  <c r="F62" i="841" s="1"/>
  <c r="HI53" i="839"/>
  <c r="F63" i="841" s="1"/>
  <c r="HI54" i="839"/>
  <c r="F64" i="841" s="1"/>
  <c r="HI55" i="839"/>
  <c r="F65" i="841" s="1"/>
  <c r="HI56" i="839"/>
  <c r="F66" i="841" s="1"/>
  <c r="HI57" i="839"/>
  <c r="F67" i="841" s="1"/>
  <c r="HI58" i="839"/>
  <c r="F68" i="841" s="1"/>
  <c r="HI59" i="839"/>
  <c r="F69" i="841" s="1"/>
  <c r="HI60" i="839"/>
  <c r="F70" i="841" s="1"/>
  <c r="HI61" i="839"/>
  <c r="F71" i="841" s="1"/>
  <c r="HI62" i="839"/>
  <c r="F72" i="841" s="1"/>
  <c r="HI63" i="839"/>
  <c r="F73" i="841" s="1"/>
  <c r="HI64" i="839"/>
  <c r="HI65" i="839"/>
  <c r="G64" i="920"/>
  <c r="F64" i="920"/>
  <c r="G63" i="920"/>
  <c r="F63" i="920"/>
  <c r="G62" i="920"/>
  <c r="F62" i="920"/>
  <c r="G61" i="920"/>
  <c r="F61" i="920"/>
  <c r="G60" i="920"/>
  <c r="F60" i="920"/>
  <c r="G59" i="920"/>
  <c r="F59" i="920"/>
  <c r="G58" i="920"/>
  <c r="F58" i="920"/>
  <c r="G57" i="920"/>
  <c r="F57" i="920"/>
  <c r="G56" i="920"/>
  <c r="F56" i="920"/>
  <c r="G55" i="920"/>
  <c r="F55" i="920"/>
  <c r="G54" i="920"/>
  <c r="F54" i="920"/>
  <c r="G53" i="920"/>
  <c r="F53" i="920"/>
  <c r="G52" i="920"/>
  <c r="F52" i="920"/>
  <c r="G51" i="920"/>
  <c r="F51" i="920"/>
  <c r="G50" i="920"/>
  <c r="F50" i="920"/>
  <c r="G49" i="920"/>
  <c r="F49" i="920"/>
  <c r="G48" i="920"/>
  <c r="F48" i="920"/>
  <c r="G47" i="920"/>
  <c r="F47" i="920"/>
  <c r="G46" i="920"/>
  <c r="F46" i="920"/>
  <c r="G45" i="920"/>
  <c r="F45" i="920"/>
  <c r="G43" i="920"/>
  <c r="F43" i="920"/>
  <c r="G42" i="920"/>
  <c r="F42" i="920"/>
  <c r="G41" i="920"/>
  <c r="F41" i="920"/>
  <c r="G40" i="920"/>
  <c r="F40" i="920"/>
  <c r="G39" i="920"/>
  <c r="F39" i="920"/>
  <c r="G38" i="920"/>
  <c r="F38" i="920"/>
  <c r="G37" i="920"/>
  <c r="F37" i="920"/>
  <c r="G36" i="920"/>
  <c r="F36" i="920"/>
  <c r="G35" i="920"/>
  <c r="F35" i="920"/>
  <c r="G34" i="920"/>
  <c r="F34" i="920"/>
  <c r="G33" i="920"/>
  <c r="F33" i="920"/>
  <c r="G32" i="920"/>
  <c r="F32" i="920"/>
  <c r="G31" i="920"/>
  <c r="F31" i="920"/>
  <c r="G30" i="920"/>
  <c r="F30" i="920"/>
  <c r="G29" i="920"/>
  <c r="F29" i="920"/>
  <c r="G28" i="920"/>
  <c r="F28" i="920"/>
  <c r="G27" i="920"/>
  <c r="F27" i="920"/>
  <c r="G24" i="920"/>
  <c r="F24" i="920"/>
  <c r="G23" i="920"/>
  <c r="F23" i="920"/>
  <c r="G21" i="920"/>
  <c r="F21" i="920"/>
  <c r="G20" i="920"/>
  <c r="F20" i="920"/>
  <c r="G19" i="920"/>
  <c r="F19" i="920"/>
  <c r="G17" i="920"/>
  <c r="F17" i="920"/>
  <c r="G16" i="920"/>
  <c r="F16" i="920"/>
  <c r="G15" i="920"/>
  <c r="F15" i="920"/>
  <c r="G14" i="920"/>
  <c r="F14" i="920"/>
  <c r="G12" i="920"/>
  <c r="F12" i="920"/>
  <c r="G11" i="920"/>
  <c r="F11" i="920"/>
  <c r="G10" i="920"/>
  <c r="F10" i="920"/>
  <c r="G9" i="920"/>
  <c r="F9" i="920"/>
  <c r="G8" i="920"/>
  <c r="F8" i="920"/>
  <c r="G7" i="920"/>
  <c r="F7" i="920"/>
  <c r="G6" i="920"/>
  <c r="F6" i="920"/>
  <c r="G5" i="920"/>
  <c r="F5" i="920"/>
  <c r="G4" i="920"/>
  <c r="F4" i="920"/>
  <c r="G3" i="920"/>
  <c r="F3" i="920"/>
  <c r="G53" i="915"/>
  <c r="G6" i="919"/>
  <c r="G7" i="919"/>
  <c r="G8" i="919"/>
  <c r="G9" i="919"/>
  <c r="G10" i="919"/>
  <c r="G11" i="919"/>
  <c r="G12" i="919"/>
  <c r="G14" i="919"/>
  <c r="G15" i="919"/>
  <c r="G16" i="919"/>
  <c r="G17" i="919"/>
  <c r="G19" i="919"/>
  <c r="G20" i="919"/>
  <c r="G22" i="919"/>
  <c r="G23" i="919"/>
  <c r="G25" i="919"/>
  <c r="G26" i="919"/>
  <c r="G27" i="919"/>
  <c r="G28" i="919"/>
  <c r="G29" i="919"/>
  <c r="G30" i="919"/>
  <c r="G31" i="919"/>
  <c r="G32" i="919"/>
  <c r="G33" i="919"/>
  <c r="G34" i="919"/>
  <c r="G36" i="919"/>
  <c r="G37" i="919"/>
  <c r="G38" i="919"/>
  <c r="G39" i="919"/>
  <c r="G40" i="919"/>
  <c r="G41" i="919"/>
  <c r="G43" i="919"/>
  <c r="G45" i="919"/>
  <c r="G46" i="919"/>
  <c r="G47" i="919"/>
  <c r="G48" i="919"/>
  <c r="G49" i="919"/>
  <c r="G50" i="919"/>
  <c r="G51" i="919"/>
  <c r="G52" i="919"/>
  <c r="G53" i="919"/>
  <c r="G54" i="919"/>
  <c r="G55" i="919"/>
  <c r="G56" i="919"/>
  <c r="G57" i="919"/>
  <c r="G58" i="919"/>
  <c r="G59" i="919"/>
  <c r="G60" i="919"/>
  <c r="G61" i="919"/>
  <c r="G62" i="919"/>
  <c r="G63" i="919"/>
  <c r="G4" i="919"/>
  <c r="G64" i="919"/>
  <c r="G3" i="919"/>
  <c r="F64" i="919"/>
  <c r="F63" i="919"/>
  <c r="F62" i="919"/>
  <c r="H62" i="919" s="1"/>
  <c r="F61" i="919"/>
  <c r="F60" i="919"/>
  <c r="F59" i="919"/>
  <c r="F58" i="919"/>
  <c r="F57" i="919"/>
  <c r="H57" i="919" s="1"/>
  <c r="F56" i="919"/>
  <c r="F55" i="919"/>
  <c r="F54" i="919"/>
  <c r="H54" i="919" s="1"/>
  <c r="F53" i="919"/>
  <c r="F52" i="919"/>
  <c r="F51" i="919"/>
  <c r="F50" i="919"/>
  <c r="F49" i="919"/>
  <c r="F48" i="919"/>
  <c r="F47" i="919"/>
  <c r="F46" i="919"/>
  <c r="H46" i="919" s="1"/>
  <c r="F45" i="919"/>
  <c r="F43" i="919"/>
  <c r="F41" i="919"/>
  <c r="H41" i="919" s="1"/>
  <c r="F40" i="919"/>
  <c r="F39" i="919"/>
  <c r="F38" i="919"/>
  <c r="F37" i="919"/>
  <c r="F36" i="919"/>
  <c r="F34" i="919"/>
  <c r="F33" i="919"/>
  <c r="F32" i="919"/>
  <c r="F31" i="919"/>
  <c r="F30" i="919"/>
  <c r="H30" i="919" s="1"/>
  <c r="F29" i="919"/>
  <c r="F28" i="919"/>
  <c r="F27" i="919"/>
  <c r="F26" i="919"/>
  <c r="F25" i="919"/>
  <c r="H25" i="919" s="1"/>
  <c r="F23" i="919"/>
  <c r="F22" i="919"/>
  <c r="F20" i="919"/>
  <c r="F19" i="919"/>
  <c r="F17" i="919"/>
  <c r="F16" i="919"/>
  <c r="F15" i="919"/>
  <c r="F14" i="919"/>
  <c r="H14" i="919" s="1"/>
  <c r="F12" i="919"/>
  <c r="F11" i="919"/>
  <c r="F10" i="919"/>
  <c r="F9" i="919"/>
  <c r="F8" i="919"/>
  <c r="F7" i="919"/>
  <c r="F6" i="919"/>
  <c r="F4" i="919"/>
  <c r="F3" i="919"/>
  <c r="H3" i="919" s="1"/>
  <c r="G64" i="918"/>
  <c r="F64" i="918"/>
  <c r="G63" i="918"/>
  <c r="F63" i="918"/>
  <c r="G62" i="918"/>
  <c r="F62" i="918"/>
  <c r="G61" i="918"/>
  <c r="F61" i="918"/>
  <c r="G60" i="918"/>
  <c r="F60" i="918"/>
  <c r="G59" i="918"/>
  <c r="F59" i="918"/>
  <c r="G58" i="918"/>
  <c r="F58" i="918"/>
  <c r="G57" i="918"/>
  <c r="F57" i="918"/>
  <c r="G56" i="918"/>
  <c r="F56" i="918"/>
  <c r="G55" i="918"/>
  <c r="F55" i="918"/>
  <c r="G54" i="918"/>
  <c r="F54" i="918"/>
  <c r="G53" i="918"/>
  <c r="F53" i="918"/>
  <c r="G52" i="918"/>
  <c r="F52" i="918"/>
  <c r="G51" i="918"/>
  <c r="F51" i="918"/>
  <c r="G50" i="918"/>
  <c r="F50" i="918"/>
  <c r="G49" i="918"/>
  <c r="F49" i="918"/>
  <c r="G48" i="918"/>
  <c r="F48" i="918"/>
  <c r="G47" i="918"/>
  <c r="F47" i="918"/>
  <c r="G46" i="918"/>
  <c r="F46" i="918"/>
  <c r="G45" i="918"/>
  <c r="F45" i="918"/>
  <c r="G43" i="918"/>
  <c r="F43" i="918"/>
  <c r="G42" i="918"/>
  <c r="F42" i="918"/>
  <c r="G41" i="918"/>
  <c r="F41" i="918"/>
  <c r="G39" i="918"/>
  <c r="F39" i="918"/>
  <c r="G38" i="918"/>
  <c r="F38" i="918"/>
  <c r="G37" i="918"/>
  <c r="F37" i="918"/>
  <c r="G36" i="918"/>
  <c r="F36" i="918"/>
  <c r="G35" i="918"/>
  <c r="F35" i="918"/>
  <c r="G34" i="918"/>
  <c r="F34" i="918"/>
  <c r="G33" i="918"/>
  <c r="F33" i="918"/>
  <c r="G32" i="918"/>
  <c r="F32" i="918"/>
  <c r="G31" i="918"/>
  <c r="F31" i="918"/>
  <c r="G30" i="918"/>
  <c r="F30" i="918"/>
  <c r="G29" i="918"/>
  <c r="F29" i="918"/>
  <c r="G28" i="918"/>
  <c r="F28" i="918"/>
  <c r="G27" i="918"/>
  <c r="F27" i="918"/>
  <c r="G26" i="918"/>
  <c r="F26" i="918"/>
  <c r="G25" i="918"/>
  <c r="F25" i="918"/>
  <c r="G23" i="918"/>
  <c r="F23" i="918"/>
  <c r="G22" i="918"/>
  <c r="F22" i="918"/>
  <c r="G21" i="918"/>
  <c r="F21" i="918"/>
  <c r="G20" i="918"/>
  <c r="F20" i="918"/>
  <c r="G19" i="918"/>
  <c r="F19" i="918"/>
  <c r="G17" i="918"/>
  <c r="F17" i="918"/>
  <c r="G16" i="918"/>
  <c r="F16" i="918"/>
  <c r="G15" i="918"/>
  <c r="F15" i="918"/>
  <c r="G14" i="918"/>
  <c r="F14" i="918"/>
  <c r="G12" i="918"/>
  <c r="F12" i="918"/>
  <c r="G11" i="918"/>
  <c r="F11" i="918"/>
  <c r="G10" i="918"/>
  <c r="F10" i="918"/>
  <c r="G9" i="918"/>
  <c r="F9" i="918"/>
  <c r="G8" i="918"/>
  <c r="F8" i="918"/>
  <c r="G7" i="918"/>
  <c r="F7" i="918"/>
  <c r="G6" i="918"/>
  <c r="F6" i="918"/>
  <c r="G5" i="918"/>
  <c r="F5" i="918"/>
  <c r="G4" i="918"/>
  <c r="F4" i="918"/>
  <c r="G3" i="918"/>
  <c r="F3" i="918"/>
  <c r="G64" i="917"/>
  <c r="F64" i="917"/>
  <c r="G63" i="917"/>
  <c r="F63" i="917"/>
  <c r="G62" i="917"/>
  <c r="F62" i="917"/>
  <c r="G61" i="917"/>
  <c r="F61" i="917"/>
  <c r="G60" i="917"/>
  <c r="F60" i="917"/>
  <c r="G59" i="917"/>
  <c r="F59" i="917"/>
  <c r="G58" i="917"/>
  <c r="F58" i="917"/>
  <c r="G57" i="917"/>
  <c r="F57" i="917"/>
  <c r="G56" i="917"/>
  <c r="F56" i="917"/>
  <c r="G55" i="917"/>
  <c r="F55" i="917"/>
  <c r="G54" i="917"/>
  <c r="F54" i="917"/>
  <c r="G53" i="917"/>
  <c r="F53" i="917"/>
  <c r="G52" i="917"/>
  <c r="F52" i="917"/>
  <c r="G51" i="917"/>
  <c r="F51" i="917"/>
  <c r="G50" i="917"/>
  <c r="F50" i="917"/>
  <c r="G49" i="917"/>
  <c r="F49" i="917"/>
  <c r="G48" i="917"/>
  <c r="F48" i="917"/>
  <c r="H48" i="917" s="1"/>
  <c r="G47" i="917"/>
  <c r="F47" i="917"/>
  <c r="G46" i="917"/>
  <c r="F46" i="917"/>
  <c r="G45" i="917"/>
  <c r="F45" i="917"/>
  <c r="G43" i="917"/>
  <c r="F43" i="917"/>
  <c r="G42" i="917"/>
  <c r="F42" i="917"/>
  <c r="G41" i="917"/>
  <c r="F41" i="917"/>
  <c r="G40" i="917"/>
  <c r="F40" i="917"/>
  <c r="G39" i="917"/>
  <c r="F39" i="917"/>
  <c r="G38" i="917"/>
  <c r="F38" i="917"/>
  <c r="G37" i="917"/>
  <c r="F37" i="917"/>
  <c r="G36" i="917"/>
  <c r="F36" i="917"/>
  <c r="G35" i="917"/>
  <c r="F35" i="917"/>
  <c r="G34" i="917"/>
  <c r="F34" i="917"/>
  <c r="G33" i="917"/>
  <c r="F33" i="917"/>
  <c r="G32" i="917"/>
  <c r="F32" i="917"/>
  <c r="H32" i="917" s="1"/>
  <c r="G31" i="917"/>
  <c r="F31" i="917"/>
  <c r="G30" i="917"/>
  <c r="F30" i="917"/>
  <c r="G29" i="917"/>
  <c r="F29" i="917"/>
  <c r="G28" i="917"/>
  <c r="F28" i="917"/>
  <c r="G27" i="917"/>
  <c r="F27" i="917"/>
  <c r="G26" i="917"/>
  <c r="F26" i="917"/>
  <c r="G25" i="917"/>
  <c r="F25" i="917"/>
  <c r="G23" i="917"/>
  <c r="F23" i="917"/>
  <c r="G22" i="917"/>
  <c r="F22" i="917"/>
  <c r="G21" i="917"/>
  <c r="F21" i="917"/>
  <c r="G20" i="917"/>
  <c r="F20" i="917"/>
  <c r="G19" i="917"/>
  <c r="F19" i="917"/>
  <c r="G17" i="917"/>
  <c r="F17" i="917"/>
  <c r="G16" i="917"/>
  <c r="F16" i="917"/>
  <c r="G15" i="917"/>
  <c r="F15" i="917"/>
  <c r="G14" i="917"/>
  <c r="F14" i="917"/>
  <c r="G13" i="917"/>
  <c r="F13" i="917"/>
  <c r="G12" i="917"/>
  <c r="F12" i="917"/>
  <c r="G11" i="917"/>
  <c r="F11" i="917"/>
  <c r="G10" i="917"/>
  <c r="F10" i="917"/>
  <c r="G9" i="917"/>
  <c r="F9" i="917"/>
  <c r="G8" i="917"/>
  <c r="F8" i="917"/>
  <c r="G7" i="917"/>
  <c r="F7" i="917"/>
  <c r="G6" i="917"/>
  <c r="F6" i="917"/>
  <c r="G5" i="917"/>
  <c r="F5" i="917"/>
  <c r="G4" i="917"/>
  <c r="F4" i="917"/>
  <c r="G3" i="917"/>
  <c r="F3" i="917"/>
  <c r="G64" i="916"/>
  <c r="F64" i="916"/>
  <c r="G63" i="916"/>
  <c r="F63" i="916"/>
  <c r="G62" i="916"/>
  <c r="F62" i="916"/>
  <c r="G61" i="916"/>
  <c r="F61" i="916"/>
  <c r="G60" i="916"/>
  <c r="F60" i="916"/>
  <c r="G59" i="916"/>
  <c r="F59" i="916"/>
  <c r="G58" i="916"/>
  <c r="F58" i="916"/>
  <c r="G57" i="916"/>
  <c r="F57" i="916"/>
  <c r="G56" i="916"/>
  <c r="F56" i="916"/>
  <c r="G55" i="916"/>
  <c r="F55" i="916"/>
  <c r="G54" i="916"/>
  <c r="F54" i="916"/>
  <c r="G53" i="916"/>
  <c r="F53" i="916"/>
  <c r="G50" i="916"/>
  <c r="F50" i="916"/>
  <c r="G49" i="916"/>
  <c r="F49" i="916"/>
  <c r="G47" i="916"/>
  <c r="F47" i="916"/>
  <c r="G45" i="916"/>
  <c r="F45" i="916"/>
  <c r="G44" i="916"/>
  <c r="F44" i="916"/>
  <c r="G43" i="916"/>
  <c r="F43" i="916"/>
  <c r="G42" i="916"/>
  <c r="F42" i="916"/>
  <c r="G40" i="916"/>
  <c r="F40" i="916"/>
  <c r="G39" i="916"/>
  <c r="F39" i="916"/>
  <c r="G38" i="916"/>
  <c r="F38" i="916"/>
  <c r="G37" i="916"/>
  <c r="F37" i="916"/>
  <c r="G36" i="916"/>
  <c r="F36" i="916"/>
  <c r="G35" i="916"/>
  <c r="F35" i="916"/>
  <c r="H35" i="916" s="1"/>
  <c r="G33" i="916"/>
  <c r="F33" i="916"/>
  <c r="G32" i="916"/>
  <c r="F32" i="916"/>
  <c r="G31" i="916"/>
  <c r="F31" i="916"/>
  <c r="G30" i="916"/>
  <c r="F30" i="916"/>
  <c r="G29" i="916"/>
  <c r="F29" i="916"/>
  <c r="G28" i="916"/>
  <c r="F28" i="916"/>
  <c r="G27" i="916"/>
  <c r="F27" i="916"/>
  <c r="G26" i="916"/>
  <c r="F26" i="916"/>
  <c r="G25" i="916"/>
  <c r="F25" i="916"/>
  <c r="G23" i="916"/>
  <c r="F23" i="916"/>
  <c r="G22" i="916"/>
  <c r="F22" i="916"/>
  <c r="G20" i="916"/>
  <c r="F20" i="916"/>
  <c r="G19" i="916"/>
  <c r="F19" i="916"/>
  <c r="G17" i="916"/>
  <c r="F17" i="916"/>
  <c r="G16" i="916"/>
  <c r="F16" i="916"/>
  <c r="G15" i="916"/>
  <c r="F15" i="916"/>
  <c r="G14" i="916"/>
  <c r="F14" i="916"/>
  <c r="G13" i="916"/>
  <c r="F13" i="916"/>
  <c r="G12" i="916"/>
  <c r="F12" i="916"/>
  <c r="G10" i="916"/>
  <c r="F10" i="916"/>
  <c r="G9" i="916"/>
  <c r="F9" i="916"/>
  <c r="G8" i="916"/>
  <c r="F8" i="916"/>
  <c r="G7" i="916"/>
  <c r="F7" i="916"/>
  <c r="G6" i="916"/>
  <c r="F6" i="916"/>
  <c r="G4" i="916"/>
  <c r="F4" i="916"/>
  <c r="G3" i="916"/>
  <c r="F3" i="916"/>
  <c r="G64" i="915"/>
  <c r="F64" i="915"/>
  <c r="G63" i="915"/>
  <c r="F63" i="915"/>
  <c r="G62" i="915"/>
  <c r="F62" i="915"/>
  <c r="G61" i="915"/>
  <c r="F61" i="915"/>
  <c r="G60" i="915"/>
  <c r="F60" i="915"/>
  <c r="G59" i="915"/>
  <c r="F59" i="915"/>
  <c r="H59" i="915" s="1"/>
  <c r="G58" i="915"/>
  <c r="F58" i="915"/>
  <c r="G57" i="915"/>
  <c r="F57" i="915"/>
  <c r="G56" i="915"/>
  <c r="F56" i="915"/>
  <c r="G55" i="915"/>
  <c r="F55" i="915"/>
  <c r="G54" i="915"/>
  <c r="F54" i="915"/>
  <c r="F53" i="915"/>
  <c r="H53" i="915" s="1"/>
  <c r="F52" i="915"/>
  <c r="H52" i="915" s="1"/>
  <c r="G51" i="915"/>
  <c r="F51" i="915"/>
  <c r="H51" i="915" s="1"/>
  <c r="G50" i="915"/>
  <c r="F50" i="915"/>
  <c r="G49" i="915"/>
  <c r="F49" i="915"/>
  <c r="F48" i="915"/>
  <c r="G47" i="915"/>
  <c r="F47" i="915"/>
  <c r="F46" i="915"/>
  <c r="H46" i="915" s="1"/>
  <c r="G45" i="915"/>
  <c r="F45" i="915"/>
  <c r="G44" i="915"/>
  <c r="F44" i="915"/>
  <c r="G43" i="915"/>
  <c r="F43" i="915"/>
  <c r="G42" i="915"/>
  <c r="F42" i="915"/>
  <c r="F41" i="915"/>
  <c r="G40" i="915"/>
  <c r="F40" i="915"/>
  <c r="G39" i="915"/>
  <c r="F39" i="915"/>
  <c r="G38" i="915"/>
  <c r="F38" i="915"/>
  <c r="G37" i="915"/>
  <c r="F37" i="915"/>
  <c r="G36" i="915"/>
  <c r="F36" i="915"/>
  <c r="G35" i="915"/>
  <c r="F35" i="915"/>
  <c r="H35" i="915" s="1"/>
  <c r="G34" i="915"/>
  <c r="F34" i="915"/>
  <c r="G33" i="915"/>
  <c r="F33" i="915"/>
  <c r="G32" i="915"/>
  <c r="F32" i="915"/>
  <c r="G31" i="915"/>
  <c r="F31" i="915"/>
  <c r="G30" i="915"/>
  <c r="F30" i="915"/>
  <c r="G29" i="915"/>
  <c r="F29" i="915"/>
  <c r="G28" i="915"/>
  <c r="F28" i="915"/>
  <c r="G27" i="915"/>
  <c r="F27" i="915"/>
  <c r="G26" i="915"/>
  <c r="F26" i="915"/>
  <c r="G23" i="915"/>
  <c r="F23" i="915"/>
  <c r="G22" i="915"/>
  <c r="F22" i="915"/>
  <c r="G21" i="915"/>
  <c r="F21" i="915"/>
  <c r="G20" i="915"/>
  <c r="F20" i="915"/>
  <c r="G19" i="915"/>
  <c r="F19" i="915"/>
  <c r="G17" i="915"/>
  <c r="F17" i="915"/>
  <c r="G16" i="915"/>
  <c r="F16" i="915"/>
  <c r="G15" i="915"/>
  <c r="F15" i="915"/>
  <c r="G14" i="915"/>
  <c r="F14" i="915"/>
  <c r="G13" i="915"/>
  <c r="F13" i="915"/>
  <c r="G12" i="915"/>
  <c r="F12" i="915"/>
  <c r="G11" i="915"/>
  <c r="F11" i="915"/>
  <c r="G10" i="915"/>
  <c r="F10" i="915"/>
  <c r="G9" i="915"/>
  <c r="F9" i="915"/>
  <c r="G8" i="915"/>
  <c r="F8" i="915"/>
  <c r="G7" i="915"/>
  <c r="F7" i="915"/>
  <c r="G6" i="915"/>
  <c r="F6" i="915"/>
  <c r="G5" i="915"/>
  <c r="F5" i="915"/>
  <c r="G4" i="915"/>
  <c r="F4" i="915"/>
  <c r="G3" i="915"/>
  <c r="F3" i="915"/>
  <c r="H3" i="915" s="1"/>
  <c r="G64" i="914"/>
  <c r="F64" i="914"/>
  <c r="G63" i="914"/>
  <c r="F63" i="914"/>
  <c r="G62" i="914"/>
  <c r="F62" i="914"/>
  <c r="G61" i="914"/>
  <c r="F61" i="914"/>
  <c r="G60" i="914"/>
  <c r="F60" i="914"/>
  <c r="G59" i="914"/>
  <c r="F59" i="914"/>
  <c r="G58" i="914"/>
  <c r="F58" i="914"/>
  <c r="G57" i="914"/>
  <c r="F57" i="914"/>
  <c r="G56" i="914"/>
  <c r="F56" i="914"/>
  <c r="G55" i="914"/>
  <c r="F55" i="914"/>
  <c r="G54" i="914"/>
  <c r="F54" i="914"/>
  <c r="G52" i="914"/>
  <c r="F52" i="914"/>
  <c r="G51" i="914"/>
  <c r="F51" i="914"/>
  <c r="G50" i="914"/>
  <c r="F50" i="914"/>
  <c r="G49" i="914"/>
  <c r="F49" i="914"/>
  <c r="G48" i="914"/>
  <c r="F48" i="914"/>
  <c r="G47" i="914"/>
  <c r="F47" i="914"/>
  <c r="G46" i="914"/>
  <c r="F46" i="914"/>
  <c r="G45" i="914"/>
  <c r="F45" i="914"/>
  <c r="G44" i="914"/>
  <c r="F44" i="914"/>
  <c r="G43" i="914"/>
  <c r="F43" i="914"/>
  <c r="G42" i="914"/>
  <c r="F42" i="914"/>
  <c r="G41" i="914"/>
  <c r="F41" i="914"/>
  <c r="G40" i="914"/>
  <c r="F40" i="914"/>
  <c r="G39" i="914"/>
  <c r="F39" i="914"/>
  <c r="G38" i="914"/>
  <c r="F38" i="914"/>
  <c r="G37" i="914"/>
  <c r="F37" i="914"/>
  <c r="G36" i="914"/>
  <c r="F36" i="914"/>
  <c r="G35" i="914"/>
  <c r="F35" i="914"/>
  <c r="G34" i="914"/>
  <c r="F34" i="914"/>
  <c r="G33" i="914"/>
  <c r="F33" i="914"/>
  <c r="G32" i="914"/>
  <c r="F32" i="914"/>
  <c r="G31" i="914"/>
  <c r="F31" i="914"/>
  <c r="G30" i="914"/>
  <c r="F30" i="914"/>
  <c r="G29" i="914"/>
  <c r="F29" i="914"/>
  <c r="G28" i="914"/>
  <c r="F28" i="914"/>
  <c r="G27" i="914"/>
  <c r="F27" i="914"/>
  <c r="G26" i="914"/>
  <c r="F26" i="914"/>
  <c r="G25" i="914"/>
  <c r="F25" i="914"/>
  <c r="G23" i="914"/>
  <c r="F23" i="914"/>
  <c r="G22" i="914"/>
  <c r="F22" i="914"/>
  <c r="G21" i="914"/>
  <c r="F21" i="914"/>
  <c r="G20" i="914"/>
  <c r="F20" i="914"/>
  <c r="G19" i="914"/>
  <c r="F19" i="914"/>
  <c r="G17" i="914"/>
  <c r="F17" i="914"/>
  <c r="G16" i="914"/>
  <c r="F16" i="914"/>
  <c r="G15" i="914"/>
  <c r="F15" i="914"/>
  <c r="G14" i="914"/>
  <c r="F14" i="914"/>
  <c r="G13" i="914"/>
  <c r="F13" i="914"/>
  <c r="G12" i="914"/>
  <c r="F12" i="914"/>
  <c r="G11" i="914"/>
  <c r="F11" i="914"/>
  <c r="G10" i="914"/>
  <c r="F10" i="914"/>
  <c r="G9" i="914"/>
  <c r="F9" i="914"/>
  <c r="G8" i="914"/>
  <c r="F8" i="914"/>
  <c r="G7" i="914"/>
  <c r="F7" i="914"/>
  <c r="G6" i="914"/>
  <c r="F6" i="914"/>
  <c r="G5" i="914"/>
  <c r="F5" i="914"/>
  <c r="G4" i="914"/>
  <c r="F4" i="914"/>
  <c r="G3" i="914"/>
  <c r="F3" i="914"/>
  <c r="G49" i="910"/>
  <c r="G50" i="910"/>
  <c r="G51" i="910"/>
  <c r="G52" i="910"/>
  <c r="G53" i="910"/>
  <c r="G54" i="910"/>
  <c r="G55" i="910"/>
  <c r="G56" i="910"/>
  <c r="G57" i="910"/>
  <c r="G58" i="910"/>
  <c r="G59" i="910"/>
  <c r="G60" i="910"/>
  <c r="G61" i="910"/>
  <c r="G48" i="910"/>
  <c r="G47" i="910"/>
  <c r="G25" i="910"/>
  <c r="G26" i="910"/>
  <c r="G27" i="910"/>
  <c r="G28" i="910"/>
  <c r="G29" i="910"/>
  <c r="G30" i="910"/>
  <c r="G31" i="910"/>
  <c r="G32" i="910"/>
  <c r="G33" i="910"/>
  <c r="G34" i="910"/>
  <c r="G35" i="910"/>
  <c r="G36" i="910"/>
  <c r="G37" i="910"/>
  <c r="G38" i="910"/>
  <c r="G39" i="910"/>
  <c r="G40" i="910"/>
  <c r="G41" i="910"/>
  <c r="G42" i="910"/>
  <c r="G43" i="910"/>
  <c r="G44" i="910"/>
  <c r="G45" i="910"/>
  <c r="G24" i="910"/>
  <c r="G23" i="910"/>
  <c r="G21" i="910"/>
  <c r="G20" i="910"/>
  <c r="G19" i="910"/>
  <c r="G4" i="910"/>
  <c r="G6" i="910"/>
  <c r="G7" i="910"/>
  <c r="G9" i="910"/>
  <c r="G10" i="910"/>
  <c r="G11" i="910"/>
  <c r="G12" i="910"/>
  <c r="G13" i="910"/>
  <c r="G14" i="910"/>
  <c r="G15" i="910"/>
  <c r="G16" i="910"/>
  <c r="G17" i="910"/>
  <c r="G3" i="910"/>
  <c r="G19" i="911"/>
  <c r="G4" i="911"/>
  <c r="G5" i="911"/>
  <c r="G6" i="911"/>
  <c r="G7" i="911"/>
  <c r="G8" i="911"/>
  <c r="G9" i="911"/>
  <c r="G10" i="911"/>
  <c r="G11" i="911"/>
  <c r="G12" i="911"/>
  <c r="G13" i="911"/>
  <c r="G14" i="911"/>
  <c r="G15" i="911"/>
  <c r="G16" i="911"/>
  <c r="G17" i="911"/>
  <c r="G18" i="911"/>
  <c r="G3" i="911"/>
  <c r="F19" i="911"/>
  <c r="F18" i="911"/>
  <c r="F17" i="911"/>
  <c r="F16" i="911"/>
  <c r="F15" i="911"/>
  <c r="F14" i="911"/>
  <c r="F13" i="911"/>
  <c r="F12" i="911"/>
  <c r="F11" i="911"/>
  <c r="F10" i="911"/>
  <c r="F9" i="911"/>
  <c r="F8" i="911"/>
  <c r="F7" i="911"/>
  <c r="F6" i="911"/>
  <c r="F5" i="911"/>
  <c r="F4" i="911"/>
  <c r="F3" i="911"/>
  <c r="F61" i="910"/>
  <c r="F60" i="910"/>
  <c r="F59" i="910"/>
  <c r="F58" i="910"/>
  <c r="F57" i="910"/>
  <c r="F56" i="910"/>
  <c r="F55" i="910"/>
  <c r="F54" i="910"/>
  <c r="F53" i="910"/>
  <c r="F52" i="910"/>
  <c r="F51" i="910"/>
  <c r="F50" i="910"/>
  <c r="F49" i="910"/>
  <c r="F48" i="910"/>
  <c r="F47" i="910"/>
  <c r="F45" i="910"/>
  <c r="F44" i="910"/>
  <c r="F43" i="910"/>
  <c r="F42" i="910"/>
  <c r="F41" i="910"/>
  <c r="F40" i="910"/>
  <c r="F39" i="910"/>
  <c r="F38" i="910"/>
  <c r="F37" i="910"/>
  <c r="F36" i="910"/>
  <c r="F35" i="910"/>
  <c r="F34" i="910"/>
  <c r="F33" i="910"/>
  <c r="F32" i="910"/>
  <c r="F31" i="910"/>
  <c r="F30" i="910"/>
  <c r="F29" i="910"/>
  <c r="F28" i="910"/>
  <c r="F27" i="910"/>
  <c r="F26" i="910"/>
  <c r="F25" i="910"/>
  <c r="F24" i="910"/>
  <c r="F23" i="910"/>
  <c r="F21" i="910"/>
  <c r="F20" i="910"/>
  <c r="F19" i="910"/>
  <c r="F17" i="910"/>
  <c r="F16" i="910"/>
  <c r="F15" i="910"/>
  <c r="F14" i="910"/>
  <c r="F13" i="910"/>
  <c r="F12" i="910"/>
  <c r="F11" i="910"/>
  <c r="F10" i="910"/>
  <c r="F9" i="910"/>
  <c r="F7" i="910"/>
  <c r="F6" i="910"/>
  <c r="F4" i="910"/>
  <c r="F3" i="910"/>
  <c r="G61" i="909"/>
  <c r="F61" i="909"/>
  <c r="G60" i="909"/>
  <c r="F60" i="909"/>
  <c r="G59" i="909"/>
  <c r="F59" i="909"/>
  <c r="G58" i="909"/>
  <c r="F58" i="909"/>
  <c r="G57" i="909"/>
  <c r="F57" i="909"/>
  <c r="G56" i="909"/>
  <c r="F56" i="909"/>
  <c r="G55" i="909"/>
  <c r="F55" i="909"/>
  <c r="G54" i="909"/>
  <c r="F54" i="909"/>
  <c r="G53" i="909"/>
  <c r="F53" i="909"/>
  <c r="G52" i="909"/>
  <c r="F52" i="909"/>
  <c r="G51" i="909"/>
  <c r="F51" i="909"/>
  <c r="G50" i="909"/>
  <c r="F50" i="909"/>
  <c r="G49" i="909"/>
  <c r="F49" i="909"/>
  <c r="G48" i="909"/>
  <c r="F48" i="909"/>
  <c r="G47" i="909"/>
  <c r="F47" i="909"/>
  <c r="G46" i="909"/>
  <c r="F46" i="909"/>
  <c r="G45" i="909"/>
  <c r="F45" i="909"/>
  <c r="G44" i="909"/>
  <c r="F44" i="909"/>
  <c r="G43" i="909"/>
  <c r="F43" i="909"/>
  <c r="G42" i="909"/>
  <c r="F42" i="909"/>
  <c r="G41" i="909"/>
  <c r="F41" i="909"/>
  <c r="G40" i="909"/>
  <c r="F40" i="909"/>
  <c r="G39" i="909"/>
  <c r="F39" i="909"/>
  <c r="G38" i="909"/>
  <c r="F38" i="909"/>
  <c r="G37" i="909"/>
  <c r="F37" i="909"/>
  <c r="G36" i="909"/>
  <c r="F36" i="909"/>
  <c r="G35" i="909"/>
  <c r="F35" i="909"/>
  <c r="G34" i="909"/>
  <c r="F34" i="909"/>
  <c r="G33" i="909"/>
  <c r="F33" i="909"/>
  <c r="G32" i="909"/>
  <c r="F32" i="909"/>
  <c r="G31" i="909"/>
  <c r="F31" i="909"/>
  <c r="G30" i="909"/>
  <c r="F30" i="909"/>
  <c r="G29" i="909"/>
  <c r="F29" i="909"/>
  <c r="G28" i="909"/>
  <c r="F28" i="909"/>
  <c r="G27" i="909"/>
  <c r="F27" i="909"/>
  <c r="G26" i="909"/>
  <c r="F26" i="909"/>
  <c r="G25" i="909"/>
  <c r="F25" i="909"/>
  <c r="G24" i="909"/>
  <c r="F24" i="909"/>
  <c r="G23" i="909"/>
  <c r="F23" i="909"/>
  <c r="G22" i="909"/>
  <c r="F22" i="909"/>
  <c r="G21" i="909"/>
  <c r="F21" i="909"/>
  <c r="G20" i="909"/>
  <c r="F20" i="909"/>
  <c r="G19" i="909"/>
  <c r="F19" i="909"/>
  <c r="G17" i="909"/>
  <c r="F17" i="909"/>
  <c r="G15" i="909"/>
  <c r="F15" i="909"/>
  <c r="G14" i="909"/>
  <c r="F14" i="909"/>
  <c r="G13" i="909"/>
  <c r="F13" i="909"/>
  <c r="G12" i="909"/>
  <c r="F12" i="909"/>
  <c r="G11" i="909"/>
  <c r="F11" i="909"/>
  <c r="G10" i="909"/>
  <c r="F10" i="909"/>
  <c r="G9" i="909"/>
  <c r="F9" i="909"/>
  <c r="G8" i="909"/>
  <c r="F8" i="909"/>
  <c r="G7" i="909"/>
  <c r="F7" i="909"/>
  <c r="G6" i="909"/>
  <c r="F6" i="909"/>
  <c r="G5" i="909"/>
  <c r="F5" i="909"/>
  <c r="G4" i="909"/>
  <c r="F4" i="909"/>
  <c r="G3" i="909"/>
  <c r="F3" i="909"/>
  <c r="G61" i="908"/>
  <c r="F61" i="908"/>
  <c r="G60" i="908"/>
  <c r="F60" i="908"/>
  <c r="G59" i="908"/>
  <c r="F59" i="908"/>
  <c r="G58" i="908"/>
  <c r="F58" i="908"/>
  <c r="G57" i="908"/>
  <c r="F57" i="908"/>
  <c r="G56" i="908"/>
  <c r="F56" i="908"/>
  <c r="G55" i="908"/>
  <c r="F55" i="908"/>
  <c r="G54" i="908"/>
  <c r="F54" i="908"/>
  <c r="G53" i="908"/>
  <c r="F53" i="908"/>
  <c r="G52" i="908"/>
  <c r="F52" i="908"/>
  <c r="G51" i="908"/>
  <c r="F51" i="908"/>
  <c r="G49" i="908"/>
  <c r="F49" i="908"/>
  <c r="G48" i="908"/>
  <c r="F48" i="908"/>
  <c r="G47" i="908"/>
  <c r="F47" i="908"/>
  <c r="G46" i="908"/>
  <c r="F46" i="908"/>
  <c r="G45" i="908"/>
  <c r="F45" i="908"/>
  <c r="G44" i="908"/>
  <c r="F44" i="908"/>
  <c r="G43" i="908"/>
  <c r="F43" i="908"/>
  <c r="G42" i="908"/>
  <c r="F42" i="908"/>
  <c r="G41" i="908"/>
  <c r="F41" i="908"/>
  <c r="G40" i="908"/>
  <c r="F40" i="908"/>
  <c r="G39" i="908"/>
  <c r="F39" i="908"/>
  <c r="G38" i="908"/>
  <c r="F38" i="908"/>
  <c r="G37" i="908"/>
  <c r="F37" i="908"/>
  <c r="G36" i="908"/>
  <c r="F36" i="908"/>
  <c r="G35" i="908"/>
  <c r="F35" i="908"/>
  <c r="G34" i="908"/>
  <c r="F34" i="908"/>
  <c r="G33" i="908"/>
  <c r="F33" i="908"/>
  <c r="G32" i="908"/>
  <c r="F32" i="908"/>
  <c r="G31" i="908"/>
  <c r="F31" i="908"/>
  <c r="G30" i="908"/>
  <c r="F30" i="908"/>
  <c r="G29" i="908"/>
  <c r="F29" i="908"/>
  <c r="G28" i="908"/>
  <c r="F28" i="908"/>
  <c r="G27" i="908"/>
  <c r="F27" i="908"/>
  <c r="G26" i="908"/>
  <c r="F26" i="908"/>
  <c r="G25" i="908"/>
  <c r="F25" i="908"/>
  <c r="G24" i="908"/>
  <c r="F24" i="908"/>
  <c r="G23" i="908"/>
  <c r="F23" i="908"/>
  <c r="G22" i="908"/>
  <c r="F22" i="908"/>
  <c r="G21" i="908"/>
  <c r="F21" i="908"/>
  <c r="G20" i="908"/>
  <c r="F20" i="908"/>
  <c r="G19" i="908"/>
  <c r="F19" i="908"/>
  <c r="G17" i="908"/>
  <c r="F17" i="908"/>
  <c r="G15" i="908"/>
  <c r="F15" i="908"/>
  <c r="G14" i="908"/>
  <c r="F14" i="908"/>
  <c r="G13" i="908"/>
  <c r="F13" i="908"/>
  <c r="G12" i="908"/>
  <c r="F12" i="908"/>
  <c r="G11" i="908"/>
  <c r="F11" i="908"/>
  <c r="G10" i="908"/>
  <c r="F10" i="908"/>
  <c r="G9" i="908"/>
  <c r="F9" i="908"/>
  <c r="G8" i="908"/>
  <c r="F8" i="908"/>
  <c r="G7" i="908"/>
  <c r="F7" i="908"/>
  <c r="G6" i="908"/>
  <c r="F6" i="908"/>
  <c r="G5" i="908"/>
  <c r="F5" i="908"/>
  <c r="G4" i="908"/>
  <c r="F4" i="908"/>
  <c r="G3" i="908"/>
  <c r="F3" i="908"/>
  <c r="G61" i="907"/>
  <c r="F61" i="907"/>
  <c r="G60" i="907"/>
  <c r="F60" i="907"/>
  <c r="G59" i="907"/>
  <c r="F59" i="907"/>
  <c r="G58" i="907"/>
  <c r="F58" i="907"/>
  <c r="G57" i="907"/>
  <c r="F57" i="907"/>
  <c r="G56" i="907"/>
  <c r="F56" i="907"/>
  <c r="G55" i="907"/>
  <c r="F55" i="907"/>
  <c r="G54" i="907"/>
  <c r="F54" i="907"/>
  <c r="G53" i="907"/>
  <c r="F53" i="907"/>
  <c r="G52" i="907"/>
  <c r="F52" i="907"/>
  <c r="G51" i="907"/>
  <c r="F51" i="907"/>
  <c r="G50" i="907"/>
  <c r="F50" i="907"/>
  <c r="G49" i="907"/>
  <c r="F49" i="907"/>
  <c r="G48" i="907"/>
  <c r="F48" i="907"/>
  <c r="G47" i="907"/>
  <c r="F47" i="907"/>
  <c r="G46" i="907"/>
  <c r="F46" i="907"/>
  <c r="G45" i="907"/>
  <c r="F45" i="907"/>
  <c r="G44" i="907"/>
  <c r="F44" i="907"/>
  <c r="G43" i="907"/>
  <c r="F43" i="907"/>
  <c r="G42" i="907"/>
  <c r="F42" i="907"/>
  <c r="G41" i="907"/>
  <c r="F41" i="907"/>
  <c r="G40" i="907"/>
  <c r="F40" i="907"/>
  <c r="G39" i="907"/>
  <c r="F39" i="907"/>
  <c r="G38" i="907"/>
  <c r="F38" i="907"/>
  <c r="G37" i="907"/>
  <c r="F37" i="907"/>
  <c r="G36" i="907"/>
  <c r="F36" i="907"/>
  <c r="G35" i="907"/>
  <c r="F35" i="907"/>
  <c r="G34" i="907"/>
  <c r="F34" i="907"/>
  <c r="G33" i="907"/>
  <c r="F33" i="907"/>
  <c r="G32" i="907"/>
  <c r="F32" i="907"/>
  <c r="G31" i="907"/>
  <c r="F31" i="907"/>
  <c r="G30" i="907"/>
  <c r="F30" i="907"/>
  <c r="G29" i="907"/>
  <c r="F29" i="907"/>
  <c r="G28" i="907"/>
  <c r="F28" i="907"/>
  <c r="G27" i="907"/>
  <c r="F27" i="907"/>
  <c r="G26" i="907"/>
  <c r="F26" i="907"/>
  <c r="G25" i="907"/>
  <c r="F25" i="907"/>
  <c r="G24" i="907"/>
  <c r="F24" i="907"/>
  <c r="G23" i="907"/>
  <c r="F23" i="907"/>
  <c r="G22" i="907"/>
  <c r="F22" i="907"/>
  <c r="G21" i="907"/>
  <c r="F21" i="907"/>
  <c r="G20" i="907"/>
  <c r="F20" i="907"/>
  <c r="G19" i="907"/>
  <c r="F19" i="907"/>
  <c r="G17" i="907"/>
  <c r="F17" i="907"/>
  <c r="G15" i="907"/>
  <c r="F15" i="907"/>
  <c r="G14" i="907"/>
  <c r="F14" i="907"/>
  <c r="G13" i="907"/>
  <c r="F13" i="907"/>
  <c r="G12" i="907"/>
  <c r="F12" i="907"/>
  <c r="G11" i="907"/>
  <c r="F11" i="907"/>
  <c r="G10" i="907"/>
  <c r="F10" i="907"/>
  <c r="G9" i="907"/>
  <c r="F9" i="907"/>
  <c r="G8" i="907"/>
  <c r="F8" i="907"/>
  <c r="G7" i="907"/>
  <c r="F7" i="907"/>
  <c r="G6" i="907"/>
  <c r="F6" i="907"/>
  <c r="G5" i="907"/>
  <c r="F5" i="907"/>
  <c r="G4" i="907"/>
  <c r="F4" i="907"/>
  <c r="G3" i="907"/>
  <c r="F3" i="907"/>
  <c r="B77" i="841"/>
  <c r="G16" i="905"/>
  <c r="F16" i="905"/>
  <c r="F32" i="894"/>
  <c r="F27" i="897"/>
  <c r="G27" i="897"/>
  <c r="H27" i="897"/>
  <c r="G61" i="905"/>
  <c r="F61" i="905"/>
  <c r="G60" i="905"/>
  <c r="F60" i="905"/>
  <c r="G59" i="905"/>
  <c r="F59" i="905"/>
  <c r="G58" i="905"/>
  <c r="F58" i="905"/>
  <c r="G57" i="905"/>
  <c r="F57" i="905"/>
  <c r="G56" i="905"/>
  <c r="F56" i="905"/>
  <c r="G55" i="905"/>
  <c r="F55" i="905"/>
  <c r="G54" i="905"/>
  <c r="F54" i="905"/>
  <c r="G53" i="905"/>
  <c r="F53" i="905"/>
  <c r="G52" i="905"/>
  <c r="F52" i="905"/>
  <c r="G51" i="905"/>
  <c r="F51" i="905"/>
  <c r="G50" i="905"/>
  <c r="F50" i="905"/>
  <c r="G49" i="905"/>
  <c r="F49" i="905"/>
  <c r="G48" i="905"/>
  <c r="F48" i="905"/>
  <c r="G47" i="905"/>
  <c r="F47" i="905"/>
  <c r="G46" i="905"/>
  <c r="F46" i="905"/>
  <c r="G45" i="905"/>
  <c r="F45" i="905"/>
  <c r="G44" i="905"/>
  <c r="F44" i="905"/>
  <c r="G43" i="905"/>
  <c r="F43" i="905"/>
  <c r="G41" i="905"/>
  <c r="F41" i="905"/>
  <c r="G40" i="905"/>
  <c r="F40" i="905"/>
  <c r="G39" i="905"/>
  <c r="F39" i="905"/>
  <c r="G38" i="905"/>
  <c r="F38" i="905"/>
  <c r="G37" i="905"/>
  <c r="F37" i="905"/>
  <c r="G35" i="905"/>
  <c r="F35" i="905"/>
  <c r="G34" i="905"/>
  <c r="F34" i="905"/>
  <c r="G33" i="905"/>
  <c r="F33" i="905"/>
  <c r="G32" i="905"/>
  <c r="F32" i="905"/>
  <c r="G31" i="905"/>
  <c r="F31" i="905"/>
  <c r="G30" i="905"/>
  <c r="F30" i="905"/>
  <c r="G29" i="905"/>
  <c r="F29" i="905"/>
  <c r="G28" i="905"/>
  <c r="F28" i="905"/>
  <c r="G27" i="905"/>
  <c r="F27" i="905"/>
  <c r="G26" i="905"/>
  <c r="F26" i="905"/>
  <c r="G25" i="905"/>
  <c r="F25" i="905"/>
  <c r="G24" i="905"/>
  <c r="F24" i="905"/>
  <c r="G23" i="905"/>
  <c r="F23" i="905"/>
  <c r="G22" i="905"/>
  <c r="F22" i="905"/>
  <c r="G21" i="905"/>
  <c r="F21" i="905"/>
  <c r="G20" i="905"/>
  <c r="F20" i="905"/>
  <c r="G19" i="905"/>
  <c r="F19" i="905"/>
  <c r="G17" i="905"/>
  <c r="F17" i="905"/>
  <c r="G15" i="905"/>
  <c r="F15" i="905"/>
  <c r="G14" i="905"/>
  <c r="F14" i="905"/>
  <c r="G13" i="905"/>
  <c r="F13" i="905"/>
  <c r="G12" i="905"/>
  <c r="F12" i="905"/>
  <c r="G11" i="905"/>
  <c r="F11" i="905"/>
  <c r="G10" i="905"/>
  <c r="F10" i="905"/>
  <c r="G9" i="905"/>
  <c r="F9" i="905"/>
  <c r="G8" i="905"/>
  <c r="F8" i="905"/>
  <c r="G7" i="905"/>
  <c r="F7" i="905"/>
  <c r="G6" i="905"/>
  <c r="F6" i="905"/>
  <c r="G5" i="905"/>
  <c r="F5" i="905"/>
  <c r="G4" i="905"/>
  <c r="F4" i="905"/>
  <c r="G3" i="905"/>
  <c r="F3" i="905"/>
  <c r="G4" i="904"/>
  <c r="G5" i="904"/>
  <c r="G6" i="904"/>
  <c r="G7" i="904"/>
  <c r="G8" i="904"/>
  <c r="G9" i="904"/>
  <c r="G10" i="904"/>
  <c r="G11" i="904"/>
  <c r="G12" i="904"/>
  <c r="G13" i="904"/>
  <c r="G14" i="904"/>
  <c r="G15" i="904"/>
  <c r="G16" i="904"/>
  <c r="G17" i="904"/>
  <c r="G19" i="904"/>
  <c r="G20" i="904"/>
  <c r="G21" i="904"/>
  <c r="G22" i="904"/>
  <c r="G23" i="904"/>
  <c r="G24" i="904"/>
  <c r="G25" i="904"/>
  <c r="G26" i="904"/>
  <c r="G27" i="904"/>
  <c r="G28" i="904"/>
  <c r="G29" i="904"/>
  <c r="G30" i="904"/>
  <c r="G31" i="904"/>
  <c r="G32" i="904"/>
  <c r="G33" i="904"/>
  <c r="G34" i="904"/>
  <c r="G35" i="904"/>
  <c r="G36" i="904"/>
  <c r="G37" i="904"/>
  <c r="G38" i="904"/>
  <c r="G39" i="904"/>
  <c r="G40" i="904"/>
  <c r="G41" i="904"/>
  <c r="G42" i="904"/>
  <c r="G43" i="904"/>
  <c r="G44" i="904"/>
  <c r="G45" i="904"/>
  <c r="G46" i="904"/>
  <c r="G47" i="904"/>
  <c r="G48" i="904"/>
  <c r="G49" i="904"/>
  <c r="G50" i="904"/>
  <c r="G51" i="904"/>
  <c r="G52" i="904"/>
  <c r="G53" i="904"/>
  <c r="G54" i="904"/>
  <c r="G55" i="904"/>
  <c r="G56" i="904"/>
  <c r="G57" i="904"/>
  <c r="G58" i="904"/>
  <c r="G59" i="904"/>
  <c r="G60" i="904"/>
  <c r="G61" i="904"/>
  <c r="F61" i="904"/>
  <c r="F60" i="904"/>
  <c r="F59" i="904"/>
  <c r="F58" i="904"/>
  <c r="F57" i="904"/>
  <c r="F56" i="904"/>
  <c r="F55" i="904"/>
  <c r="F54" i="904"/>
  <c r="F53" i="904"/>
  <c r="F52" i="904"/>
  <c r="F51" i="904"/>
  <c r="F50" i="904"/>
  <c r="F49" i="904"/>
  <c r="F48" i="904"/>
  <c r="F47" i="904"/>
  <c r="F46" i="904"/>
  <c r="F45" i="904"/>
  <c r="F44" i="904"/>
  <c r="F43" i="904"/>
  <c r="F42" i="904"/>
  <c r="F41" i="904"/>
  <c r="F40" i="904"/>
  <c r="F39" i="904"/>
  <c r="F38" i="904"/>
  <c r="F37" i="904"/>
  <c r="F36" i="904"/>
  <c r="F35" i="904"/>
  <c r="F34" i="904"/>
  <c r="F33" i="904"/>
  <c r="F32" i="904"/>
  <c r="F31" i="904"/>
  <c r="F30" i="904"/>
  <c r="F29" i="904"/>
  <c r="F28" i="904"/>
  <c r="F27" i="904"/>
  <c r="F26" i="904"/>
  <c r="F25" i="904"/>
  <c r="F24" i="904"/>
  <c r="F23" i="904"/>
  <c r="F22" i="904"/>
  <c r="F21" i="904"/>
  <c r="F20" i="904"/>
  <c r="F19" i="904"/>
  <c r="F17" i="904"/>
  <c r="F16" i="904"/>
  <c r="F15" i="904"/>
  <c r="F14" i="904"/>
  <c r="F13" i="904"/>
  <c r="F12" i="904"/>
  <c r="F11" i="904"/>
  <c r="F10" i="904"/>
  <c r="F9" i="904"/>
  <c r="F8" i="904"/>
  <c r="F7" i="904"/>
  <c r="F6" i="904"/>
  <c r="F5" i="904"/>
  <c r="F4" i="904"/>
  <c r="G3" i="904"/>
  <c r="F3" i="904"/>
  <c r="G3" i="903"/>
  <c r="G4" i="903"/>
  <c r="G5" i="903"/>
  <c r="G6" i="903"/>
  <c r="G7" i="903"/>
  <c r="G8" i="903"/>
  <c r="G9" i="903"/>
  <c r="G10" i="903"/>
  <c r="G11" i="903"/>
  <c r="G12" i="903"/>
  <c r="G13" i="903"/>
  <c r="G14" i="903"/>
  <c r="G15" i="903"/>
  <c r="G16" i="903"/>
  <c r="G17" i="903"/>
  <c r="G18" i="903"/>
  <c r="F18" i="903"/>
  <c r="F17" i="903"/>
  <c r="F16" i="903"/>
  <c r="F15" i="903"/>
  <c r="F14" i="903"/>
  <c r="F13" i="903"/>
  <c r="F12" i="903"/>
  <c r="F11" i="903"/>
  <c r="F10" i="903"/>
  <c r="F9" i="903"/>
  <c r="F8" i="903"/>
  <c r="F7" i="903"/>
  <c r="F6" i="903"/>
  <c r="F5" i="903"/>
  <c r="F4" i="903"/>
  <c r="F3" i="903"/>
  <c r="G4" i="902"/>
  <c r="G6" i="902"/>
  <c r="G7" i="902"/>
  <c r="G9" i="902"/>
  <c r="G10" i="902"/>
  <c r="G11" i="902"/>
  <c r="G12" i="902"/>
  <c r="G13" i="902"/>
  <c r="G14" i="902"/>
  <c r="G15" i="902"/>
  <c r="G16" i="902"/>
  <c r="G17" i="902"/>
  <c r="G19" i="902"/>
  <c r="G20" i="902"/>
  <c r="G21" i="902"/>
  <c r="G22" i="902"/>
  <c r="G23" i="902"/>
  <c r="G24" i="902"/>
  <c r="G25" i="902"/>
  <c r="G26" i="902"/>
  <c r="G27" i="902"/>
  <c r="G28" i="902"/>
  <c r="G29" i="902"/>
  <c r="G30" i="902"/>
  <c r="G31" i="902"/>
  <c r="G32" i="902"/>
  <c r="G33" i="902"/>
  <c r="G34" i="902"/>
  <c r="G35" i="902"/>
  <c r="G36" i="902"/>
  <c r="G37" i="902"/>
  <c r="G38" i="902"/>
  <c r="G39" i="902"/>
  <c r="G40" i="902"/>
  <c r="G41" i="902"/>
  <c r="G42" i="902"/>
  <c r="G43" i="902"/>
  <c r="G44" i="902"/>
  <c r="G45" i="902"/>
  <c r="G46" i="902"/>
  <c r="G47" i="902"/>
  <c r="G48" i="902"/>
  <c r="G49" i="902"/>
  <c r="G50" i="902"/>
  <c r="G51" i="902"/>
  <c r="G52" i="902"/>
  <c r="G53" i="902"/>
  <c r="G54" i="902"/>
  <c r="G55" i="902"/>
  <c r="G56" i="902"/>
  <c r="G57" i="902"/>
  <c r="G58" i="902"/>
  <c r="G59" i="902"/>
  <c r="G60" i="902"/>
  <c r="G61" i="902"/>
  <c r="G3" i="902"/>
  <c r="F61" i="902"/>
  <c r="F60" i="902"/>
  <c r="F59" i="902"/>
  <c r="F58" i="902"/>
  <c r="F57" i="902"/>
  <c r="F56" i="902"/>
  <c r="F55" i="902"/>
  <c r="F54" i="902"/>
  <c r="F53" i="902"/>
  <c r="F52" i="902"/>
  <c r="F51" i="902"/>
  <c r="F50" i="902"/>
  <c r="F49" i="902"/>
  <c r="F48" i="902"/>
  <c r="F47" i="902"/>
  <c r="F46" i="902"/>
  <c r="F45" i="902"/>
  <c r="F44" i="902"/>
  <c r="F43" i="902"/>
  <c r="F42" i="902"/>
  <c r="F41" i="902"/>
  <c r="F40" i="902"/>
  <c r="F39" i="902"/>
  <c r="F38" i="902"/>
  <c r="F37" i="902"/>
  <c r="F36" i="902"/>
  <c r="F35" i="902"/>
  <c r="F34" i="902"/>
  <c r="F33" i="902"/>
  <c r="F32" i="902"/>
  <c r="F31" i="902"/>
  <c r="F30" i="902"/>
  <c r="F29" i="902"/>
  <c r="F28" i="902"/>
  <c r="F27" i="902"/>
  <c r="F26" i="902"/>
  <c r="F25" i="902"/>
  <c r="F24" i="902"/>
  <c r="F23" i="902"/>
  <c r="F22" i="902"/>
  <c r="F21" i="902"/>
  <c r="F20" i="902"/>
  <c r="F19" i="902"/>
  <c r="F17" i="902"/>
  <c r="F16" i="902"/>
  <c r="F15" i="902"/>
  <c r="F14" i="902"/>
  <c r="F13" i="902"/>
  <c r="F12" i="902"/>
  <c r="F11" i="902"/>
  <c r="F10" i="902"/>
  <c r="F9" i="902"/>
  <c r="F7" i="902"/>
  <c r="F6" i="902"/>
  <c r="F4" i="902"/>
  <c r="F3" i="902"/>
  <c r="G61" i="901"/>
  <c r="F61" i="901"/>
  <c r="G60" i="901"/>
  <c r="F60" i="901"/>
  <c r="G59" i="901"/>
  <c r="F59" i="901"/>
  <c r="G58" i="901"/>
  <c r="F58" i="901"/>
  <c r="G57" i="901"/>
  <c r="F57" i="901"/>
  <c r="G56" i="901"/>
  <c r="F56" i="901"/>
  <c r="G55" i="901"/>
  <c r="F55" i="901"/>
  <c r="G54" i="901"/>
  <c r="F54" i="901"/>
  <c r="G53" i="901"/>
  <c r="F53" i="901"/>
  <c r="G52" i="901"/>
  <c r="F52" i="901"/>
  <c r="G51" i="901"/>
  <c r="F51" i="901"/>
  <c r="G50" i="901"/>
  <c r="F50" i="901"/>
  <c r="G49" i="901"/>
  <c r="F49" i="901"/>
  <c r="G48" i="901"/>
  <c r="F48" i="901"/>
  <c r="G47" i="901"/>
  <c r="F47" i="901"/>
  <c r="G46" i="901"/>
  <c r="F46" i="901"/>
  <c r="G45" i="901"/>
  <c r="F45" i="901"/>
  <c r="G44" i="901"/>
  <c r="F44" i="901"/>
  <c r="G43" i="901"/>
  <c r="F43" i="901"/>
  <c r="G42" i="901"/>
  <c r="F42" i="901"/>
  <c r="G41" i="901"/>
  <c r="F41" i="901"/>
  <c r="G40" i="901"/>
  <c r="F40" i="901"/>
  <c r="G39" i="901"/>
  <c r="F39" i="901"/>
  <c r="G38" i="901"/>
  <c r="F38" i="901"/>
  <c r="G37" i="901"/>
  <c r="F37" i="901"/>
  <c r="G36" i="901"/>
  <c r="F36" i="901"/>
  <c r="G35" i="901"/>
  <c r="F35" i="901"/>
  <c r="G34" i="901"/>
  <c r="F34" i="901"/>
  <c r="G33" i="901"/>
  <c r="F33" i="901"/>
  <c r="G32" i="901"/>
  <c r="F32" i="901"/>
  <c r="G31" i="901"/>
  <c r="F31" i="901"/>
  <c r="G30" i="901"/>
  <c r="F30" i="901"/>
  <c r="G29" i="901"/>
  <c r="F29" i="901"/>
  <c r="G28" i="901"/>
  <c r="F28" i="901"/>
  <c r="G27" i="901"/>
  <c r="F27" i="901"/>
  <c r="G26" i="901"/>
  <c r="F26" i="901"/>
  <c r="G25" i="901"/>
  <c r="F25" i="901"/>
  <c r="G24" i="901"/>
  <c r="F24" i="901"/>
  <c r="G23" i="901"/>
  <c r="F23" i="901"/>
  <c r="G22" i="901"/>
  <c r="F22" i="901"/>
  <c r="G21" i="901"/>
  <c r="F21" i="901"/>
  <c r="G20" i="901"/>
  <c r="F20" i="901"/>
  <c r="G19" i="901"/>
  <c r="F19" i="901"/>
  <c r="G17" i="901"/>
  <c r="F17" i="901"/>
  <c r="G16" i="901"/>
  <c r="F16" i="901"/>
  <c r="G15" i="901"/>
  <c r="F15" i="901"/>
  <c r="G14" i="901"/>
  <c r="F14" i="901"/>
  <c r="G13" i="901"/>
  <c r="F13" i="901"/>
  <c r="G12" i="901"/>
  <c r="F12" i="901"/>
  <c r="G11" i="901"/>
  <c r="F11" i="901"/>
  <c r="G10" i="901"/>
  <c r="F10" i="901"/>
  <c r="G9" i="901"/>
  <c r="F9" i="901"/>
  <c r="G8" i="901"/>
  <c r="F8" i="901"/>
  <c r="G7" i="901"/>
  <c r="F7" i="901"/>
  <c r="G6" i="901"/>
  <c r="F6" i="901"/>
  <c r="G5" i="901"/>
  <c r="F5" i="901"/>
  <c r="G4" i="901"/>
  <c r="F4" i="901"/>
  <c r="G3" i="901"/>
  <c r="F3" i="901"/>
  <c r="G60" i="900"/>
  <c r="F60" i="900"/>
  <c r="G59" i="900"/>
  <c r="F59" i="900"/>
  <c r="G58" i="900"/>
  <c r="F58" i="900"/>
  <c r="G57" i="900"/>
  <c r="F57" i="900"/>
  <c r="G56" i="900"/>
  <c r="F56" i="900"/>
  <c r="G55" i="900"/>
  <c r="F55" i="900"/>
  <c r="G54" i="900"/>
  <c r="F54" i="900"/>
  <c r="G53" i="900"/>
  <c r="F53" i="900"/>
  <c r="G52" i="900"/>
  <c r="F52" i="900"/>
  <c r="G51" i="900"/>
  <c r="F51" i="900"/>
  <c r="G50" i="900"/>
  <c r="F50" i="900"/>
  <c r="G49" i="900"/>
  <c r="F49" i="900"/>
  <c r="G48" i="900"/>
  <c r="F48" i="900"/>
  <c r="G47" i="900"/>
  <c r="F47" i="900"/>
  <c r="G46" i="900"/>
  <c r="F46" i="900"/>
  <c r="G45" i="900"/>
  <c r="F45" i="900"/>
  <c r="G44" i="900"/>
  <c r="F44" i="900"/>
  <c r="G43" i="900"/>
  <c r="F43" i="900"/>
  <c r="G42" i="900"/>
  <c r="F42" i="900"/>
  <c r="G41" i="900"/>
  <c r="F41" i="900"/>
  <c r="G40" i="900"/>
  <c r="F40" i="900"/>
  <c r="G39" i="900"/>
  <c r="F39" i="900"/>
  <c r="G38" i="900"/>
  <c r="F38" i="900"/>
  <c r="G37" i="900"/>
  <c r="F37" i="900"/>
  <c r="G36" i="900"/>
  <c r="F36" i="900"/>
  <c r="G35" i="900"/>
  <c r="F35" i="900"/>
  <c r="G34" i="900"/>
  <c r="F34" i="900"/>
  <c r="G33" i="900"/>
  <c r="F33" i="900"/>
  <c r="G32" i="900"/>
  <c r="F32" i="900"/>
  <c r="G31" i="900"/>
  <c r="F31" i="900"/>
  <c r="G30" i="900"/>
  <c r="F30" i="900"/>
  <c r="G29" i="900"/>
  <c r="F29" i="900"/>
  <c r="G28" i="900"/>
  <c r="F28" i="900"/>
  <c r="G27" i="900"/>
  <c r="F27" i="900"/>
  <c r="G26" i="900"/>
  <c r="F26" i="900"/>
  <c r="G25" i="900"/>
  <c r="F25" i="900"/>
  <c r="G24" i="900"/>
  <c r="F24" i="900"/>
  <c r="G23" i="900"/>
  <c r="F23" i="900"/>
  <c r="G22" i="900"/>
  <c r="F22" i="900"/>
  <c r="G21" i="900"/>
  <c r="F21" i="900"/>
  <c r="G20" i="900"/>
  <c r="F20" i="900"/>
  <c r="G19" i="900"/>
  <c r="F19" i="900"/>
  <c r="G17" i="900"/>
  <c r="F17" i="900"/>
  <c r="G16" i="900"/>
  <c r="F16" i="900"/>
  <c r="G15" i="900"/>
  <c r="F15" i="900"/>
  <c r="G14" i="900"/>
  <c r="F14" i="900"/>
  <c r="G13" i="900"/>
  <c r="F13" i="900"/>
  <c r="G12" i="900"/>
  <c r="F12" i="900"/>
  <c r="G11" i="900"/>
  <c r="F11" i="900"/>
  <c r="G10" i="900"/>
  <c r="F10" i="900"/>
  <c r="G9" i="900"/>
  <c r="F9" i="900"/>
  <c r="G8" i="900"/>
  <c r="F8" i="900"/>
  <c r="G7" i="900"/>
  <c r="F7" i="900"/>
  <c r="G6" i="900"/>
  <c r="F6" i="900"/>
  <c r="G5" i="900"/>
  <c r="F5" i="900"/>
  <c r="G4" i="900"/>
  <c r="F4" i="900"/>
  <c r="G3" i="900"/>
  <c r="F3" i="900"/>
  <c r="G59" i="899"/>
  <c r="F59" i="899"/>
  <c r="G58" i="899"/>
  <c r="F58" i="899"/>
  <c r="G57" i="899"/>
  <c r="F57" i="899"/>
  <c r="G56" i="899"/>
  <c r="F56" i="899"/>
  <c r="G55" i="899"/>
  <c r="F55" i="899"/>
  <c r="G54" i="899"/>
  <c r="F54" i="899"/>
  <c r="G53" i="899"/>
  <c r="F53" i="899"/>
  <c r="G52" i="899"/>
  <c r="F52" i="899"/>
  <c r="G51" i="899"/>
  <c r="F51" i="899"/>
  <c r="G50" i="899"/>
  <c r="F50" i="899"/>
  <c r="G49" i="899"/>
  <c r="F49" i="899"/>
  <c r="G48" i="899"/>
  <c r="F48" i="899"/>
  <c r="G47" i="899"/>
  <c r="F47" i="899"/>
  <c r="G46" i="899"/>
  <c r="F46" i="899"/>
  <c r="G45" i="899"/>
  <c r="F45" i="899"/>
  <c r="G44" i="899"/>
  <c r="F44" i="899"/>
  <c r="G43" i="899"/>
  <c r="F43" i="899"/>
  <c r="G42" i="899"/>
  <c r="F42" i="899"/>
  <c r="G41" i="899"/>
  <c r="F41" i="899"/>
  <c r="G40" i="899"/>
  <c r="F40" i="899"/>
  <c r="G39" i="899"/>
  <c r="F39" i="899"/>
  <c r="G38" i="899"/>
  <c r="F38" i="899"/>
  <c r="G37" i="899"/>
  <c r="F37" i="899"/>
  <c r="G36" i="899"/>
  <c r="F36" i="899"/>
  <c r="G35" i="899"/>
  <c r="F35" i="899"/>
  <c r="G34" i="899"/>
  <c r="F34" i="899"/>
  <c r="G33" i="899"/>
  <c r="F33" i="899"/>
  <c r="G32" i="899"/>
  <c r="F32" i="899"/>
  <c r="G31" i="899"/>
  <c r="F31" i="899"/>
  <c r="G30" i="899"/>
  <c r="F30" i="899"/>
  <c r="G29" i="899"/>
  <c r="F29" i="899"/>
  <c r="G28" i="899"/>
  <c r="F28" i="899"/>
  <c r="G27" i="899"/>
  <c r="F27" i="899"/>
  <c r="G26" i="899"/>
  <c r="F26" i="899"/>
  <c r="G25" i="899"/>
  <c r="F25" i="899"/>
  <c r="G24" i="899"/>
  <c r="F24" i="899"/>
  <c r="G23" i="899"/>
  <c r="F23" i="899"/>
  <c r="G22" i="899"/>
  <c r="F22" i="899"/>
  <c r="G21" i="899"/>
  <c r="F21" i="899"/>
  <c r="G20" i="899"/>
  <c r="F20" i="899"/>
  <c r="G19" i="899"/>
  <c r="F19" i="899"/>
  <c r="G17" i="899"/>
  <c r="F17" i="899"/>
  <c r="G16" i="899"/>
  <c r="F16" i="899"/>
  <c r="G15" i="899"/>
  <c r="F15" i="899"/>
  <c r="G14" i="899"/>
  <c r="F14" i="899"/>
  <c r="G13" i="899"/>
  <c r="F13" i="899"/>
  <c r="G12" i="899"/>
  <c r="F12" i="899"/>
  <c r="G11" i="899"/>
  <c r="F11" i="899"/>
  <c r="G10" i="899"/>
  <c r="F10" i="899"/>
  <c r="G9" i="899"/>
  <c r="F9" i="899"/>
  <c r="G8" i="899"/>
  <c r="F8" i="899"/>
  <c r="G7" i="899"/>
  <c r="F7" i="899"/>
  <c r="G6" i="899"/>
  <c r="F6" i="899"/>
  <c r="G5" i="899"/>
  <c r="F5" i="899"/>
  <c r="G4" i="899"/>
  <c r="F4" i="899"/>
  <c r="G3" i="899"/>
  <c r="F3" i="899"/>
  <c r="ED75" i="841"/>
  <c r="BR75" i="841"/>
  <c r="ED73" i="841"/>
  <c r="BR73" i="841"/>
  <c r="AN73" i="841"/>
  <c r="ED72" i="841"/>
  <c r="BR72" i="841"/>
  <c r="AN72" i="841"/>
  <c r="ED71" i="841"/>
  <c r="BR71" i="841"/>
  <c r="AN71" i="841"/>
  <c r="G59" i="898"/>
  <c r="F59" i="898"/>
  <c r="G58" i="898"/>
  <c r="F58" i="898"/>
  <c r="G57" i="898"/>
  <c r="F57" i="898"/>
  <c r="G59" i="897"/>
  <c r="F59" i="897"/>
  <c r="G58" i="897"/>
  <c r="F58" i="897"/>
  <c r="G35" i="898"/>
  <c r="F35" i="898"/>
  <c r="G56" i="898"/>
  <c r="F56" i="898"/>
  <c r="G55" i="898"/>
  <c r="F55" i="898"/>
  <c r="G54" i="898"/>
  <c r="F54" i="898"/>
  <c r="G53" i="898"/>
  <c r="F53" i="898"/>
  <c r="G52" i="898"/>
  <c r="F52" i="898"/>
  <c r="G51" i="898"/>
  <c r="F51" i="898"/>
  <c r="G50" i="898"/>
  <c r="F50" i="898"/>
  <c r="G49" i="898"/>
  <c r="F49" i="898"/>
  <c r="G48" i="898"/>
  <c r="F48" i="898"/>
  <c r="G47" i="898"/>
  <c r="F47" i="898"/>
  <c r="G46" i="898"/>
  <c r="F46" i="898"/>
  <c r="G45" i="898"/>
  <c r="F45" i="898"/>
  <c r="G44" i="898"/>
  <c r="F44" i="898"/>
  <c r="G43" i="898"/>
  <c r="F43" i="898"/>
  <c r="G42" i="898"/>
  <c r="F42" i="898"/>
  <c r="G41" i="898"/>
  <c r="F41" i="898"/>
  <c r="G40" i="898"/>
  <c r="F40" i="898"/>
  <c r="G39" i="898"/>
  <c r="F39" i="898"/>
  <c r="G38" i="898"/>
  <c r="F38" i="898"/>
  <c r="G37" i="898"/>
  <c r="F37" i="898"/>
  <c r="G36" i="898"/>
  <c r="F36" i="898"/>
  <c r="G34" i="898"/>
  <c r="F34" i="898"/>
  <c r="G33" i="898"/>
  <c r="F33" i="898"/>
  <c r="G32" i="898"/>
  <c r="F32" i="898"/>
  <c r="G31" i="898"/>
  <c r="F31" i="898"/>
  <c r="G30" i="898"/>
  <c r="F30" i="898"/>
  <c r="G29" i="898"/>
  <c r="F29" i="898"/>
  <c r="G27" i="898"/>
  <c r="F27" i="898"/>
  <c r="G26" i="898"/>
  <c r="F26" i="898"/>
  <c r="G25" i="898"/>
  <c r="F25" i="898"/>
  <c r="G24" i="898"/>
  <c r="F24" i="898"/>
  <c r="G23" i="898"/>
  <c r="F23" i="898"/>
  <c r="G22" i="898"/>
  <c r="F22" i="898"/>
  <c r="G21" i="898"/>
  <c r="F21" i="898"/>
  <c r="G20" i="898"/>
  <c r="F20" i="898"/>
  <c r="G19" i="898"/>
  <c r="F19" i="898"/>
  <c r="G17" i="898"/>
  <c r="F17" i="898"/>
  <c r="G16" i="898"/>
  <c r="F16" i="898"/>
  <c r="G15" i="898"/>
  <c r="F15" i="898"/>
  <c r="G14" i="898"/>
  <c r="F14" i="898"/>
  <c r="G13" i="898"/>
  <c r="F13" i="898"/>
  <c r="G12" i="898"/>
  <c r="F12" i="898"/>
  <c r="G11" i="898"/>
  <c r="F11" i="898"/>
  <c r="G10" i="898"/>
  <c r="F10" i="898"/>
  <c r="G9" i="898"/>
  <c r="F9" i="898"/>
  <c r="G8" i="898"/>
  <c r="F8" i="898"/>
  <c r="G7" i="898"/>
  <c r="F7" i="898"/>
  <c r="G6" i="898"/>
  <c r="F6" i="898"/>
  <c r="G5" i="898"/>
  <c r="F5" i="898"/>
  <c r="G4" i="898"/>
  <c r="F4" i="898"/>
  <c r="G3" i="898"/>
  <c r="F3" i="898"/>
  <c r="G38" i="897"/>
  <c r="F38" i="897"/>
  <c r="G57" i="897"/>
  <c r="F57" i="897"/>
  <c r="G56" i="897"/>
  <c r="F56" i="897"/>
  <c r="G55" i="897"/>
  <c r="F55" i="897"/>
  <c r="G54" i="897"/>
  <c r="F54" i="897"/>
  <c r="G53" i="897"/>
  <c r="F53" i="897"/>
  <c r="G52" i="897"/>
  <c r="F52" i="897"/>
  <c r="G51" i="897"/>
  <c r="F51" i="897"/>
  <c r="G50" i="897"/>
  <c r="F50" i="897"/>
  <c r="G49" i="897"/>
  <c r="F49" i="897"/>
  <c r="G48" i="897"/>
  <c r="F48" i="897"/>
  <c r="G47" i="897"/>
  <c r="F47" i="897"/>
  <c r="G46" i="897"/>
  <c r="F46" i="897"/>
  <c r="G45" i="897"/>
  <c r="F45" i="897"/>
  <c r="G44" i="897"/>
  <c r="F44" i="897"/>
  <c r="G43" i="897"/>
  <c r="F43" i="897"/>
  <c r="G42" i="897"/>
  <c r="F42" i="897"/>
  <c r="G41" i="897"/>
  <c r="F41" i="897"/>
  <c r="G40" i="897"/>
  <c r="F40" i="897"/>
  <c r="G39" i="897"/>
  <c r="F39" i="897"/>
  <c r="G37" i="897"/>
  <c r="F37" i="897"/>
  <c r="G36" i="897"/>
  <c r="F36" i="897"/>
  <c r="G34" i="897"/>
  <c r="F34" i="897"/>
  <c r="G33" i="897"/>
  <c r="F33" i="897"/>
  <c r="G32" i="897"/>
  <c r="F32" i="897"/>
  <c r="G31" i="897"/>
  <c r="F31" i="897"/>
  <c r="G30" i="897"/>
  <c r="F30" i="897"/>
  <c r="G29" i="897"/>
  <c r="F29" i="897"/>
  <c r="G26" i="897"/>
  <c r="F26" i="897"/>
  <c r="G25" i="897"/>
  <c r="F25" i="897"/>
  <c r="G24" i="897"/>
  <c r="F24" i="897"/>
  <c r="G22" i="897"/>
  <c r="F22" i="897"/>
  <c r="G21" i="897"/>
  <c r="F21" i="897"/>
  <c r="G20" i="897"/>
  <c r="F20" i="897"/>
  <c r="G17" i="897"/>
  <c r="F17" i="897"/>
  <c r="G16" i="897"/>
  <c r="F16" i="897"/>
  <c r="G15" i="897"/>
  <c r="F15" i="897"/>
  <c r="G14" i="897"/>
  <c r="F14" i="897"/>
  <c r="G13" i="897"/>
  <c r="F13" i="897"/>
  <c r="G12" i="897"/>
  <c r="F12" i="897"/>
  <c r="G11" i="897"/>
  <c r="F11" i="897"/>
  <c r="G10" i="897"/>
  <c r="F10" i="897"/>
  <c r="G9" i="897"/>
  <c r="F9" i="897"/>
  <c r="G8" i="897"/>
  <c r="F8" i="897"/>
  <c r="G7" i="897"/>
  <c r="F7" i="897"/>
  <c r="G6" i="897"/>
  <c r="F6" i="897"/>
  <c r="G5" i="897"/>
  <c r="F5" i="897"/>
  <c r="G4" i="897"/>
  <c r="F4" i="897"/>
  <c r="G3" i="897"/>
  <c r="F3" i="897"/>
  <c r="G36" i="896"/>
  <c r="F36" i="896"/>
  <c r="G35" i="896"/>
  <c r="F35" i="896"/>
  <c r="G34" i="896"/>
  <c r="F34" i="896"/>
  <c r="G33" i="896"/>
  <c r="F33" i="896"/>
  <c r="G32" i="896"/>
  <c r="F32" i="896"/>
  <c r="G31" i="896"/>
  <c r="F31" i="896"/>
  <c r="G30" i="896"/>
  <c r="F30" i="896"/>
  <c r="G29" i="896"/>
  <c r="F29" i="896"/>
  <c r="G28" i="896"/>
  <c r="F28" i="896"/>
  <c r="G27" i="896"/>
  <c r="F27" i="896"/>
  <c r="G26" i="896"/>
  <c r="F26" i="896"/>
  <c r="G25" i="896"/>
  <c r="F25" i="896"/>
  <c r="G24" i="896"/>
  <c r="F24" i="896"/>
  <c r="G23" i="896"/>
  <c r="F23" i="896"/>
  <c r="G22" i="896"/>
  <c r="F22" i="896"/>
  <c r="G21" i="896"/>
  <c r="F21" i="896"/>
  <c r="G20" i="896"/>
  <c r="F20" i="896"/>
  <c r="G19" i="896"/>
  <c r="F19" i="896"/>
  <c r="G18" i="896"/>
  <c r="F18" i="896"/>
  <c r="G17" i="896"/>
  <c r="F17" i="896"/>
  <c r="G16" i="896"/>
  <c r="F16" i="896"/>
  <c r="G15" i="896"/>
  <c r="F15" i="896"/>
  <c r="G14" i="896"/>
  <c r="F14" i="896"/>
  <c r="G13" i="896"/>
  <c r="F13" i="896"/>
  <c r="G12" i="896"/>
  <c r="F12" i="896"/>
  <c r="G11" i="896"/>
  <c r="F11" i="896"/>
  <c r="G10" i="896"/>
  <c r="F10" i="896"/>
  <c r="G9" i="896"/>
  <c r="F9" i="896"/>
  <c r="G8" i="896"/>
  <c r="F8" i="896"/>
  <c r="G7" i="896"/>
  <c r="F7" i="896"/>
  <c r="G6" i="896"/>
  <c r="F6" i="896"/>
  <c r="G5" i="896"/>
  <c r="F5" i="896"/>
  <c r="G4" i="896"/>
  <c r="F4" i="896"/>
  <c r="G3" i="896"/>
  <c r="F3" i="896"/>
  <c r="G38" i="895"/>
  <c r="F38" i="895"/>
  <c r="G4" i="895"/>
  <c r="G6" i="895"/>
  <c r="G7" i="895"/>
  <c r="G9" i="895"/>
  <c r="G10" i="895"/>
  <c r="G11" i="895"/>
  <c r="G12" i="895"/>
  <c r="G13" i="895"/>
  <c r="G14" i="895"/>
  <c r="G15" i="895"/>
  <c r="G16" i="895"/>
  <c r="G17" i="895"/>
  <c r="G19" i="895"/>
  <c r="G20" i="895"/>
  <c r="G21" i="895"/>
  <c r="G22" i="895"/>
  <c r="G23" i="895"/>
  <c r="G24" i="895"/>
  <c r="G25" i="895"/>
  <c r="G26" i="895"/>
  <c r="G27" i="895"/>
  <c r="G29" i="895"/>
  <c r="G30" i="895"/>
  <c r="G31" i="895"/>
  <c r="G32" i="895"/>
  <c r="G33" i="895"/>
  <c r="G34" i="895"/>
  <c r="G36" i="895"/>
  <c r="G37" i="895"/>
  <c r="G40" i="895"/>
  <c r="G41" i="895"/>
  <c r="G42" i="895"/>
  <c r="G43" i="895"/>
  <c r="G44" i="895"/>
  <c r="G45" i="895"/>
  <c r="G46" i="895"/>
  <c r="G47" i="895"/>
  <c r="G48" i="895"/>
  <c r="G49" i="895"/>
  <c r="G50" i="895"/>
  <c r="G52" i="895"/>
  <c r="G53" i="895"/>
  <c r="G54" i="895"/>
  <c r="G55" i="895"/>
  <c r="G56" i="895"/>
  <c r="G57" i="895"/>
  <c r="G58" i="895"/>
  <c r="G3" i="895"/>
  <c r="F58" i="895"/>
  <c r="F57" i="895"/>
  <c r="F56" i="895"/>
  <c r="F55" i="895"/>
  <c r="F54" i="895"/>
  <c r="F53" i="895"/>
  <c r="F52" i="895"/>
  <c r="F50" i="895"/>
  <c r="F49" i="895"/>
  <c r="F48" i="895"/>
  <c r="F47" i="895"/>
  <c r="F46" i="895"/>
  <c r="F45" i="895"/>
  <c r="F44" i="895"/>
  <c r="F43" i="895"/>
  <c r="F42" i="895"/>
  <c r="F41" i="895"/>
  <c r="F40" i="895"/>
  <c r="F37" i="895"/>
  <c r="F36" i="895"/>
  <c r="F34" i="895"/>
  <c r="F33" i="895"/>
  <c r="F32" i="895"/>
  <c r="F31" i="895"/>
  <c r="F30" i="895"/>
  <c r="F29" i="895"/>
  <c r="F27" i="895"/>
  <c r="F26" i="895"/>
  <c r="F25" i="895"/>
  <c r="F24" i="895"/>
  <c r="F23" i="895"/>
  <c r="F22" i="895"/>
  <c r="F21" i="895"/>
  <c r="F20" i="895"/>
  <c r="F19" i="895"/>
  <c r="F17" i="895"/>
  <c r="F16" i="895"/>
  <c r="F15" i="895"/>
  <c r="F14" i="895"/>
  <c r="F13" i="895"/>
  <c r="F12" i="895"/>
  <c r="F11" i="895"/>
  <c r="F10" i="895"/>
  <c r="F9" i="895"/>
  <c r="F7" i="895"/>
  <c r="F6" i="895"/>
  <c r="F4" i="895"/>
  <c r="F3" i="895"/>
  <c r="G32" i="894"/>
  <c r="F3" i="894"/>
  <c r="F4" i="894"/>
  <c r="F5" i="894"/>
  <c r="F6" i="894"/>
  <c r="F7" i="894"/>
  <c r="F8" i="894"/>
  <c r="F9" i="894"/>
  <c r="F10" i="894"/>
  <c r="F11" i="894"/>
  <c r="F12" i="894"/>
  <c r="F13" i="894"/>
  <c r="F14" i="894"/>
  <c r="F15" i="894"/>
  <c r="F16" i="894"/>
  <c r="F17" i="894"/>
  <c r="F18" i="894"/>
  <c r="F19" i="894"/>
  <c r="F20" i="894"/>
  <c r="F21" i="894"/>
  <c r="F22" i="894"/>
  <c r="F23" i="894"/>
  <c r="F24" i="894"/>
  <c r="F25" i="894"/>
  <c r="F26" i="894"/>
  <c r="F27" i="894"/>
  <c r="F28" i="894"/>
  <c r="F29" i="894"/>
  <c r="F30" i="894"/>
  <c r="F31" i="894"/>
  <c r="F33" i="894"/>
  <c r="F34" i="894"/>
  <c r="F35" i="894"/>
  <c r="F36" i="894"/>
  <c r="F37" i="894"/>
  <c r="F38" i="894"/>
  <c r="F39" i="894"/>
  <c r="F40" i="894"/>
  <c r="F41" i="894"/>
  <c r="F42" i="894"/>
  <c r="F43" i="894"/>
  <c r="F44" i="894"/>
  <c r="F45" i="894"/>
  <c r="F46" i="894"/>
  <c r="F47" i="894"/>
  <c r="F48" i="894"/>
  <c r="F49" i="894"/>
  <c r="F50" i="894"/>
  <c r="G3" i="894"/>
  <c r="G4" i="894"/>
  <c r="G5" i="894"/>
  <c r="G6" i="894"/>
  <c r="G7" i="894"/>
  <c r="G8" i="894"/>
  <c r="G9" i="894"/>
  <c r="G10" i="894"/>
  <c r="G11" i="894"/>
  <c r="G12" i="894"/>
  <c r="G13" i="894"/>
  <c r="G14" i="894"/>
  <c r="G15" i="894"/>
  <c r="G16" i="894"/>
  <c r="G17" i="894"/>
  <c r="G18" i="894"/>
  <c r="G19" i="894"/>
  <c r="G20" i="894"/>
  <c r="G21" i="894"/>
  <c r="G22" i="894"/>
  <c r="G23" i="894"/>
  <c r="G24" i="894"/>
  <c r="G25" i="894"/>
  <c r="G26" i="894"/>
  <c r="G27" i="894"/>
  <c r="G28" i="894"/>
  <c r="G29" i="894"/>
  <c r="G30" i="894"/>
  <c r="G31" i="894"/>
  <c r="G33" i="894"/>
  <c r="G34" i="894"/>
  <c r="G35" i="894"/>
  <c r="G36" i="894"/>
  <c r="G37" i="894"/>
  <c r="G38" i="894"/>
  <c r="G39" i="894"/>
  <c r="G40" i="894"/>
  <c r="G41" i="894"/>
  <c r="G42" i="894"/>
  <c r="G43" i="894"/>
  <c r="G44" i="894"/>
  <c r="G45" i="894"/>
  <c r="G46" i="894"/>
  <c r="G47" i="894"/>
  <c r="G48" i="894"/>
  <c r="G49" i="894"/>
  <c r="G50" i="894"/>
  <c r="G3" i="893"/>
  <c r="G57" i="893"/>
  <c r="F57" i="893"/>
  <c r="G56" i="893"/>
  <c r="F56" i="893"/>
  <c r="G55" i="893"/>
  <c r="F55" i="893"/>
  <c r="G54" i="893"/>
  <c r="F54" i="893"/>
  <c r="G53" i="893"/>
  <c r="F53" i="893"/>
  <c r="G52" i="893"/>
  <c r="F52" i="893"/>
  <c r="G51" i="893"/>
  <c r="F51" i="893"/>
  <c r="G50" i="893"/>
  <c r="F50" i="893"/>
  <c r="G49" i="893"/>
  <c r="F49" i="893"/>
  <c r="G48" i="893"/>
  <c r="F48" i="893"/>
  <c r="G47" i="893"/>
  <c r="F47" i="893"/>
  <c r="G46" i="893"/>
  <c r="F46" i="893"/>
  <c r="G45" i="893"/>
  <c r="F45" i="893"/>
  <c r="G44" i="893"/>
  <c r="F44" i="893"/>
  <c r="G43" i="893"/>
  <c r="F43" i="893"/>
  <c r="G42" i="893"/>
  <c r="F42" i="893"/>
  <c r="G41" i="893"/>
  <c r="F41" i="893"/>
  <c r="G40" i="893"/>
  <c r="F40" i="893"/>
  <c r="G39" i="893"/>
  <c r="F39" i="893"/>
  <c r="G37" i="893"/>
  <c r="F37" i="893"/>
  <c r="G36" i="893"/>
  <c r="F36" i="893"/>
  <c r="G34" i="893"/>
  <c r="F34" i="893"/>
  <c r="G33" i="893"/>
  <c r="F33" i="893"/>
  <c r="G32" i="893"/>
  <c r="F32" i="893"/>
  <c r="G31" i="893"/>
  <c r="F31" i="893"/>
  <c r="G30" i="893"/>
  <c r="F30" i="893"/>
  <c r="G29" i="893"/>
  <c r="F29" i="893"/>
  <c r="G27" i="893"/>
  <c r="F27" i="893"/>
  <c r="G26" i="893"/>
  <c r="F26" i="893"/>
  <c r="G25" i="893"/>
  <c r="F25" i="893"/>
  <c r="G24" i="893"/>
  <c r="F24" i="893"/>
  <c r="G23" i="893"/>
  <c r="F23" i="893"/>
  <c r="G22" i="893"/>
  <c r="F22" i="893"/>
  <c r="G21" i="893"/>
  <c r="F21" i="893"/>
  <c r="G20" i="893"/>
  <c r="F20" i="893"/>
  <c r="G19" i="893"/>
  <c r="F19" i="893"/>
  <c r="G17" i="893"/>
  <c r="F17" i="893"/>
  <c r="G16" i="893"/>
  <c r="F16" i="893"/>
  <c r="G15" i="893"/>
  <c r="F15" i="893"/>
  <c r="G14" i="893"/>
  <c r="F14" i="893"/>
  <c r="G13" i="893"/>
  <c r="F13" i="893"/>
  <c r="G12" i="893"/>
  <c r="F12" i="893"/>
  <c r="G11" i="893"/>
  <c r="F11" i="893"/>
  <c r="G10" i="893"/>
  <c r="F10" i="893"/>
  <c r="G9" i="893"/>
  <c r="F9" i="893"/>
  <c r="G8" i="893"/>
  <c r="F8" i="893"/>
  <c r="G7" i="893"/>
  <c r="F7" i="893"/>
  <c r="G6" i="893"/>
  <c r="F6" i="893"/>
  <c r="G5" i="893"/>
  <c r="F5" i="893"/>
  <c r="G4" i="893"/>
  <c r="F4" i="893"/>
  <c r="F3" i="893"/>
  <c r="G27" i="892"/>
  <c r="F27" i="892"/>
  <c r="G20" i="892"/>
  <c r="F20" i="892"/>
  <c r="G57" i="892"/>
  <c r="F57" i="892"/>
  <c r="G56" i="892"/>
  <c r="F56" i="892"/>
  <c r="G55" i="892"/>
  <c r="F55" i="892"/>
  <c r="G54" i="892"/>
  <c r="F54" i="892"/>
  <c r="G53" i="892"/>
  <c r="F53" i="892"/>
  <c r="G52" i="892"/>
  <c r="F52" i="892"/>
  <c r="G51" i="892"/>
  <c r="F51" i="892"/>
  <c r="G50" i="892"/>
  <c r="F50" i="892"/>
  <c r="G49" i="892"/>
  <c r="F49" i="892"/>
  <c r="G48" i="892"/>
  <c r="F48" i="892"/>
  <c r="G47" i="892"/>
  <c r="F47" i="892"/>
  <c r="G46" i="892"/>
  <c r="F46" i="892"/>
  <c r="G45" i="892"/>
  <c r="F45" i="892"/>
  <c r="G44" i="892"/>
  <c r="F44" i="892"/>
  <c r="G43" i="892"/>
  <c r="F43" i="892"/>
  <c r="G42" i="892"/>
  <c r="F42" i="892"/>
  <c r="G41" i="892"/>
  <c r="F41" i="892"/>
  <c r="G40" i="892"/>
  <c r="F40" i="892"/>
  <c r="G39" i="892"/>
  <c r="F39" i="892"/>
  <c r="G37" i="892"/>
  <c r="F37" i="892"/>
  <c r="G36" i="892"/>
  <c r="F36" i="892"/>
  <c r="G35" i="892"/>
  <c r="F35" i="892"/>
  <c r="G34" i="892"/>
  <c r="F34" i="892"/>
  <c r="G33" i="892"/>
  <c r="F33" i="892"/>
  <c r="G32" i="892"/>
  <c r="F32" i="892"/>
  <c r="G31" i="892"/>
  <c r="F31" i="892"/>
  <c r="G30" i="892"/>
  <c r="F30" i="892"/>
  <c r="G29" i="892"/>
  <c r="F29" i="892"/>
  <c r="G26" i="892"/>
  <c r="F26" i="892"/>
  <c r="G25" i="892"/>
  <c r="F25" i="892"/>
  <c r="G24" i="892"/>
  <c r="F24" i="892"/>
  <c r="G23" i="892"/>
  <c r="F23" i="892"/>
  <c r="G22" i="892"/>
  <c r="F22" i="892"/>
  <c r="G21" i="892"/>
  <c r="F21" i="892"/>
  <c r="G19" i="892"/>
  <c r="F19" i="892"/>
  <c r="G17" i="892"/>
  <c r="F17" i="892"/>
  <c r="G16" i="892"/>
  <c r="F16" i="892"/>
  <c r="G15" i="892"/>
  <c r="F15" i="892"/>
  <c r="G14" i="892"/>
  <c r="F14" i="892"/>
  <c r="G13" i="892"/>
  <c r="F13" i="892"/>
  <c r="G12" i="892"/>
  <c r="F12" i="892"/>
  <c r="G11" i="892"/>
  <c r="F11" i="892"/>
  <c r="G10" i="892"/>
  <c r="F10" i="892"/>
  <c r="G9" i="892"/>
  <c r="F9" i="892"/>
  <c r="G8" i="892"/>
  <c r="F8" i="892"/>
  <c r="G7" i="892"/>
  <c r="F7" i="892"/>
  <c r="G6" i="892"/>
  <c r="F6" i="892"/>
  <c r="G5" i="892"/>
  <c r="F5" i="892"/>
  <c r="G4" i="892"/>
  <c r="F4" i="892"/>
  <c r="G3" i="892"/>
  <c r="F3" i="892"/>
  <c r="G58" i="891"/>
  <c r="F58" i="891"/>
  <c r="G57" i="891"/>
  <c r="F57" i="891"/>
  <c r="G56" i="891"/>
  <c r="F56" i="891"/>
  <c r="G55" i="891"/>
  <c r="F55" i="891"/>
  <c r="G54" i="891"/>
  <c r="F54" i="891"/>
  <c r="G53" i="891"/>
  <c r="F53" i="891"/>
  <c r="G52" i="891"/>
  <c r="F52" i="891"/>
  <c r="G51" i="891"/>
  <c r="F51" i="891"/>
  <c r="G50" i="891"/>
  <c r="F50" i="891"/>
  <c r="G49" i="891"/>
  <c r="F49" i="891"/>
  <c r="G48" i="891"/>
  <c r="F48" i="891"/>
  <c r="G47" i="891"/>
  <c r="F47" i="891"/>
  <c r="G46" i="891"/>
  <c r="F46" i="891"/>
  <c r="G45" i="891"/>
  <c r="F45" i="891"/>
  <c r="G44" i="891"/>
  <c r="F44" i="891"/>
  <c r="G43" i="891"/>
  <c r="F43" i="891"/>
  <c r="G42" i="891"/>
  <c r="F42" i="891"/>
  <c r="G41" i="891"/>
  <c r="F41" i="891"/>
  <c r="G40" i="891"/>
  <c r="F40" i="891"/>
  <c r="G39" i="891"/>
  <c r="F39" i="891"/>
  <c r="G37" i="891"/>
  <c r="F37" i="891"/>
  <c r="G36" i="891"/>
  <c r="F36" i="891"/>
  <c r="G35" i="891"/>
  <c r="F35" i="891"/>
  <c r="G34" i="891"/>
  <c r="F34" i="891"/>
  <c r="G33" i="891"/>
  <c r="F33" i="891"/>
  <c r="G32" i="891"/>
  <c r="F32" i="891"/>
  <c r="G31" i="891"/>
  <c r="F31" i="891"/>
  <c r="G30" i="891"/>
  <c r="F30" i="891"/>
  <c r="G29" i="891"/>
  <c r="F29" i="891"/>
  <c r="G26" i="891"/>
  <c r="F26" i="891"/>
  <c r="G25" i="891"/>
  <c r="F25" i="891"/>
  <c r="G24" i="891"/>
  <c r="F24" i="891"/>
  <c r="G23" i="891"/>
  <c r="F23" i="891"/>
  <c r="G22" i="891"/>
  <c r="F22" i="891"/>
  <c r="G21" i="891"/>
  <c r="F21" i="891"/>
  <c r="G19" i="891"/>
  <c r="F19" i="891"/>
  <c r="G17" i="891"/>
  <c r="F17" i="891"/>
  <c r="G16" i="891"/>
  <c r="F16" i="891"/>
  <c r="G15" i="891"/>
  <c r="F15" i="891"/>
  <c r="G14" i="891"/>
  <c r="F14" i="891"/>
  <c r="G13" i="891"/>
  <c r="F13" i="891"/>
  <c r="G12" i="891"/>
  <c r="F12" i="891"/>
  <c r="G11" i="891"/>
  <c r="F11" i="891"/>
  <c r="G10" i="891"/>
  <c r="F10" i="891"/>
  <c r="G9" i="891"/>
  <c r="F9" i="891"/>
  <c r="G8" i="891"/>
  <c r="F8" i="891"/>
  <c r="G7" i="891"/>
  <c r="F7" i="891"/>
  <c r="G6" i="891"/>
  <c r="F6" i="891"/>
  <c r="G5" i="891"/>
  <c r="F5" i="891"/>
  <c r="G4" i="891"/>
  <c r="F4" i="891"/>
  <c r="G3" i="891"/>
  <c r="F3" i="891"/>
  <c r="G58" i="890"/>
  <c r="F58" i="890"/>
  <c r="G57" i="890"/>
  <c r="F57" i="890"/>
  <c r="G56" i="890"/>
  <c r="F56" i="890"/>
  <c r="G55" i="890"/>
  <c r="F55" i="890"/>
  <c r="G54" i="890"/>
  <c r="F54" i="890"/>
  <c r="G53" i="890"/>
  <c r="F53" i="890"/>
  <c r="G52" i="890"/>
  <c r="F52" i="890"/>
  <c r="G51" i="890"/>
  <c r="F51" i="890"/>
  <c r="G50" i="890"/>
  <c r="F50" i="890"/>
  <c r="G49" i="890"/>
  <c r="F49" i="890"/>
  <c r="G48" i="890"/>
  <c r="F48" i="890"/>
  <c r="G47" i="890"/>
  <c r="F47" i="890"/>
  <c r="G46" i="890"/>
  <c r="F46" i="890"/>
  <c r="G45" i="890"/>
  <c r="F45" i="890"/>
  <c r="G44" i="890"/>
  <c r="F44" i="890"/>
  <c r="G43" i="890"/>
  <c r="F43" i="890"/>
  <c r="G42" i="890"/>
  <c r="F42" i="890"/>
  <c r="G41" i="890"/>
  <c r="F41" i="890"/>
  <c r="G40" i="890"/>
  <c r="F40" i="890"/>
  <c r="G39" i="890"/>
  <c r="F39" i="890"/>
  <c r="G37" i="890"/>
  <c r="F37" i="890"/>
  <c r="G36" i="890"/>
  <c r="F36" i="890"/>
  <c r="G35" i="890"/>
  <c r="F35" i="890"/>
  <c r="G34" i="890"/>
  <c r="F34" i="890"/>
  <c r="G33" i="890"/>
  <c r="F33" i="890"/>
  <c r="G32" i="890"/>
  <c r="F32" i="890"/>
  <c r="G31" i="890"/>
  <c r="F31" i="890"/>
  <c r="G30" i="890"/>
  <c r="F30" i="890"/>
  <c r="G29" i="890"/>
  <c r="F29" i="890"/>
  <c r="G27" i="890"/>
  <c r="F27" i="890"/>
  <c r="G26" i="890"/>
  <c r="F26" i="890"/>
  <c r="G25" i="890"/>
  <c r="F25" i="890"/>
  <c r="G24" i="890"/>
  <c r="F24" i="890"/>
  <c r="G23" i="890"/>
  <c r="F23" i="890"/>
  <c r="G22" i="890"/>
  <c r="F22" i="890"/>
  <c r="G21" i="890"/>
  <c r="F21" i="890"/>
  <c r="G20" i="890"/>
  <c r="F20" i="890"/>
  <c r="G19" i="890"/>
  <c r="F19" i="890"/>
  <c r="G17" i="890"/>
  <c r="F17" i="890"/>
  <c r="G16" i="890"/>
  <c r="F16" i="890"/>
  <c r="G15" i="890"/>
  <c r="F15" i="890"/>
  <c r="G14" i="890"/>
  <c r="F14" i="890"/>
  <c r="G13" i="890"/>
  <c r="F13" i="890"/>
  <c r="G12" i="890"/>
  <c r="F12" i="890"/>
  <c r="G11" i="890"/>
  <c r="F11" i="890"/>
  <c r="G10" i="890"/>
  <c r="F10" i="890"/>
  <c r="G9" i="890"/>
  <c r="F9" i="890"/>
  <c r="G8" i="890"/>
  <c r="F8" i="890"/>
  <c r="G7" i="890"/>
  <c r="F7" i="890"/>
  <c r="G6" i="890"/>
  <c r="F6" i="890"/>
  <c r="G5" i="890"/>
  <c r="F5" i="890"/>
  <c r="G4" i="890"/>
  <c r="F4" i="890"/>
  <c r="G3" i="890"/>
  <c r="F3" i="890"/>
  <c r="G4" i="889"/>
  <c r="G6" i="889"/>
  <c r="G7" i="889"/>
  <c r="G9" i="889"/>
  <c r="G10" i="889"/>
  <c r="G11" i="889"/>
  <c r="G12" i="889"/>
  <c r="G13" i="889"/>
  <c r="G14" i="889"/>
  <c r="G15" i="889"/>
  <c r="G16" i="889"/>
  <c r="G17" i="889"/>
  <c r="G19" i="889"/>
  <c r="G20" i="889"/>
  <c r="G22" i="889"/>
  <c r="G23" i="889"/>
  <c r="G24" i="889"/>
  <c r="G25" i="889"/>
  <c r="G26" i="889"/>
  <c r="G27" i="889"/>
  <c r="G29" i="889"/>
  <c r="G30" i="889"/>
  <c r="G31" i="889"/>
  <c r="G32" i="889"/>
  <c r="G33" i="889"/>
  <c r="G35" i="889"/>
  <c r="G36" i="889"/>
  <c r="G37" i="889"/>
  <c r="G39" i="889"/>
  <c r="G40" i="889"/>
  <c r="G41" i="889"/>
  <c r="G42" i="889"/>
  <c r="G43" i="889"/>
  <c r="G44" i="889"/>
  <c r="G45" i="889"/>
  <c r="G46" i="889"/>
  <c r="G48" i="889"/>
  <c r="G49" i="889"/>
  <c r="G50" i="889"/>
  <c r="G51" i="889"/>
  <c r="G52" i="889"/>
  <c r="G53" i="889"/>
  <c r="G54" i="889"/>
  <c r="G55" i="889"/>
  <c r="G57" i="889"/>
  <c r="G58" i="889"/>
  <c r="G3" i="889"/>
  <c r="F58" i="889"/>
  <c r="F57" i="889"/>
  <c r="F55" i="889"/>
  <c r="F54" i="889"/>
  <c r="F53" i="889"/>
  <c r="F52" i="889"/>
  <c r="F51" i="889"/>
  <c r="F50" i="889"/>
  <c r="F49" i="889"/>
  <c r="F48" i="889"/>
  <c r="F46" i="889"/>
  <c r="F45" i="889"/>
  <c r="F44" i="889"/>
  <c r="F43" i="889"/>
  <c r="F42" i="889"/>
  <c r="F41" i="889"/>
  <c r="F40" i="889"/>
  <c r="F39" i="889"/>
  <c r="F37" i="889"/>
  <c r="F36" i="889"/>
  <c r="F35" i="889"/>
  <c r="F33" i="889"/>
  <c r="F32" i="889"/>
  <c r="F31" i="889"/>
  <c r="F30" i="889"/>
  <c r="F29" i="889"/>
  <c r="F27" i="889"/>
  <c r="F26" i="889"/>
  <c r="F25" i="889"/>
  <c r="F24" i="889"/>
  <c r="F23" i="889"/>
  <c r="F22" i="889"/>
  <c r="F20" i="889"/>
  <c r="F19" i="889"/>
  <c r="F17" i="889"/>
  <c r="F16" i="889"/>
  <c r="F15" i="889"/>
  <c r="F14" i="889"/>
  <c r="F13" i="889"/>
  <c r="F12" i="889"/>
  <c r="F11" i="889"/>
  <c r="F10" i="889"/>
  <c r="F9" i="889"/>
  <c r="F7" i="889"/>
  <c r="F6" i="889"/>
  <c r="F4" i="889"/>
  <c r="F3" i="889"/>
  <c r="G58" i="888"/>
  <c r="F58" i="888"/>
  <c r="G57" i="888"/>
  <c r="F57" i="888"/>
  <c r="G55" i="888"/>
  <c r="F55" i="888"/>
  <c r="G54" i="888"/>
  <c r="F54" i="888"/>
  <c r="G53" i="888"/>
  <c r="F53" i="888"/>
  <c r="G52" i="888"/>
  <c r="F52" i="888"/>
  <c r="G51" i="888"/>
  <c r="F51" i="888"/>
  <c r="G50" i="888"/>
  <c r="F50" i="888"/>
  <c r="G48" i="888"/>
  <c r="F48" i="888"/>
  <c r="G47" i="888"/>
  <c r="F47" i="888"/>
  <c r="G46" i="888"/>
  <c r="F46" i="888"/>
  <c r="G45" i="888"/>
  <c r="F45" i="888"/>
  <c r="G44" i="888"/>
  <c r="F44" i="888"/>
  <c r="G43" i="888"/>
  <c r="F43" i="888"/>
  <c r="G42" i="888"/>
  <c r="F42" i="888"/>
  <c r="G41" i="888"/>
  <c r="F41" i="888"/>
  <c r="G40" i="888"/>
  <c r="F40" i="888"/>
  <c r="G39" i="888"/>
  <c r="F39" i="888"/>
  <c r="G36" i="888"/>
  <c r="F36" i="888"/>
  <c r="G35" i="888"/>
  <c r="F35" i="888"/>
  <c r="G34" i="888"/>
  <c r="F34" i="888"/>
  <c r="G33" i="888"/>
  <c r="F33" i="888"/>
  <c r="G32" i="888"/>
  <c r="F32" i="888"/>
  <c r="G31" i="888"/>
  <c r="F31" i="888"/>
  <c r="G30" i="888"/>
  <c r="F30" i="888"/>
  <c r="G29" i="888"/>
  <c r="F29" i="888"/>
  <c r="G27" i="888"/>
  <c r="F27" i="888"/>
  <c r="G26" i="888"/>
  <c r="F26" i="888"/>
  <c r="G25" i="888"/>
  <c r="F25" i="888"/>
  <c r="G24" i="888"/>
  <c r="F24" i="888"/>
  <c r="G23" i="888"/>
  <c r="F23" i="888"/>
  <c r="G22" i="888"/>
  <c r="F22" i="888"/>
  <c r="G21" i="888"/>
  <c r="F21" i="888"/>
  <c r="G20" i="888"/>
  <c r="F20" i="888"/>
  <c r="G19" i="888"/>
  <c r="F19" i="888"/>
  <c r="G17" i="888"/>
  <c r="F17" i="888"/>
  <c r="G16" i="888"/>
  <c r="F16" i="888"/>
  <c r="G15" i="888"/>
  <c r="F15" i="888"/>
  <c r="G14" i="888"/>
  <c r="F14" i="888"/>
  <c r="G13" i="888"/>
  <c r="F13" i="888"/>
  <c r="G12" i="888"/>
  <c r="F12" i="888"/>
  <c r="G11" i="888"/>
  <c r="F11" i="888"/>
  <c r="G10" i="888"/>
  <c r="F10" i="888"/>
  <c r="G9" i="888"/>
  <c r="F9" i="888"/>
  <c r="G8" i="888"/>
  <c r="F8" i="888"/>
  <c r="G7" i="888"/>
  <c r="F7" i="888"/>
  <c r="G6" i="888"/>
  <c r="F6" i="888"/>
  <c r="G5" i="888"/>
  <c r="F5" i="888"/>
  <c r="G4" i="888"/>
  <c r="F4" i="888"/>
  <c r="G3" i="888"/>
  <c r="F3" i="888"/>
  <c r="G58" i="887"/>
  <c r="F58" i="887"/>
  <c r="G57" i="887"/>
  <c r="F57" i="887"/>
  <c r="G55" i="887"/>
  <c r="F55" i="887"/>
  <c r="G54" i="887"/>
  <c r="F54" i="887"/>
  <c r="G53" i="887"/>
  <c r="F53" i="887"/>
  <c r="G52" i="887"/>
  <c r="F52" i="887"/>
  <c r="G51" i="887"/>
  <c r="F51" i="887"/>
  <c r="G50" i="887"/>
  <c r="F50" i="887"/>
  <c r="G48" i="887"/>
  <c r="F48" i="887"/>
  <c r="G47" i="887"/>
  <c r="F47" i="887"/>
  <c r="G46" i="887"/>
  <c r="F46" i="887"/>
  <c r="G45" i="887"/>
  <c r="F45" i="887"/>
  <c r="G44" i="887"/>
  <c r="F44" i="887"/>
  <c r="G43" i="887"/>
  <c r="F43" i="887"/>
  <c r="G42" i="887"/>
  <c r="F42" i="887"/>
  <c r="G41" i="887"/>
  <c r="F41" i="887"/>
  <c r="G40" i="887"/>
  <c r="F40" i="887"/>
  <c r="G39" i="887"/>
  <c r="F39" i="887"/>
  <c r="G37" i="887"/>
  <c r="F37" i="887"/>
  <c r="G35" i="887"/>
  <c r="F35" i="887"/>
  <c r="G34" i="887"/>
  <c r="F34" i="887"/>
  <c r="G33" i="887"/>
  <c r="F33" i="887"/>
  <c r="G32" i="887"/>
  <c r="F32" i="887"/>
  <c r="G31" i="887"/>
  <c r="F31" i="887"/>
  <c r="G30" i="887"/>
  <c r="F30" i="887"/>
  <c r="G29" i="887"/>
  <c r="F29" i="887"/>
  <c r="G27" i="887"/>
  <c r="F27" i="887"/>
  <c r="G26" i="887"/>
  <c r="F26" i="887"/>
  <c r="G25" i="887"/>
  <c r="F25" i="887"/>
  <c r="G24" i="887"/>
  <c r="F24" i="887"/>
  <c r="G23" i="887"/>
  <c r="F23" i="887"/>
  <c r="G21" i="887"/>
  <c r="F21" i="887"/>
  <c r="G20" i="887"/>
  <c r="F20" i="887"/>
  <c r="G19" i="887"/>
  <c r="F19" i="887"/>
  <c r="G17" i="887"/>
  <c r="F17" i="887"/>
  <c r="G16" i="887"/>
  <c r="F16" i="887"/>
  <c r="G15" i="887"/>
  <c r="F15" i="887"/>
  <c r="G14" i="887"/>
  <c r="F14" i="887"/>
  <c r="G13" i="887"/>
  <c r="F13" i="887"/>
  <c r="G12" i="887"/>
  <c r="F12" i="887"/>
  <c r="G11" i="887"/>
  <c r="F11" i="887"/>
  <c r="G10" i="887"/>
  <c r="F10" i="887"/>
  <c r="G9" i="887"/>
  <c r="F9" i="887"/>
  <c r="G8" i="887"/>
  <c r="F8" i="887"/>
  <c r="G7" i="887"/>
  <c r="F7" i="887"/>
  <c r="G6" i="887"/>
  <c r="F6" i="887"/>
  <c r="G5" i="887"/>
  <c r="F5" i="887"/>
  <c r="G4" i="887"/>
  <c r="F4" i="887"/>
  <c r="G3" i="887"/>
  <c r="F3" i="887"/>
  <c r="G58" i="886"/>
  <c r="F58" i="886"/>
  <c r="G57" i="886"/>
  <c r="F57" i="886"/>
  <c r="G55" i="886"/>
  <c r="F55" i="886"/>
  <c r="G54" i="886"/>
  <c r="F54" i="886"/>
  <c r="G53" i="886"/>
  <c r="F53" i="886"/>
  <c r="G52" i="886"/>
  <c r="F52" i="886"/>
  <c r="G51" i="886"/>
  <c r="F51" i="886"/>
  <c r="G50" i="886"/>
  <c r="F50" i="886"/>
  <c r="G48" i="886"/>
  <c r="F48" i="886"/>
  <c r="G47" i="886"/>
  <c r="F47" i="886"/>
  <c r="G46" i="886"/>
  <c r="F46" i="886"/>
  <c r="G45" i="886"/>
  <c r="F45" i="886"/>
  <c r="G44" i="886"/>
  <c r="F44" i="886"/>
  <c r="G43" i="886"/>
  <c r="F43" i="886"/>
  <c r="G42" i="886"/>
  <c r="F42" i="886"/>
  <c r="G41" i="886"/>
  <c r="F41" i="886"/>
  <c r="G40" i="886"/>
  <c r="F40" i="886"/>
  <c r="G39" i="886"/>
  <c r="F39" i="886"/>
  <c r="G37" i="886"/>
  <c r="F37" i="886"/>
  <c r="G36" i="886"/>
  <c r="F36" i="886"/>
  <c r="G35" i="886"/>
  <c r="F35" i="886"/>
  <c r="G34" i="886"/>
  <c r="F34" i="886"/>
  <c r="G33" i="886"/>
  <c r="F33" i="886"/>
  <c r="G32" i="886"/>
  <c r="F32" i="886"/>
  <c r="G31" i="886"/>
  <c r="F31" i="886"/>
  <c r="G30" i="886"/>
  <c r="F30" i="886"/>
  <c r="G29" i="886"/>
  <c r="F29" i="886"/>
  <c r="G27" i="886"/>
  <c r="F27" i="886"/>
  <c r="G26" i="886"/>
  <c r="F26" i="886"/>
  <c r="G25" i="886"/>
  <c r="F25" i="886"/>
  <c r="G24" i="886"/>
  <c r="F24" i="886"/>
  <c r="G22" i="886"/>
  <c r="F22" i="886"/>
  <c r="G21" i="886"/>
  <c r="F21" i="886"/>
  <c r="G20" i="886"/>
  <c r="F20" i="886"/>
  <c r="G19" i="886"/>
  <c r="F19" i="886"/>
  <c r="G17" i="886"/>
  <c r="F17" i="886"/>
  <c r="G16" i="886"/>
  <c r="F16" i="886"/>
  <c r="G15" i="886"/>
  <c r="F15" i="886"/>
  <c r="G14" i="886"/>
  <c r="F14" i="886"/>
  <c r="G13" i="886"/>
  <c r="F13" i="886"/>
  <c r="G12" i="886"/>
  <c r="F12" i="886"/>
  <c r="G11" i="886"/>
  <c r="F11" i="886"/>
  <c r="G10" i="886"/>
  <c r="F10" i="886"/>
  <c r="G8" i="886"/>
  <c r="F8" i="886"/>
  <c r="G7" i="886"/>
  <c r="F7" i="886"/>
  <c r="G6" i="886"/>
  <c r="F6" i="886"/>
  <c r="G5" i="886"/>
  <c r="F5" i="886"/>
  <c r="G4" i="886"/>
  <c r="F4" i="886"/>
  <c r="G3" i="886"/>
  <c r="F3" i="886"/>
  <c r="DT77" i="841"/>
  <c r="G57" i="885"/>
  <c r="F57" i="885"/>
  <c r="G57" i="883"/>
  <c r="F57" i="883"/>
  <c r="F58" i="883"/>
  <c r="G58" i="883"/>
  <c r="H58" i="883" s="1"/>
  <c r="G57" i="882"/>
  <c r="F57" i="882"/>
  <c r="ED70" i="841"/>
  <c r="BR70" i="841"/>
  <c r="AN70" i="841"/>
  <c r="G57" i="884"/>
  <c r="F57" i="884"/>
  <c r="G58" i="885"/>
  <c r="F58" i="885"/>
  <c r="G55" i="885"/>
  <c r="F55" i="885"/>
  <c r="G54" i="885"/>
  <c r="F54" i="885"/>
  <c r="G53" i="885"/>
  <c r="F53" i="885"/>
  <c r="G52" i="885"/>
  <c r="F52" i="885"/>
  <c r="G51" i="885"/>
  <c r="F51" i="885"/>
  <c r="G50" i="885"/>
  <c r="F50" i="885"/>
  <c r="G48" i="885"/>
  <c r="F48" i="885"/>
  <c r="G47" i="885"/>
  <c r="F47" i="885"/>
  <c r="G46" i="885"/>
  <c r="F46" i="885"/>
  <c r="G45" i="885"/>
  <c r="F45" i="885"/>
  <c r="G44" i="885"/>
  <c r="F44" i="885"/>
  <c r="G43" i="885"/>
  <c r="F43" i="885"/>
  <c r="G42" i="885"/>
  <c r="F42" i="885"/>
  <c r="G41" i="885"/>
  <c r="F41" i="885"/>
  <c r="G40" i="885"/>
  <c r="F40" i="885"/>
  <c r="G39" i="885"/>
  <c r="F39" i="885"/>
  <c r="G37" i="885"/>
  <c r="F37" i="885"/>
  <c r="G36" i="885"/>
  <c r="F36" i="885"/>
  <c r="G35" i="885"/>
  <c r="F35" i="885"/>
  <c r="G34" i="885"/>
  <c r="F34" i="885"/>
  <c r="G33" i="885"/>
  <c r="F33" i="885"/>
  <c r="G32" i="885"/>
  <c r="F32" i="885"/>
  <c r="G31" i="885"/>
  <c r="F31" i="885"/>
  <c r="G30" i="885"/>
  <c r="F30" i="885"/>
  <c r="G29" i="885"/>
  <c r="F29" i="885"/>
  <c r="G27" i="885"/>
  <c r="F27" i="885"/>
  <c r="G26" i="885"/>
  <c r="F26" i="885"/>
  <c r="G25" i="885"/>
  <c r="F25" i="885"/>
  <c r="G24" i="885"/>
  <c r="F24" i="885"/>
  <c r="G23" i="885"/>
  <c r="F23" i="885"/>
  <c r="G22" i="885"/>
  <c r="F22" i="885"/>
  <c r="G21" i="885"/>
  <c r="F21" i="885"/>
  <c r="G20" i="885"/>
  <c r="F20" i="885"/>
  <c r="G19" i="885"/>
  <c r="F19" i="885"/>
  <c r="G18" i="885"/>
  <c r="F18" i="885"/>
  <c r="G17" i="885"/>
  <c r="F17" i="885"/>
  <c r="G16" i="885"/>
  <c r="F16" i="885"/>
  <c r="G15" i="885"/>
  <c r="F15" i="885"/>
  <c r="G14" i="885"/>
  <c r="F14" i="885"/>
  <c r="G13" i="885"/>
  <c r="F13" i="885"/>
  <c r="G12" i="885"/>
  <c r="F12" i="885"/>
  <c r="G11" i="885"/>
  <c r="F11" i="885"/>
  <c r="G10" i="885"/>
  <c r="F10" i="885"/>
  <c r="G8" i="885"/>
  <c r="F8" i="885"/>
  <c r="G7" i="885"/>
  <c r="F7" i="885"/>
  <c r="G6" i="885"/>
  <c r="F6" i="885"/>
  <c r="G5" i="885"/>
  <c r="F5" i="885"/>
  <c r="G4" i="885"/>
  <c r="F4" i="885"/>
  <c r="G3" i="885"/>
  <c r="F3" i="885"/>
  <c r="G58" i="884"/>
  <c r="F58" i="884"/>
  <c r="G56" i="884"/>
  <c r="F56" i="884"/>
  <c r="G55" i="884"/>
  <c r="F55" i="884"/>
  <c r="G54" i="884"/>
  <c r="F54" i="884"/>
  <c r="G53" i="884"/>
  <c r="F53" i="884"/>
  <c r="G52" i="884"/>
  <c r="F52" i="884"/>
  <c r="G51" i="884"/>
  <c r="F51" i="884"/>
  <c r="G50" i="884"/>
  <c r="F50" i="884"/>
  <c r="G48" i="884"/>
  <c r="F48" i="884"/>
  <c r="G47" i="884"/>
  <c r="F47" i="884"/>
  <c r="G46" i="884"/>
  <c r="F46" i="884"/>
  <c r="G45" i="884"/>
  <c r="F45" i="884"/>
  <c r="G44" i="884"/>
  <c r="F44" i="884"/>
  <c r="G43" i="884"/>
  <c r="F43" i="884"/>
  <c r="G42" i="884"/>
  <c r="F42" i="884"/>
  <c r="G41" i="884"/>
  <c r="F41" i="884"/>
  <c r="G40" i="884"/>
  <c r="F40" i="884"/>
  <c r="G39" i="884"/>
  <c r="F39" i="884"/>
  <c r="G38" i="884"/>
  <c r="F38" i="884"/>
  <c r="G37" i="884"/>
  <c r="F37" i="884"/>
  <c r="G36" i="884"/>
  <c r="F36" i="884"/>
  <c r="G35" i="884"/>
  <c r="F35" i="884"/>
  <c r="G34" i="884"/>
  <c r="F34" i="884"/>
  <c r="G33" i="884"/>
  <c r="F33" i="884"/>
  <c r="G32" i="884"/>
  <c r="F32" i="884"/>
  <c r="G31" i="884"/>
  <c r="F31" i="884"/>
  <c r="G30" i="884"/>
  <c r="F30" i="884"/>
  <c r="G29" i="884"/>
  <c r="F29" i="884"/>
  <c r="G28" i="884"/>
  <c r="F28" i="884"/>
  <c r="G26" i="884"/>
  <c r="F26" i="884"/>
  <c r="G25" i="884"/>
  <c r="F25" i="884"/>
  <c r="G24" i="884"/>
  <c r="F24" i="884"/>
  <c r="G23" i="884"/>
  <c r="F23" i="884"/>
  <c r="G22" i="884"/>
  <c r="F22" i="884"/>
  <c r="G21" i="884"/>
  <c r="F21" i="884"/>
  <c r="G20" i="884"/>
  <c r="F20" i="884"/>
  <c r="G19" i="884"/>
  <c r="F19" i="884"/>
  <c r="G17" i="884"/>
  <c r="F17" i="884"/>
  <c r="G16" i="884"/>
  <c r="F16" i="884"/>
  <c r="G15" i="884"/>
  <c r="F15" i="884"/>
  <c r="G14" i="884"/>
  <c r="F14" i="884"/>
  <c r="G13" i="884"/>
  <c r="F13" i="884"/>
  <c r="G12" i="884"/>
  <c r="F12" i="884"/>
  <c r="G11" i="884"/>
  <c r="F11" i="884"/>
  <c r="G10" i="884"/>
  <c r="F10" i="884"/>
  <c r="G9" i="884"/>
  <c r="F9" i="884"/>
  <c r="G8" i="884"/>
  <c r="F8" i="884"/>
  <c r="G7" i="884"/>
  <c r="F7" i="884"/>
  <c r="G6" i="884"/>
  <c r="F6" i="884"/>
  <c r="G5" i="884"/>
  <c r="F5" i="884"/>
  <c r="G4" i="884"/>
  <c r="F4" i="884"/>
  <c r="G3" i="884"/>
  <c r="F3" i="884"/>
  <c r="DM77" i="841"/>
  <c r="DN77" i="841"/>
  <c r="DO77" i="841"/>
  <c r="DP77" i="841"/>
  <c r="DQ77" i="841"/>
  <c r="DR77" i="841"/>
  <c r="DS77" i="841"/>
  <c r="DU77" i="841"/>
  <c r="DV77" i="841"/>
  <c r="DW77" i="841"/>
  <c r="DL77" i="841"/>
  <c r="F38" i="882"/>
  <c r="G38" i="882"/>
  <c r="H38" i="882" s="1"/>
  <c r="G4" i="883"/>
  <c r="G6" i="883"/>
  <c r="G7" i="883"/>
  <c r="G9" i="883"/>
  <c r="G10" i="883"/>
  <c r="G11" i="883"/>
  <c r="G12" i="883"/>
  <c r="G13" i="883"/>
  <c r="G14" i="883"/>
  <c r="G15" i="883"/>
  <c r="G16" i="883"/>
  <c r="G17" i="883"/>
  <c r="G18" i="883"/>
  <c r="G19" i="883"/>
  <c r="G20" i="883"/>
  <c r="G21" i="883"/>
  <c r="G22" i="883"/>
  <c r="G23" i="883"/>
  <c r="G24" i="883"/>
  <c r="G25" i="883"/>
  <c r="G26" i="883"/>
  <c r="G28" i="883"/>
  <c r="G29" i="883"/>
  <c r="G30" i="883"/>
  <c r="G31" i="883"/>
  <c r="G32" i="883"/>
  <c r="G33" i="883"/>
  <c r="G34" i="883"/>
  <c r="G35" i="883"/>
  <c r="G36" i="883"/>
  <c r="G37" i="883"/>
  <c r="G38" i="883"/>
  <c r="G39" i="883"/>
  <c r="G41" i="883"/>
  <c r="G42" i="883"/>
  <c r="G43" i="883"/>
  <c r="G45" i="883"/>
  <c r="G46" i="883"/>
  <c r="G47" i="883"/>
  <c r="G48" i="883"/>
  <c r="G49" i="883"/>
  <c r="G50" i="883"/>
  <c r="G51" i="883"/>
  <c r="G52" i="883"/>
  <c r="G53" i="883"/>
  <c r="G54" i="883"/>
  <c r="G55" i="883"/>
  <c r="G56" i="883"/>
  <c r="G3" i="883"/>
  <c r="F56" i="883"/>
  <c r="F55" i="883"/>
  <c r="F54" i="883"/>
  <c r="F53" i="883"/>
  <c r="F52" i="883"/>
  <c r="F51" i="883"/>
  <c r="F50" i="883"/>
  <c r="F49" i="883"/>
  <c r="F48" i="883"/>
  <c r="F47" i="883"/>
  <c r="F46" i="883"/>
  <c r="F45" i="883"/>
  <c r="F43" i="883"/>
  <c r="F42" i="883"/>
  <c r="F41" i="883"/>
  <c r="F39" i="883"/>
  <c r="F38" i="883"/>
  <c r="F37" i="883"/>
  <c r="F36" i="883"/>
  <c r="F35" i="883"/>
  <c r="F34" i="883"/>
  <c r="F33" i="883"/>
  <c r="F32" i="883"/>
  <c r="F31" i="883"/>
  <c r="F30" i="883"/>
  <c r="F29" i="883"/>
  <c r="F28" i="883"/>
  <c r="F26" i="883"/>
  <c r="F25" i="883"/>
  <c r="F24" i="883"/>
  <c r="F23" i="883"/>
  <c r="F22" i="883"/>
  <c r="F21" i="883"/>
  <c r="F20" i="883"/>
  <c r="F19" i="883"/>
  <c r="F18" i="883"/>
  <c r="F17" i="883"/>
  <c r="F16" i="883"/>
  <c r="F15" i="883"/>
  <c r="F14" i="883"/>
  <c r="F13" i="883"/>
  <c r="F12" i="883"/>
  <c r="F11" i="883"/>
  <c r="F10" i="883"/>
  <c r="F9" i="883"/>
  <c r="F7" i="883"/>
  <c r="F6" i="883"/>
  <c r="F4" i="883"/>
  <c r="F3" i="883"/>
  <c r="G58" i="881"/>
  <c r="F58" i="881"/>
  <c r="G58" i="882"/>
  <c r="F58" i="882"/>
  <c r="G56" i="882"/>
  <c r="F56" i="882"/>
  <c r="G55" i="882"/>
  <c r="F55" i="882"/>
  <c r="G54" i="882"/>
  <c r="F54" i="882"/>
  <c r="G53" i="882"/>
  <c r="F53" i="882"/>
  <c r="G52" i="882"/>
  <c r="F52" i="882"/>
  <c r="G51" i="882"/>
  <c r="F51" i="882"/>
  <c r="G50" i="882"/>
  <c r="F50" i="882"/>
  <c r="G49" i="882"/>
  <c r="F49" i="882"/>
  <c r="G48" i="882"/>
  <c r="F48" i="882"/>
  <c r="G47" i="882"/>
  <c r="F47" i="882"/>
  <c r="G46" i="882"/>
  <c r="F46" i="882"/>
  <c r="G45" i="882"/>
  <c r="F45" i="882"/>
  <c r="G43" i="882"/>
  <c r="F43" i="882"/>
  <c r="G42" i="882"/>
  <c r="F42" i="882"/>
  <c r="G41" i="882"/>
  <c r="F41" i="882"/>
  <c r="G37" i="882"/>
  <c r="F37" i="882"/>
  <c r="G36" i="882"/>
  <c r="F36" i="882"/>
  <c r="G35" i="882"/>
  <c r="F35" i="882"/>
  <c r="G34" i="882"/>
  <c r="F34" i="882"/>
  <c r="G33" i="882"/>
  <c r="F33" i="882"/>
  <c r="G32" i="882"/>
  <c r="F32" i="882"/>
  <c r="G31" i="882"/>
  <c r="F31" i="882"/>
  <c r="G30" i="882"/>
  <c r="F30" i="882"/>
  <c r="G29" i="882"/>
  <c r="F29" i="882"/>
  <c r="G28" i="882"/>
  <c r="F28" i="882"/>
  <c r="G26" i="882"/>
  <c r="F26" i="882"/>
  <c r="G25" i="882"/>
  <c r="F25" i="882"/>
  <c r="G24" i="882"/>
  <c r="F24" i="882"/>
  <c r="G23" i="882"/>
  <c r="F23" i="882"/>
  <c r="G22" i="882"/>
  <c r="F22" i="882"/>
  <c r="G21" i="882"/>
  <c r="F21" i="882"/>
  <c r="G20" i="882"/>
  <c r="F20" i="882"/>
  <c r="G19" i="882"/>
  <c r="F19" i="882"/>
  <c r="G18" i="882"/>
  <c r="F18" i="882"/>
  <c r="G17" i="882"/>
  <c r="F17" i="882"/>
  <c r="G16" i="882"/>
  <c r="F16" i="882"/>
  <c r="G15" i="882"/>
  <c r="F15" i="882"/>
  <c r="G14" i="882"/>
  <c r="F14" i="882"/>
  <c r="G13" i="882"/>
  <c r="F13" i="882"/>
  <c r="G12" i="882"/>
  <c r="F12" i="882"/>
  <c r="G11" i="882"/>
  <c r="F11" i="882"/>
  <c r="G10" i="882"/>
  <c r="F10" i="882"/>
  <c r="G9" i="882"/>
  <c r="F9" i="882"/>
  <c r="G8" i="882"/>
  <c r="F8" i="882"/>
  <c r="G7" i="882"/>
  <c r="F7" i="882"/>
  <c r="G6" i="882"/>
  <c r="F6" i="882"/>
  <c r="G5" i="882"/>
  <c r="F5" i="882"/>
  <c r="G4" i="882"/>
  <c r="F4" i="882"/>
  <c r="G3" i="882"/>
  <c r="F3" i="882"/>
  <c r="G57" i="881"/>
  <c r="F57" i="881"/>
  <c r="G56" i="881"/>
  <c r="F56" i="881"/>
  <c r="G55" i="881"/>
  <c r="F55" i="881"/>
  <c r="G54" i="881"/>
  <c r="F54" i="881"/>
  <c r="G53" i="881"/>
  <c r="F53" i="881"/>
  <c r="G52" i="881"/>
  <c r="F52" i="881"/>
  <c r="G51" i="881"/>
  <c r="F51" i="881"/>
  <c r="G50" i="881"/>
  <c r="F50" i="881"/>
  <c r="G49" i="881"/>
  <c r="F49" i="881"/>
  <c r="G48" i="881"/>
  <c r="F48" i="881"/>
  <c r="G47" i="881"/>
  <c r="F47" i="881"/>
  <c r="G46" i="881"/>
  <c r="F46" i="881"/>
  <c r="G45" i="881"/>
  <c r="F45" i="881"/>
  <c r="G43" i="881"/>
  <c r="F43" i="881"/>
  <c r="G42" i="881"/>
  <c r="F42" i="881"/>
  <c r="G41" i="881"/>
  <c r="F41" i="881"/>
  <c r="G38" i="881"/>
  <c r="F38" i="881"/>
  <c r="G37" i="881"/>
  <c r="F37" i="881"/>
  <c r="G36" i="881"/>
  <c r="F36" i="881"/>
  <c r="G35" i="881"/>
  <c r="F35" i="881"/>
  <c r="G34" i="881"/>
  <c r="F34" i="881"/>
  <c r="G33" i="881"/>
  <c r="F33" i="881"/>
  <c r="G32" i="881"/>
  <c r="F32" i="881"/>
  <c r="G31" i="881"/>
  <c r="F31" i="881"/>
  <c r="G30" i="881"/>
  <c r="F30" i="881"/>
  <c r="G29" i="881"/>
  <c r="F29" i="881"/>
  <c r="G28" i="881"/>
  <c r="F28" i="881"/>
  <c r="G26" i="881"/>
  <c r="F26" i="881"/>
  <c r="G25" i="881"/>
  <c r="F25" i="881"/>
  <c r="G24" i="881"/>
  <c r="F24" i="881"/>
  <c r="G23" i="881"/>
  <c r="F23" i="881"/>
  <c r="G22" i="881"/>
  <c r="F22" i="881"/>
  <c r="G21" i="881"/>
  <c r="F21" i="881"/>
  <c r="G19" i="881"/>
  <c r="F19" i="881"/>
  <c r="G18" i="881"/>
  <c r="F18" i="881"/>
  <c r="G17" i="881"/>
  <c r="F17" i="881"/>
  <c r="G16" i="881"/>
  <c r="F16" i="881"/>
  <c r="G15" i="881"/>
  <c r="F15" i="881"/>
  <c r="G14" i="881"/>
  <c r="F14" i="881"/>
  <c r="G13" i="881"/>
  <c r="F13" i="881"/>
  <c r="G12" i="881"/>
  <c r="F12" i="881"/>
  <c r="G11" i="881"/>
  <c r="F11" i="881"/>
  <c r="G10" i="881"/>
  <c r="F10" i="881"/>
  <c r="G9" i="881"/>
  <c r="F9" i="881"/>
  <c r="G8" i="881"/>
  <c r="F8" i="881"/>
  <c r="G7" i="881"/>
  <c r="F7" i="881"/>
  <c r="G6" i="881"/>
  <c r="F6" i="881"/>
  <c r="G5" i="881"/>
  <c r="F5" i="881"/>
  <c r="G4" i="881"/>
  <c r="F4" i="881"/>
  <c r="G3" i="881"/>
  <c r="F3" i="881"/>
  <c r="G57" i="880"/>
  <c r="F57" i="880"/>
  <c r="G56" i="880"/>
  <c r="F56" i="880"/>
  <c r="G55" i="880"/>
  <c r="F55" i="880"/>
  <c r="G54" i="880"/>
  <c r="F54" i="880"/>
  <c r="G53" i="880"/>
  <c r="F53" i="880"/>
  <c r="G52" i="880"/>
  <c r="F52" i="880"/>
  <c r="G51" i="880"/>
  <c r="F51" i="880"/>
  <c r="G50" i="880"/>
  <c r="F50" i="880"/>
  <c r="G49" i="880"/>
  <c r="F49" i="880"/>
  <c r="G48" i="880"/>
  <c r="F48" i="880"/>
  <c r="G47" i="880"/>
  <c r="F47" i="880"/>
  <c r="G46" i="880"/>
  <c r="F46" i="880"/>
  <c r="G45" i="880"/>
  <c r="F45" i="880"/>
  <c r="G43" i="880"/>
  <c r="F43" i="880"/>
  <c r="G42" i="880"/>
  <c r="F42" i="880"/>
  <c r="G41" i="880"/>
  <c r="F41" i="880"/>
  <c r="G38" i="880"/>
  <c r="F38" i="880"/>
  <c r="G37" i="880"/>
  <c r="F37" i="880"/>
  <c r="G36" i="880"/>
  <c r="F36" i="880"/>
  <c r="G35" i="880"/>
  <c r="F35" i="880"/>
  <c r="G34" i="880"/>
  <c r="F34" i="880"/>
  <c r="G33" i="880"/>
  <c r="F33" i="880"/>
  <c r="G32" i="880"/>
  <c r="F32" i="880"/>
  <c r="G31" i="880"/>
  <c r="F31" i="880"/>
  <c r="G30" i="880"/>
  <c r="F30" i="880"/>
  <c r="G29" i="880"/>
  <c r="F29" i="880"/>
  <c r="G28" i="880"/>
  <c r="F28" i="880"/>
  <c r="G26" i="880"/>
  <c r="F26" i="880"/>
  <c r="G25" i="880"/>
  <c r="F25" i="880"/>
  <c r="G24" i="880"/>
  <c r="F24" i="880"/>
  <c r="G23" i="880"/>
  <c r="F23" i="880"/>
  <c r="G22" i="880"/>
  <c r="F22" i="880"/>
  <c r="G21" i="880"/>
  <c r="F21" i="880"/>
  <c r="G20" i="880"/>
  <c r="F20" i="880"/>
  <c r="G19" i="880"/>
  <c r="F19" i="880"/>
  <c r="G18" i="880"/>
  <c r="F18" i="880"/>
  <c r="G17" i="880"/>
  <c r="F17" i="880"/>
  <c r="G16" i="880"/>
  <c r="F16" i="880"/>
  <c r="G15" i="880"/>
  <c r="F15" i="880"/>
  <c r="G13" i="880"/>
  <c r="F13" i="880"/>
  <c r="G12" i="880"/>
  <c r="F12" i="880"/>
  <c r="G11" i="880"/>
  <c r="F11" i="880"/>
  <c r="G10" i="880"/>
  <c r="F10" i="880"/>
  <c r="G9" i="880"/>
  <c r="F9" i="880"/>
  <c r="G8" i="880"/>
  <c r="F8" i="880"/>
  <c r="G7" i="880"/>
  <c r="F7" i="880"/>
  <c r="G6" i="880"/>
  <c r="F6" i="880"/>
  <c r="G5" i="880"/>
  <c r="F5" i="880"/>
  <c r="G4" i="880"/>
  <c r="F4" i="880"/>
  <c r="G3" i="880"/>
  <c r="F3" i="880"/>
  <c r="G57" i="879"/>
  <c r="F57" i="879"/>
  <c r="G56" i="879"/>
  <c r="F56" i="879"/>
  <c r="G55" i="879"/>
  <c r="F55" i="879"/>
  <c r="G54" i="879"/>
  <c r="F54" i="879"/>
  <c r="G53" i="879"/>
  <c r="F53" i="879"/>
  <c r="G52" i="879"/>
  <c r="F52" i="879"/>
  <c r="G51" i="879"/>
  <c r="F51" i="879"/>
  <c r="G50" i="879"/>
  <c r="F50" i="879"/>
  <c r="G49" i="879"/>
  <c r="F49" i="879"/>
  <c r="G48" i="879"/>
  <c r="F48" i="879"/>
  <c r="G47" i="879"/>
  <c r="F47" i="879"/>
  <c r="G46" i="879"/>
  <c r="F46" i="879"/>
  <c r="G45" i="879"/>
  <c r="F45" i="879"/>
  <c r="G43" i="879"/>
  <c r="F43" i="879"/>
  <c r="G42" i="879"/>
  <c r="F42" i="879"/>
  <c r="G41" i="879"/>
  <c r="F41" i="879"/>
  <c r="G38" i="879"/>
  <c r="F38" i="879"/>
  <c r="G37" i="879"/>
  <c r="F37" i="879"/>
  <c r="G36" i="879"/>
  <c r="F36" i="879"/>
  <c r="G35" i="879"/>
  <c r="F35" i="879"/>
  <c r="G34" i="879"/>
  <c r="F34" i="879"/>
  <c r="G33" i="879"/>
  <c r="F33" i="879"/>
  <c r="G32" i="879"/>
  <c r="F32" i="879"/>
  <c r="G31" i="879"/>
  <c r="F31" i="879"/>
  <c r="G30" i="879"/>
  <c r="F30" i="879"/>
  <c r="G29" i="879"/>
  <c r="F29" i="879"/>
  <c r="G28" i="879"/>
  <c r="F28" i="879"/>
  <c r="G26" i="879"/>
  <c r="F26" i="879"/>
  <c r="G25" i="879"/>
  <c r="F25" i="879"/>
  <c r="G24" i="879"/>
  <c r="F24" i="879"/>
  <c r="G23" i="879"/>
  <c r="F23" i="879"/>
  <c r="G22" i="879"/>
  <c r="F22" i="879"/>
  <c r="G21" i="879"/>
  <c r="F21" i="879"/>
  <c r="G20" i="879"/>
  <c r="F20" i="879"/>
  <c r="G19" i="879"/>
  <c r="F19" i="879"/>
  <c r="G18" i="879"/>
  <c r="F18" i="879"/>
  <c r="G17" i="879"/>
  <c r="F17" i="879"/>
  <c r="G16" i="879"/>
  <c r="F16" i="879"/>
  <c r="G15" i="879"/>
  <c r="F15" i="879"/>
  <c r="G13" i="879"/>
  <c r="F13" i="879"/>
  <c r="G12" i="879"/>
  <c r="F12" i="879"/>
  <c r="G11" i="879"/>
  <c r="F11" i="879"/>
  <c r="G10" i="879"/>
  <c r="F10" i="879"/>
  <c r="G9" i="879"/>
  <c r="F9" i="879"/>
  <c r="G8" i="879"/>
  <c r="F8" i="879"/>
  <c r="G7" i="879"/>
  <c r="F7" i="879"/>
  <c r="G6" i="879"/>
  <c r="F6" i="879"/>
  <c r="G5" i="879"/>
  <c r="F5" i="879"/>
  <c r="G4" i="879"/>
  <c r="F4" i="879"/>
  <c r="G3" i="879"/>
  <c r="F3" i="879"/>
  <c r="F53" i="870"/>
  <c r="F54" i="870"/>
  <c r="F55" i="870"/>
  <c r="F56" i="870"/>
  <c r="F57" i="870"/>
  <c r="F52" i="870"/>
  <c r="G52" i="870"/>
  <c r="H52" i="870"/>
  <c r="F37" i="870"/>
  <c r="F38" i="870"/>
  <c r="F39" i="870"/>
  <c r="F40" i="870"/>
  <c r="F41" i="870"/>
  <c r="F42" i="870"/>
  <c r="F43" i="870"/>
  <c r="F44" i="870"/>
  <c r="F45" i="870"/>
  <c r="F46" i="870"/>
  <c r="F47" i="870"/>
  <c r="F48" i="870"/>
  <c r="F49" i="870"/>
  <c r="F50" i="870"/>
  <c r="F36" i="870"/>
  <c r="F34" i="870"/>
  <c r="F28" i="870"/>
  <c r="F29" i="870"/>
  <c r="F30" i="870"/>
  <c r="F31" i="870"/>
  <c r="F32" i="870"/>
  <c r="F27" i="870"/>
  <c r="F16" i="870"/>
  <c r="F17" i="870"/>
  <c r="F18" i="870"/>
  <c r="F19" i="870"/>
  <c r="F20" i="870"/>
  <c r="F21" i="870"/>
  <c r="F22" i="870"/>
  <c r="F23" i="870"/>
  <c r="F24" i="870"/>
  <c r="F25" i="870"/>
  <c r="F15" i="870"/>
  <c r="F4" i="870"/>
  <c r="F5" i="870"/>
  <c r="F6" i="870"/>
  <c r="F7" i="870"/>
  <c r="F8" i="870"/>
  <c r="F9" i="870"/>
  <c r="F10" i="870"/>
  <c r="F11" i="870"/>
  <c r="F12" i="870"/>
  <c r="F13" i="870"/>
  <c r="F3" i="870"/>
  <c r="F3" i="871"/>
  <c r="G57" i="877"/>
  <c r="F57" i="877"/>
  <c r="G56" i="877"/>
  <c r="F56" i="877"/>
  <c r="G55" i="877"/>
  <c r="F55" i="877"/>
  <c r="G54" i="877"/>
  <c r="F54" i="877"/>
  <c r="G53" i="877"/>
  <c r="F53" i="877"/>
  <c r="G52" i="877"/>
  <c r="F52" i="877"/>
  <c r="G51" i="877"/>
  <c r="F51" i="877"/>
  <c r="G50" i="877"/>
  <c r="F50" i="877"/>
  <c r="G49" i="877"/>
  <c r="F49" i="877"/>
  <c r="G48" i="877"/>
  <c r="F48" i="877"/>
  <c r="G47" i="877"/>
  <c r="F47" i="877"/>
  <c r="G46" i="877"/>
  <c r="F46" i="877"/>
  <c r="G45" i="877"/>
  <c r="F45" i="877"/>
  <c r="G44" i="877"/>
  <c r="F44" i="877"/>
  <c r="G43" i="877"/>
  <c r="F43" i="877"/>
  <c r="G42" i="877"/>
  <c r="F42" i="877"/>
  <c r="G41" i="877"/>
  <c r="F41" i="877"/>
  <c r="G38" i="877"/>
  <c r="F38" i="877"/>
  <c r="G37" i="877"/>
  <c r="F37" i="877"/>
  <c r="G36" i="877"/>
  <c r="F36" i="877"/>
  <c r="G35" i="877"/>
  <c r="F35" i="877"/>
  <c r="G34" i="877"/>
  <c r="F34" i="877"/>
  <c r="G33" i="877"/>
  <c r="F33" i="877"/>
  <c r="G32" i="877"/>
  <c r="F32" i="877"/>
  <c r="G31" i="877"/>
  <c r="F31" i="877"/>
  <c r="G30" i="877"/>
  <c r="F30" i="877"/>
  <c r="G29" i="877"/>
  <c r="F29" i="877"/>
  <c r="G28" i="877"/>
  <c r="F28" i="877"/>
  <c r="G27" i="877"/>
  <c r="F27" i="877"/>
  <c r="G26" i="877"/>
  <c r="F26" i="877"/>
  <c r="G25" i="877"/>
  <c r="F25" i="877"/>
  <c r="G24" i="877"/>
  <c r="F24" i="877"/>
  <c r="G23" i="877"/>
  <c r="F23" i="877"/>
  <c r="G21" i="877"/>
  <c r="F21" i="877"/>
  <c r="G20" i="877"/>
  <c r="F20" i="877"/>
  <c r="G19" i="877"/>
  <c r="F19" i="877"/>
  <c r="G18" i="877"/>
  <c r="F18" i="877"/>
  <c r="G17" i="877"/>
  <c r="F17" i="877"/>
  <c r="G16" i="877"/>
  <c r="F16" i="877"/>
  <c r="G15" i="877"/>
  <c r="F15" i="877"/>
  <c r="G13" i="877"/>
  <c r="F13" i="877"/>
  <c r="G12" i="877"/>
  <c r="F12" i="877"/>
  <c r="G11" i="877"/>
  <c r="F11" i="877"/>
  <c r="G10" i="877"/>
  <c r="F10" i="877"/>
  <c r="G9" i="877"/>
  <c r="F9" i="877"/>
  <c r="G8" i="877"/>
  <c r="F8" i="877"/>
  <c r="G7" i="877"/>
  <c r="F7" i="877"/>
  <c r="G6" i="877"/>
  <c r="F6" i="877"/>
  <c r="G5" i="877"/>
  <c r="F5" i="877"/>
  <c r="G4" i="877"/>
  <c r="F4" i="877"/>
  <c r="G3" i="877"/>
  <c r="F3" i="877"/>
  <c r="G4" i="876"/>
  <c r="G6" i="876"/>
  <c r="G7" i="876"/>
  <c r="G9" i="876"/>
  <c r="G10" i="876"/>
  <c r="G11" i="876"/>
  <c r="G12" i="876"/>
  <c r="G13" i="876"/>
  <c r="G15" i="876"/>
  <c r="G16" i="876"/>
  <c r="G17" i="876"/>
  <c r="G18" i="876"/>
  <c r="G19" i="876"/>
  <c r="G20" i="876"/>
  <c r="G21" i="876"/>
  <c r="G22" i="876"/>
  <c r="G23" i="876"/>
  <c r="G24" i="876"/>
  <c r="G25" i="876"/>
  <c r="G26" i="876"/>
  <c r="G27" i="876"/>
  <c r="G28" i="876"/>
  <c r="G29" i="876"/>
  <c r="G30" i="876"/>
  <c r="G31" i="876"/>
  <c r="G32" i="876"/>
  <c r="G33" i="876"/>
  <c r="G34" i="876"/>
  <c r="G35" i="876"/>
  <c r="G36" i="876"/>
  <c r="G37" i="876"/>
  <c r="G38" i="876"/>
  <c r="G41" i="876"/>
  <c r="G42" i="876"/>
  <c r="G43" i="876"/>
  <c r="G44" i="876"/>
  <c r="G45" i="876"/>
  <c r="G46" i="876"/>
  <c r="G47" i="876"/>
  <c r="G48" i="876"/>
  <c r="G49" i="876"/>
  <c r="G50" i="876"/>
  <c r="G51" i="876"/>
  <c r="G52" i="876"/>
  <c r="G53" i="876"/>
  <c r="G54" i="876"/>
  <c r="G55" i="876"/>
  <c r="G56" i="876"/>
  <c r="G57" i="876"/>
  <c r="G3" i="876"/>
  <c r="F57" i="876"/>
  <c r="F56" i="876"/>
  <c r="F55" i="876"/>
  <c r="F54" i="876"/>
  <c r="F53" i="876"/>
  <c r="F52" i="876"/>
  <c r="F51" i="876"/>
  <c r="F50" i="876"/>
  <c r="F49" i="876"/>
  <c r="F48" i="876"/>
  <c r="F47" i="876"/>
  <c r="F46" i="876"/>
  <c r="F45" i="876"/>
  <c r="F44" i="876"/>
  <c r="F43" i="876"/>
  <c r="F42" i="876"/>
  <c r="F41" i="876"/>
  <c r="F38" i="876"/>
  <c r="F37" i="876"/>
  <c r="F36" i="876"/>
  <c r="F35" i="876"/>
  <c r="F34" i="876"/>
  <c r="F33" i="876"/>
  <c r="F32" i="876"/>
  <c r="F31" i="876"/>
  <c r="F30" i="876"/>
  <c r="F29" i="876"/>
  <c r="F28" i="876"/>
  <c r="F27" i="876"/>
  <c r="F26" i="876"/>
  <c r="F25" i="876"/>
  <c r="F24" i="876"/>
  <c r="F23" i="876"/>
  <c r="F22" i="876"/>
  <c r="F21" i="876"/>
  <c r="F20" i="876"/>
  <c r="F19" i="876"/>
  <c r="F18" i="876"/>
  <c r="F17" i="876"/>
  <c r="F16" i="876"/>
  <c r="F15" i="876"/>
  <c r="F13" i="876"/>
  <c r="F12" i="876"/>
  <c r="F11" i="876"/>
  <c r="F10" i="876"/>
  <c r="F9" i="876"/>
  <c r="F7" i="876"/>
  <c r="F6" i="876"/>
  <c r="F4" i="876"/>
  <c r="F3" i="876"/>
  <c r="G57" i="875"/>
  <c r="F57" i="875"/>
  <c r="G56" i="875"/>
  <c r="F56" i="875"/>
  <c r="G55" i="875"/>
  <c r="F55" i="875"/>
  <c r="G54" i="875"/>
  <c r="F54" i="875"/>
  <c r="G53" i="875"/>
  <c r="F53" i="875"/>
  <c r="G52" i="875"/>
  <c r="F52" i="875"/>
  <c r="G51" i="875"/>
  <c r="F51" i="875"/>
  <c r="G50" i="875"/>
  <c r="F50" i="875"/>
  <c r="G49" i="875"/>
  <c r="F49" i="875"/>
  <c r="G48" i="875"/>
  <c r="F48" i="875"/>
  <c r="G47" i="875"/>
  <c r="F47" i="875"/>
  <c r="G46" i="875"/>
  <c r="F46" i="875"/>
  <c r="G45" i="875"/>
  <c r="F45" i="875"/>
  <c r="G44" i="875"/>
  <c r="F44" i="875"/>
  <c r="G43" i="875"/>
  <c r="F43" i="875"/>
  <c r="G42" i="875"/>
  <c r="F42" i="875"/>
  <c r="G41" i="875"/>
  <c r="F41" i="875"/>
  <c r="G38" i="875"/>
  <c r="F38" i="875"/>
  <c r="G37" i="875"/>
  <c r="F37" i="875"/>
  <c r="G36" i="875"/>
  <c r="F36" i="875"/>
  <c r="G34" i="875"/>
  <c r="F34" i="875"/>
  <c r="G33" i="875"/>
  <c r="F33" i="875"/>
  <c r="G32" i="875"/>
  <c r="F32" i="875"/>
  <c r="G31" i="875"/>
  <c r="F31" i="875"/>
  <c r="G30" i="875"/>
  <c r="F30" i="875"/>
  <c r="G29" i="875"/>
  <c r="F29" i="875"/>
  <c r="G28" i="875"/>
  <c r="F28" i="875"/>
  <c r="G27" i="875"/>
  <c r="F27" i="875"/>
  <c r="G26" i="875"/>
  <c r="F26" i="875"/>
  <c r="G25" i="875"/>
  <c r="F25" i="875"/>
  <c r="G24" i="875"/>
  <c r="F24" i="875"/>
  <c r="G23" i="875"/>
  <c r="F23" i="875"/>
  <c r="G22" i="875"/>
  <c r="F22" i="875"/>
  <c r="G21" i="875"/>
  <c r="F21" i="875"/>
  <c r="G20" i="875"/>
  <c r="F20" i="875"/>
  <c r="G19" i="875"/>
  <c r="F19" i="875"/>
  <c r="G18" i="875"/>
  <c r="F18" i="875"/>
  <c r="G17" i="875"/>
  <c r="F17" i="875"/>
  <c r="G16" i="875"/>
  <c r="F16" i="875"/>
  <c r="G15" i="875"/>
  <c r="F15" i="875"/>
  <c r="G13" i="875"/>
  <c r="F13" i="875"/>
  <c r="G12" i="875"/>
  <c r="F12" i="875"/>
  <c r="G11" i="875"/>
  <c r="F11" i="875"/>
  <c r="G10" i="875"/>
  <c r="F10" i="875"/>
  <c r="G9" i="875"/>
  <c r="F9" i="875"/>
  <c r="G8" i="875"/>
  <c r="F8" i="875"/>
  <c r="G7" i="875"/>
  <c r="F7" i="875"/>
  <c r="G6" i="875"/>
  <c r="F6" i="875"/>
  <c r="G5" i="875"/>
  <c r="F5" i="875"/>
  <c r="G4" i="875"/>
  <c r="F4" i="875"/>
  <c r="G3" i="875"/>
  <c r="F3" i="875"/>
  <c r="ED69" i="841"/>
  <c r="BR69" i="841"/>
  <c r="AN69" i="841"/>
  <c r="G57" i="874"/>
  <c r="F57" i="874"/>
  <c r="G56" i="874"/>
  <c r="F56" i="874"/>
  <c r="G55" i="874"/>
  <c r="F55" i="874"/>
  <c r="G54" i="874"/>
  <c r="F54" i="874"/>
  <c r="G53" i="874"/>
  <c r="F53" i="874"/>
  <c r="G52" i="874"/>
  <c r="F52" i="874"/>
  <c r="G51" i="874"/>
  <c r="F51" i="874"/>
  <c r="G50" i="874"/>
  <c r="F50" i="874"/>
  <c r="G49" i="874"/>
  <c r="F49" i="874"/>
  <c r="G48" i="874"/>
  <c r="F48" i="874"/>
  <c r="G47" i="874"/>
  <c r="F47" i="874"/>
  <c r="G46" i="874"/>
  <c r="F46" i="874"/>
  <c r="G45" i="874"/>
  <c r="F45" i="874"/>
  <c r="G44" i="874"/>
  <c r="F44" i="874"/>
  <c r="G43" i="874"/>
  <c r="F43" i="874"/>
  <c r="G42" i="874"/>
  <c r="F42" i="874"/>
  <c r="G41" i="874"/>
  <c r="F41" i="874"/>
  <c r="G38" i="874"/>
  <c r="F38" i="874"/>
  <c r="G37" i="874"/>
  <c r="F37" i="874"/>
  <c r="G36" i="874"/>
  <c r="F36" i="874"/>
  <c r="G34" i="874"/>
  <c r="F34" i="874"/>
  <c r="G33" i="874"/>
  <c r="F33" i="874"/>
  <c r="G32" i="874"/>
  <c r="F32" i="874"/>
  <c r="G31" i="874"/>
  <c r="F31" i="874"/>
  <c r="G30" i="874"/>
  <c r="F30" i="874"/>
  <c r="G29" i="874"/>
  <c r="F29" i="874"/>
  <c r="G28" i="874"/>
  <c r="F28" i="874"/>
  <c r="G27" i="874"/>
  <c r="F27" i="874"/>
  <c r="G26" i="874"/>
  <c r="F26" i="874"/>
  <c r="G25" i="874"/>
  <c r="F25" i="874"/>
  <c r="G24" i="874"/>
  <c r="F24" i="874"/>
  <c r="G23" i="874"/>
  <c r="F23" i="874"/>
  <c r="G21" i="874"/>
  <c r="F21" i="874"/>
  <c r="G20" i="874"/>
  <c r="F20" i="874"/>
  <c r="G19" i="874"/>
  <c r="F19" i="874"/>
  <c r="G18" i="874"/>
  <c r="F18" i="874"/>
  <c r="G17" i="874"/>
  <c r="F17" i="874"/>
  <c r="G16" i="874"/>
  <c r="F16" i="874"/>
  <c r="G15" i="874"/>
  <c r="F15" i="874"/>
  <c r="G13" i="874"/>
  <c r="F13" i="874"/>
  <c r="G12" i="874"/>
  <c r="F12" i="874"/>
  <c r="G11" i="874"/>
  <c r="F11" i="874"/>
  <c r="G10" i="874"/>
  <c r="F10" i="874"/>
  <c r="G9" i="874"/>
  <c r="F9" i="874"/>
  <c r="G8" i="874"/>
  <c r="F8" i="874"/>
  <c r="G7" i="874"/>
  <c r="F7" i="874"/>
  <c r="G6" i="874"/>
  <c r="F6" i="874"/>
  <c r="G5" i="874"/>
  <c r="F5" i="874"/>
  <c r="G4" i="874"/>
  <c r="F4" i="874"/>
  <c r="G3" i="874"/>
  <c r="F3" i="874"/>
  <c r="G58" i="873"/>
  <c r="F58" i="873"/>
  <c r="G57" i="873"/>
  <c r="F57" i="873"/>
  <c r="G56" i="873"/>
  <c r="F56" i="873"/>
  <c r="G55" i="873"/>
  <c r="F55" i="873"/>
  <c r="G54" i="873"/>
  <c r="F54" i="873"/>
  <c r="G53" i="873"/>
  <c r="F53" i="873"/>
  <c r="G52" i="873"/>
  <c r="F52" i="873"/>
  <c r="G51" i="873"/>
  <c r="F51" i="873"/>
  <c r="G50" i="873"/>
  <c r="F50" i="873"/>
  <c r="G49" i="873"/>
  <c r="F49" i="873"/>
  <c r="G48" i="873"/>
  <c r="F48" i="873"/>
  <c r="G47" i="873"/>
  <c r="F47" i="873"/>
  <c r="G46" i="873"/>
  <c r="F46" i="873"/>
  <c r="G45" i="873"/>
  <c r="F45" i="873"/>
  <c r="G44" i="873"/>
  <c r="F44" i="873"/>
  <c r="G43" i="873"/>
  <c r="F43" i="873"/>
  <c r="G42" i="873"/>
  <c r="F42" i="873"/>
  <c r="G41" i="873"/>
  <c r="F41" i="873"/>
  <c r="G38" i="873"/>
  <c r="F38" i="873"/>
  <c r="G37" i="873"/>
  <c r="F37" i="873"/>
  <c r="G36" i="873"/>
  <c r="F36" i="873"/>
  <c r="G35" i="873"/>
  <c r="F35" i="873"/>
  <c r="G34" i="873"/>
  <c r="F34" i="873"/>
  <c r="G33" i="873"/>
  <c r="F33" i="873"/>
  <c r="G32" i="873"/>
  <c r="F32" i="873"/>
  <c r="G30" i="873"/>
  <c r="F30" i="873"/>
  <c r="G29" i="873"/>
  <c r="F29" i="873"/>
  <c r="G28" i="873"/>
  <c r="F28" i="873"/>
  <c r="G27" i="873"/>
  <c r="F27" i="873"/>
  <c r="G25" i="873"/>
  <c r="F25" i="873"/>
  <c r="G24" i="873"/>
  <c r="F24" i="873"/>
  <c r="G23" i="873"/>
  <c r="F23" i="873"/>
  <c r="G22" i="873"/>
  <c r="F22" i="873"/>
  <c r="G21" i="873"/>
  <c r="F21" i="873"/>
  <c r="G20" i="873"/>
  <c r="F20" i="873"/>
  <c r="G19" i="873"/>
  <c r="F19" i="873"/>
  <c r="G18" i="873"/>
  <c r="F18" i="873"/>
  <c r="G17" i="873"/>
  <c r="F17" i="873"/>
  <c r="G16" i="873"/>
  <c r="F16" i="873"/>
  <c r="G15" i="873"/>
  <c r="F15" i="873"/>
  <c r="G13" i="873"/>
  <c r="F13" i="873"/>
  <c r="G12" i="873"/>
  <c r="F12" i="873"/>
  <c r="G11" i="873"/>
  <c r="F11" i="873"/>
  <c r="G10" i="873"/>
  <c r="F10" i="873"/>
  <c r="G9" i="873"/>
  <c r="F9" i="873"/>
  <c r="G8" i="873"/>
  <c r="F8" i="873"/>
  <c r="G7" i="873"/>
  <c r="F7" i="873"/>
  <c r="G6" i="873"/>
  <c r="F6" i="873"/>
  <c r="G5" i="873"/>
  <c r="F5" i="873"/>
  <c r="G4" i="873"/>
  <c r="F4" i="873"/>
  <c r="G3" i="873"/>
  <c r="F3" i="873"/>
  <c r="G58" i="872"/>
  <c r="F58" i="872"/>
  <c r="G57" i="872"/>
  <c r="F57" i="872"/>
  <c r="G56" i="872"/>
  <c r="F56" i="872"/>
  <c r="G55" i="872"/>
  <c r="F55" i="872"/>
  <c r="G54" i="872"/>
  <c r="F54" i="872"/>
  <c r="G53" i="872"/>
  <c r="F53" i="872"/>
  <c r="G52" i="872"/>
  <c r="F52" i="872"/>
  <c r="G50" i="872"/>
  <c r="F50" i="872"/>
  <c r="G49" i="872"/>
  <c r="F49" i="872"/>
  <c r="G48" i="872"/>
  <c r="F48" i="872"/>
  <c r="G47" i="872"/>
  <c r="F47" i="872"/>
  <c r="G46" i="872"/>
  <c r="F46" i="872"/>
  <c r="G45" i="872"/>
  <c r="F45" i="872"/>
  <c r="G44" i="872"/>
  <c r="F44" i="872"/>
  <c r="G43" i="872"/>
  <c r="F43" i="872"/>
  <c r="G42" i="872"/>
  <c r="F42" i="872"/>
  <c r="G41" i="872"/>
  <c r="F41" i="872"/>
  <c r="G38" i="872"/>
  <c r="F38" i="872"/>
  <c r="G37" i="872"/>
  <c r="F37" i="872"/>
  <c r="G36" i="872"/>
  <c r="F36" i="872"/>
  <c r="G35" i="872"/>
  <c r="F35" i="872"/>
  <c r="G33" i="872"/>
  <c r="F33" i="872"/>
  <c r="G32" i="872"/>
  <c r="F32" i="872"/>
  <c r="G31" i="872"/>
  <c r="F31" i="872"/>
  <c r="G30" i="872"/>
  <c r="F30" i="872"/>
  <c r="G29" i="872"/>
  <c r="F29" i="872"/>
  <c r="G28" i="872"/>
  <c r="F28" i="872"/>
  <c r="G27" i="872"/>
  <c r="F27" i="872"/>
  <c r="G25" i="872"/>
  <c r="F25" i="872"/>
  <c r="G24" i="872"/>
  <c r="F24" i="872"/>
  <c r="G23" i="872"/>
  <c r="F23" i="872"/>
  <c r="G22" i="872"/>
  <c r="F22" i="872"/>
  <c r="G21" i="872"/>
  <c r="F21" i="872"/>
  <c r="G20" i="872"/>
  <c r="F20" i="872"/>
  <c r="G19" i="872"/>
  <c r="F19" i="872"/>
  <c r="G18" i="872"/>
  <c r="F18" i="872"/>
  <c r="G17" i="872"/>
  <c r="F17" i="872"/>
  <c r="G16" i="872"/>
  <c r="F16" i="872"/>
  <c r="G15" i="872"/>
  <c r="F15" i="872"/>
  <c r="G13" i="872"/>
  <c r="F13" i="872"/>
  <c r="G12" i="872"/>
  <c r="F12" i="872"/>
  <c r="G11" i="872"/>
  <c r="F11" i="872"/>
  <c r="G10" i="872"/>
  <c r="F10" i="872"/>
  <c r="G9" i="872"/>
  <c r="F9" i="872"/>
  <c r="G8" i="872"/>
  <c r="F8" i="872"/>
  <c r="G7" i="872"/>
  <c r="F7" i="872"/>
  <c r="G6" i="872"/>
  <c r="F6" i="872"/>
  <c r="G5" i="872"/>
  <c r="F5" i="872"/>
  <c r="G4" i="872"/>
  <c r="F4" i="872"/>
  <c r="G3" i="872"/>
  <c r="F3" i="872"/>
  <c r="G58" i="871"/>
  <c r="F58" i="871"/>
  <c r="G57" i="871"/>
  <c r="F57" i="871"/>
  <c r="G56" i="871"/>
  <c r="F56" i="871"/>
  <c r="G55" i="871"/>
  <c r="F55" i="871"/>
  <c r="G54" i="871"/>
  <c r="F54" i="871"/>
  <c r="G53" i="871"/>
  <c r="F53" i="871"/>
  <c r="G52" i="871"/>
  <c r="F52" i="871"/>
  <c r="G50" i="871"/>
  <c r="F50" i="871"/>
  <c r="G49" i="871"/>
  <c r="F49" i="871"/>
  <c r="G47" i="871"/>
  <c r="F47" i="871"/>
  <c r="G46" i="871"/>
  <c r="F46" i="871"/>
  <c r="G44" i="871"/>
  <c r="F44" i="871"/>
  <c r="G43" i="871"/>
  <c r="F43" i="871"/>
  <c r="G41" i="871"/>
  <c r="F41" i="871"/>
  <c r="G40" i="871"/>
  <c r="F40" i="871"/>
  <c r="G38" i="871"/>
  <c r="F38" i="871"/>
  <c r="G37" i="871"/>
  <c r="F37" i="871"/>
  <c r="G36" i="871"/>
  <c r="F36" i="871"/>
  <c r="G33" i="871"/>
  <c r="F33" i="871"/>
  <c r="G32" i="871"/>
  <c r="F32" i="871"/>
  <c r="G31" i="871"/>
  <c r="F31" i="871"/>
  <c r="G30" i="871"/>
  <c r="F30" i="871"/>
  <c r="G29" i="871"/>
  <c r="F29" i="871"/>
  <c r="G28" i="871"/>
  <c r="F28" i="871"/>
  <c r="G27" i="871"/>
  <c r="F27" i="871"/>
  <c r="G25" i="871"/>
  <c r="F25" i="871"/>
  <c r="G24" i="871"/>
  <c r="F24" i="871"/>
  <c r="G22" i="871"/>
  <c r="F22" i="871"/>
  <c r="G21" i="871"/>
  <c r="F21" i="871"/>
  <c r="G20" i="871"/>
  <c r="F20" i="871"/>
  <c r="G19" i="871"/>
  <c r="F19" i="871"/>
  <c r="G18" i="871"/>
  <c r="F18" i="871"/>
  <c r="G17" i="871"/>
  <c r="F17" i="871"/>
  <c r="G16" i="871"/>
  <c r="F16" i="871"/>
  <c r="G15" i="871"/>
  <c r="F15" i="871"/>
  <c r="G13" i="871"/>
  <c r="F13" i="871"/>
  <c r="G12" i="871"/>
  <c r="F12" i="871"/>
  <c r="G11" i="871"/>
  <c r="F11" i="871"/>
  <c r="G10" i="871"/>
  <c r="F10" i="871"/>
  <c r="G9" i="871"/>
  <c r="F9" i="871"/>
  <c r="G8" i="871"/>
  <c r="F8" i="871"/>
  <c r="G7" i="871"/>
  <c r="F7" i="871"/>
  <c r="G6" i="871"/>
  <c r="F6" i="871"/>
  <c r="G5" i="871"/>
  <c r="F5" i="871"/>
  <c r="G4" i="871"/>
  <c r="F4" i="871"/>
  <c r="G3" i="871"/>
  <c r="ED16" i="841"/>
  <c r="ED17" i="841"/>
  <c r="ED18" i="841"/>
  <c r="ED19" i="841"/>
  <c r="ED20" i="841"/>
  <c r="ED21" i="841"/>
  <c r="ED22" i="841"/>
  <c r="ED23" i="841"/>
  <c r="ED24" i="841"/>
  <c r="ED25" i="841"/>
  <c r="ED26" i="841"/>
  <c r="ED27" i="841"/>
  <c r="ED28" i="841"/>
  <c r="ED30" i="841"/>
  <c r="ED31" i="841"/>
  <c r="ED32" i="841"/>
  <c r="ED33" i="841"/>
  <c r="ED36" i="841"/>
  <c r="ED37" i="841"/>
  <c r="ED38" i="841"/>
  <c r="ED39" i="841"/>
  <c r="ED40" i="841"/>
  <c r="ED41" i="841"/>
  <c r="ED42" i="841"/>
  <c r="ED43" i="841"/>
  <c r="ED44" i="841"/>
  <c r="ED45" i="841"/>
  <c r="ED46" i="841"/>
  <c r="ED47" i="841"/>
  <c r="ED48" i="841"/>
  <c r="ED49" i="841"/>
  <c r="ED50" i="841"/>
  <c r="ED51" i="841"/>
  <c r="ED52" i="841"/>
  <c r="ED53" i="841"/>
  <c r="ED54" i="841"/>
  <c r="ED55" i="841"/>
  <c r="ED56" i="841"/>
  <c r="ED57" i="841"/>
  <c r="ED58" i="841"/>
  <c r="ED59" i="841"/>
  <c r="ED60" i="841"/>
  <c r="ED61" i="841"/>
  <c r="ED62" i="841"/>
  <c r="ED63" i="841"/>
  <c r="ED64" i="841"/>
  <c r="ED65" i="841"/>
  <c r="ED66" i="841"/>
  <c r="ED67" i="841"/>
  <c r="ED68" i="841"/>
  <c r="G3" i="870"/>
  <c r="H3" i="870" s="1"/>
  <c r="G5" i="868"/>
  <c r="G6" i="868"/>
  <c r="G7" i="868"/>
  <c r="G8" i="868"/>
  <c r="G9" i="868"/>
  <c r="G10" i="868"/>
  <c r="G11" i="868"/>
  <c r="G12" i="868"/>
  <c r="G13" i="868"/>
  <c r="G15" i="868"/>
  <c r="G16" i="868"/>
  <c r="G17" i="868"/>
  <c r="G18" i="868"/>
  <c r="G19" i="868"/>
  <c r="G20" i="868"/>
  <c r="G21" i="868"/>
  <c r="G22" i="868"/>
  <c r="G23" i="868"/>
  <c r="G24" i="868"/>
  <c r="G25" i="868"/>
  <c r="G27" i="868"/>
  <c r="G28" i="868"/>
  <c r="G29" i="868"/>
  <c r="G30" i="868"/>
  <c r="G31" i="868"/>
  <c r="G32" i="868"/>
  <c r="G33" i="868"/>
  <c r="G34" i="868"/>
  <c r="G35" i="868"/>
  <c r="G36" i="868"/>
  <c r="G37" i="868"/>
  <c r="G38" i="868"/>
  <c r="G39" i="868"/>
  <c r="G40" i="868"/>
  <c r="G41" i="868"/>
  <c r="G42" i="868"/>
  <c r="G44" i="868"/>
  <c r="G45" i="868"/>
  <c r="G46" i="868"/>
  <c r="G47" i="868"/>
  <c r="G48" i="868"/>
  <c r="G49" i="868"/>
  <c r="G50" i="868"/>
  <c r="G52" i="868"/>
  <c r="G53" i="868"/>
  <c r="G54" i="868"/>
  <c r="G55" i="868"/>
  <c r="G56" i="868"/>
  <c r="G57" i="868"/>
  <c r="G4" i="868"/>
  <c r="G3" i="868"/>
  <c r="G57" i="870"/>
  <c r="H57" i="870" s="1"/>
  <c r="G56" i="870"/>
  <c r="H56" i="870" s="1"/>
  <c r="G55" i="870"/>
  <c r="H55" i="870" s="1"/>
  <c r="G54" i="870"/>
  <c r="H54" i="870" s="1"/>
  <c r="G53" i="870"/>
  <c r="H53" i="870" s="1"/>
  <c r="G50" i="870"/>
  <c r="H50" i="870" s="1"/>
  <c r="G49" i="870"/>
  <c r="H49" i="870" s="1"/>
  <c r="G48" i="870"/>
  <c r="H48" i="870" s="1"/>
  <c r="G47" i="870"/>
  <c r="G46" i="870"/>
  <c r="H46" i="870" s="1"/>
  <c r="G45" i="870"/>
  <c r="H45" i="870" s="1"/>
  <c r="G44" i="870"/>
  <c r="G43" i="870"/>
  <c r="H43" i="870" s="1"/>
  <c r="G42" i="870"/>
  <c r="H42" i="870" s="1"/>
  <c r="G41" i="870"/>
  <c r="H41" i="870" s="1"/>
  <c r="G40" i="870"/>
  <c r="H40" i="870" s="1"/>
  <c r="G39" i="870"/>
  <c r="G38" i="870"/>
  <c r="H38" i="870" s="1"/>
  <c r="G37" i="870"/>
  <c r="H37" i="870" s="1"/>
  <c r="G36" i="870"/>
  <c r="H36" i="870" s="1"/>
  <c r="G34" i="870"/>
  <c r="G32" i="870"/>
  <c r="H32" i="870" s="1"/>
  <c r="G31" i="870"/>
  <c r="H31" i="870" s="1"/>
  <c r="G30" i="870"/>
  <c r="G29" i="870"/>
  <c r="H29" i="870" s="1"/>
  <c r="G28" i="870"/>
  <c r="H28" i="870" s="1"/>
  <c r="G27" i="870"/>
  <c r="H27" i="870" s="1"/>
  <c r="G25" i="870"/>
  <c r="G24" i="870"/>
  <c r="H24" i="870" s="1"/>
  <c r="G23" i="870"/>
  <c r="H23" i="870" s="1"/>
  <c r="G22" i="870"/>
  <c r="H22" i="870" s="1"/>
  <c r="G21" i="870"/>
  <c r="H21" i="870" s="1"/>
  <c r="G20" i="870"/>
  <c r="G19" i="870"/>
  <c r="H19" i="870" s="1"/>
  <c r="G18" i="870"/>
  <c r="H18" i="870" s="1"/>
  <c r="G17" i="870"/>
  <c r="G16" i="870"/>
  <c r="H16" i="870" s="1"/>
  <c r="G15" i="870"/>
  <c r="H15" i="870" s="1"/>
  <c r="G13" i="870"/>
  <c r="G12" i="870"/>
  <c r="H12" i="870" s="1"/>
  <c r="G11" i="870"/>
  <c r="H11" i="870" s="1"/>
  <c r="G10" i="870"/>
  <c r="G9" i="870"/>
  <c r="H9" i="870" s="1"/>
  <c r="G8" i="870"/>
  <c r="H8" i="870" s="1"/>
  <c r="G7" i="870"/>
  <c r="H7" i="870" s="1"/>
  <c r="G6" i="870"/>
  <c r="H6" i="870" s="1"/>
  <c r="G5" i="870"/>
  <c r="G4" i="870"/>
  <c r="H4" i="870" s="1"/>
  <c r="G4" i="869"/>
  <c r="G5" i="869"/>
  <c r="H5" i="869" s="1"/>
  <c r="G6" i="869"/>
  <c r="G7" i="869"/>
  <c r="H7" i="869" s="1"/>
  <c r="G8" i="869"/>
  <c r="G9" i="869"/>
  <c r="G10" i="869"/>
  <c r="H10" i="869" s="1"/>
  <c r="G11" i="869"/>
  <c r="G12" i="869"/>
  <c r="G13" i="869"/>
  <c r="H13" i="869" s="1"/>
  <c r="G15" i="869"/>
  <c r="G16" i="869"/>
  <c r="H16" i="869" s="1"/>
  <c r="G17" i="869"/>
  <c r="G18" i="869"/>
  <c r="G19" i="869"/>
  <c r="H19" i="869" s="1"/>
  <c r="G20" i="869"/>
  <c r="G21" i="869"/>
  <c r="G22" i="869"/>
  <c r="H22" i="869" s="1"/>
  <c r="G23" i="869"/>
  <c r="G24" i="869"/>
  <c r="H24" i="869" s="1"/>
  <c r="G25" i="869"/>
  <c r="G27" i="869"/>
  <c r="G28" i="869"/>
  <c r="H28" i="869" s="1"/>
  <c r="G29" i="869"/>
  <c r="G30" i="869"/>
  <c r="G31" i="869"/>
  <c r="H31" i="869" s="1"/>
  <c r="G32" i="869"/>
  <c r="G34" i="869"/>
  <c r="H34" i="869" s="1"/>
  <c r="G36" i="869"/>
  <c r="G37" i="869"/>
  <c r="G38" i="869"/>
  <c r="H38" i="869" s="1"/>
  <c r="G39" i="869"/>
  <c r="G40" i="869"/>
  <c r="G41" i="869"/>
  <c r="H41" i="869" s="1"/>
  <c r="G42" i="869"/>
  <c r="G43" i="869"/>
  <c r="H43" i="869" s="1"/>
  <c r="G44" i="869"/>
  <c r="G45" i="869"/>
  <c r="G46" i="869"/>
  <c r="H46" i="869" s="1"/>
  <c r="G47" i="869"/>
  <c r="G48" i="869"/>
  <c r="G49" i="869"/>
  <c r="H49" i="869" s="1"/>
  <c r="G50" i="869"/>
  <c r="G52" i="869"/>
  <c r="H52" i="869" s="1"/>
  <c r="G53" i="869"/>
  <c r="G54" i="869"/>
  <c r="G56" i="869"/>
  <c r="H56" i="869" s="1"/>
  <c r="G57" i="869"/>
  <c r="G3" i="869"/>
  <c r="H57" i="869"/>
  <c r="H54" i="869"/>
  <c r="H53" i="869"/>
  <c r="H50" i="869"/>
  <c r="H48" i="869"/>
  <c r="H47" i="869"/>
  <c r="H45" i="869"/>
  <c r="H44" i="869"/>
  <c r="H42" i="869"/>
  <c r="H40" i="869"/>
  <c r="H39" i="869"/>
  <c r="H37" i="869"/>
  <c r="H36" i="869"/>
  <c r="H32" i="869"/>
  <c r="H30" i="869"/>
  <c r="H29" i="869"/>
  <c r="H27" i="869"/>
  <c r="H25" i="869"/>
  <c r="H23" i="869"/>
  <c r="H21" i="869"/>
  <c r="H20" i="869"/>
  <c r="H18" i="869"/>
  <c r="H17" i="869"/>
  <c r="H15" i="869"/>
  <c r="H12" i="869"/>
  <c r="H11" i="869"/>
  <c r="H9" i="869"/>
  <c r="H8" i="869"/>
  <c r="H6" i="869"/>
  <c r="H4" i="869"/>
  <c r="H3" i="869"/>
  <c r="G4" i="859"/>
  <c r="G6" i="859"/>
  <c r="G7" i="859"/>
  <c r="H7" i="859" s="1"/>
  <c r="G8" i="859"/>
  <c r="G9" i="859"/>
  <c r="G10" i="859"/>
  <c r="G11" i="859"/>
  <c r="G12" i="859"/>
  <c r="G13" i="859"/>
  <c r="G15" i="859"/>
  <c r="G16" i="859"/>
  <c r="H16" i="859" s="1"/>
  <c r="G17" i="859"/>
  <c r="G18" i="859"/>
  <c r="G19" i="859"/>
  <c r="G20" i="859"/>
  <c r="G21" i="859"/>
  <c r="G22" i="859"/>
  <c r="G23" i="859"/>
  <c r="G24" i="859"/>
  <c r="H24" i="859" s="1"/>
  <c r="G25" i="859"/>
  <c r="G27" i="859"/>
  <c r="G28" i="859"/>
  <c r="G29" i="859"/>
  <c r="G30" i="859"/>
  <c r="G31" i="859"/>
  <c r="G32" i="859"/>
  <c r="G33" i="859"/>
  <c r="H33" i="859" s="1"/>
  <c r="G34" i="859"/>
  <c r="G35" i="859"/>
  <c r="G37" i="859"/>
  <c r="G38" i="859"/>
  <c r="G40" i="859"/>
  <c r="G41" i="859"/>
  <c r="G42" i="859"/>
  <c r="G44" i="859"/>
  <c r="H44" i="859" s="1"/>
  <c r="G45" i="859"/>
  <c r="G46" i="859"/>
  <c r="G47" i="859"/>
  <c r="G48" i="859"/>
  <c r="G49" i="859"/>
  <c r="G50" i="859"/>
  <c r="G52" i="859"/>
  <c r="G53" i="859"/>
  <c r="H53" i="859" s="1"/>
  <c r="G54" i="859"/>
  <c r="G55" i="859"/>
  <c r="G56" i="859"/>
  <c r="G57" i="859"/>
  <c r="G3" i="859"/>
  <c r="G20" i="866"/>
  <c r="F20" i="866"/>
  <c r="G19" i="866"/>
  <c r="F19" i="866"/>
  <c r="G18" i="866"/>
  <c r="F18" i="866"/>
  <c r="G17" i="866"/>
  <c r="F17" i="866"/>
  <c r="G16" i="866"/>
  <c r="F16" i="866"/>
  <c r="G15" i="866"/>
  <c r="F15" i="866"/>
  <c r="G14" i="866"/>
  <c r="F14" i="866"/>
  <c r="G13" i="866"/>
  <c r="F13" i="866"/>
  <c r="G12" i="866"/>
  <c r="F12" i="866"/>
  <c r="G11" i="866"/>
  <c r="F11" i="866"/>
  <c r="G10" i="866"/>
  <c r="F10" i="866"/>
  <c r="G9" i="866"/>
  <c r="F9" i="866"/>
  <c r="G8" i="866"/>
  <c r="F8" i="866"/>
  <c r="G7" i="866"/>
  <c r="F7" i="866"/>
  <c r="G6" i="866"/>
  <c r="F6" i="866"/>
  <c r="G5" i="866"/>
  <c r="F5" i="866"/>
  <c r="G4" i="866"/>
  <c r="F4" i="866"/>
  <c r="G3" i="866"/>
  <c r="F3" i="866"/>
  <c r="G59" i="865"/>
  <c r="F59" i="865"/>
  <c r="G58" i="865"/>
  <c r="F58" i="865"/>
  <c r="G57" i="865"/>
  <c r="F57" i="865"/>
  <c r="G56" i="865"/>
  <c r="F56" i="865"/>
  <c r="G55" i="865"/>
  <c r="F55" i="865"/>
  <c r="G54" i="865"/>
  <c r="F54" i="865"/>
  <c r="G51" i="865"/>
  <c r="F51" i="865"/>
  <c r="G50" i="865"/>
  <c r="F50" i="865"/>
  <c r="G49" i="865"/>
  <c r="F49" i="865"/>
  <c r="G48" i="865"/>
  <c r="F48" i="865"/>
  <c r="G47" i="865"/>
  <c r="F47" i="865"/>
  <c r="G46" i="865"/>
  <c r="F46" i="865"/>
  <c r="G45" i="865"/>
  <c r="F45" i="865"/>
  <c r="G43" i="865"/>
  <c r="F43" i="865"/>
  <c r="G42" i="865"/>
  <c r="F42" i="865"/>
  <c r="G41" i="865"/>
  <c r="F41" i="865"/>
  <c r="G40" i="865"/>
  <c r="F40" i="865"/>
  <c r="G38" i="865"/>
  <c r="F38" i="865"/>
  <c r="G37" i="865"/>
  <c r="F37" i="865"/>
  <c r="G35" i="865"/>
  <c r="F35" i="865"/>
  <c r="G34" i="865"/>
  <c r="F34" i="865"/>
  <c r="G33" i="865"/>
  <c r="F33" i="865"/>
  <c r="G32" i="865"/>
  <c r="F32" i="865"/>
  <c r="G31" i="865"/>
  <c r="F31" i="865"/>
  <c r="G30" i="865"/>
  <c r="F30" i="865"/>
  <c r="G29" i="865"/>
  <c r="F29" i="865"/>
  <c r="G28" i="865"/>
  <c r="F28" i="865"/>
  <c r="G27" i="865"/>
  <c r="F27" i="865"/>
  <c r="G25" i="865"/>
  <c r="F25" i="865"/>
  <c r="G24" i="865"/>
  <c r="F24" i="865"/>
  <c r="G23" i="865"/>
  <c r="F23" i="865"/>
  <c r="G22" i="865"/>
  <c r="F22" i="865"/>
  <c r="G21" i="865"/>
  <c r="F21" i="865"/>
  <c r="G20" i="865"/>
  <c r="F20" i="865"/>
  <c r="G19" i="865"/>
  <c r="F19" i="865"/>
  <c r="G18" i="865"/>
  <c r="F18" i="865"/>
  <c r="G17" i="865"/>
  <c r="F17" i="865"/>
  <c r="G16" i="865"/>
  <c r="F16" i="865"/>
  <c r="G15" i="865"/>
  <c r="F15" i="865"/>
  <c r="G13" i="865"/>
  <c r="F13" i="865"/>
  <c r="G12" i="865"/>
  <c r="F12" i="865"/>
  <c r="G11" i="865"/>
  <c r="F11" i="865"/>
  <c r="G10" i="865"/>
  <c r="F10" i="865"/>
  <c r="G9" i="865"/>
  <c r="F9" i="865"/>
  <c r="G8" i="865"/>
  <c r="F8" i="865"/>
  <c r="G7" i="865"/>
  <c r="F7" i="865"/>
  <c r="G6" i="865"/>
  <c r="F6" i="865"/>
  <c r="G5" i="865"/>
  <c r="F5" i="865"/>
  <c r="G4" i="865"/>
  <c r="F4" i="865"/>
  <c r="G3" i="865"/>
  <c r="F3" i="865"/>
  <c r="G59" i="863"/>
  <c r="F59" i="863"/>
  <c r="G58" i="863"/>
  <c r="F58" i="863"/>
  <c r="G57" i="863"/>
  <c r="F57" i="863"/>
  <c r="G56" i="863"/>
  <c r="F56" i="863"/>
  <c r="G54" i="863"/>
  <c r="F54" i="863"/>
  <c r="G51" i="863"/>
  <c r="F51" i="863"/>
  <c r="G50" i="863"/>
  <c r="F50" i="863"/>
  <c r="G49" i="863"/>
  <c r="F49" i="863"/>
  <c r="G48" i="863"/>
  <c r="F48" i="863"/>
  <c r="G47" i="863"/>
  <c r="F47" i="863"/>
  <c r="G46" i="863"/>
  <c r="F46" i="863"/>
  <c r="G45" i="863"/>
  <c r="F45" i="863"/>
  <c r="G43" i="863"/>
  <c r="F43" i="863"/>
  <c r="G42" i="863"/>
  <c r="F42" i="863"/>
  <c r="G41" i="863"/>
  <c r="F41" i="863"/>
  <c r="G40" i="863"/>
  <c r="F40" i="863"/>
  <c r="G38" i="863"/>
  <c r="F38" i="863"/>
  <c r="G37" i="863"/>
  <c r="F37" i="863"/>
  <c r="G35" i="863"/>
  <c r="F35" i="863"/>
  <c r="G34" i="863"/>
  <c r="F34" i="863"/>
  <c r="G33" i="863"/>
  <c r="F33" i="863"/>
  <c r="G32" i="863"/>
  <c r="F32" i="863"/>
  <c r="G31" i="863"/>
  <c r="F31" i="863"/>
  <c r="G29" i="863"/>
  <c r="F29" i="863"/>
  <c r="G28" i="863"/>
  <c r="F28" i="863"/>
  <c r="G27" i="863"/>
  <c r="F27" i="863"/>
  <c r="G25" i="863"/>
  <c r="F25" i="863"/>
  <c r="G24" i="863"/>
  <c r="F24" i="863"/>
  <c r="G23" i="863"/>
  <c r="F23" i="863"/>
  <c r="G22" i="863"/>
  <c r="F22" i="863"/>
  <c r="G21" i="863"/>
  <c r="F21" i="863"/>
  <c r="G20" i="863"/>
  <c r="F20" i="863"/>
  <c r="G19" i="863"/>
  <c r="F19" i="863"/>
  <c r="G18" i="863"/>
  <c r="F18" i="863"/>
  <c r="G17" i="863"/>
  <c r="F17" i="863"/>
  <c r="G16" i="863"/>
  <c r="F16" i="863"/>
  <c r="G15" i="863"/>
  <c r="F15" i="863"/>
  <c r="G13" i="863"/>
  <c r="F13" i="863"/>
  <c r="G12" i="863"/>
  <c r="F12" i="863"/>
  <c r="G11" i="863"/>
  <c r="F11" i="863"/>
  <c r="G10" i="863"/>
  <c r="F10" i="863"/>
  <c r="G9" i="863"/>
  <c r="F9" i="863"/>
  <c r="G8" i="863"/>
  <c r="F8" i="863"/>
  <c r="G7" i="863"/>
  <c r="F7" i="863"/>
  <c r="G6" i="863"/>
  <c r="F6" i="863"/>
  <c r="G5" i="863"/>
  <c r="F5" i="863"/>
  <c r="G4" i="863"/>
  <c r="F4" i="863"/>
  <c r="G3" i="863"/>
  <c r="F3" i="863"/>
  <c r="G59" i="862"/>
  <c r="F59" i="862"/>
  <c r="G58" i="862"/>
  <c r="F58" i="862"/>
  <c r="G57" i="862"/>
  <c r="F57" i="862"/>
  <c r="G56" i="862"/>
  <c r="F56" i="862"/>
  <c r="G54" i="862"/>
  <c r="F54" i="862"/>
  <c r="G52" i="862"/>
  <c r="F52" i="862"/>
  <c r="G51" i="862"/>
  <c r="F51" i="862"/>
  <c r="G50" i="862"/>
  <c r="F50" i="862"/>
  <c r="G49" i="862"/>
  <c r="F49" i="862"/>
  <c r="G48" i="862"/>
  <c r="F48" i="862"/>
  <c r="G47" i="862"/>
  <c r="F47" i="862"/>
  <c r="G46" i="862"/>
  <c r="F46" i="862"/>
  <c r="G45" i="862"/>
  <c r="F45" i="862"/>
  <c r="G43" i="862"/>
  <c r="F43" i="862"/>
  <c r="G42" i="862"/>
  <c r="F42" i="862"/>
  <c r="G41" i="862"/>
  <c r="F41" i="862"/>
  <c r="G40" i="862"/>
  <c r="F40" i="862"/>
  <c r="G38" i="862"/>
  <c r="F38" i="862"/>
  <c r="G37" i="862"/>
  <c r="F37" i="862"/>
  <c r="G35" i="862"/>
  <c r="F35" i="862"/>
  <c r="G34" i="862"/>
  <c r="F34" i="862"/>
  <c r="G33" i="862"/>
  <c r="F33" i="862"/>
  <c r="G32" i="862"/>
  <c r="F32" i="862"/>
  <c r="G31" i="862"/>
  <c r="F31" i="862"/>
  <c r="G30" i="862"/>
  <c r="F30" i="862"/>
  <c r="G29" i="862"/>
  <c r="F29" i="862"/>
  <c r="G28" i="862"/>
  <c r="F28" i="862"/>
  <c r="G27" i="862"/>
  <c r="F27" i="862"/>
  <c r="G26" i="862"/>
  <c r="F26" i="862"/>
  <c r="G25" i="862"/>
  <c r="F25" i="862"/>
  <c r="G23" i="862"/>
  <c r="F23" i="862"/>
  <c r="G22" i="862"/>
  <c r="F22" i="862"/>
  <c r="G21" i="862"/>
  <c r="F21" i="862"/>
  <c r="G19" i="862"/>
  <c r="F19" i="862"/>
  <c r="G18" i="862"/>
  <c r="F18" i="862"/>
  <c r="G17" i="862"/>
  <c r="F17" i="862"/>
  <c r="G16" i="862"/>
  <c r="F16" i="862"/>
  <c r="G13" i="862"/>
  <c r="F13" i="862"/>
  <c r="G12" i="862"/>
  <c r="F12" i="862"/>
  <c r="G11" i="862"/>
  <c r="F11" i="862"/>
  <c r="G10" i="862"/>
  <c r="F10" i="862"/>
  <c r="G9" i="862"/>
  <c r="F9" i="862"/>
  <c r="G8" i="862"/>
  <c r="F8" i="862"/>
  <c r="G7" i="862"/>
  <c r="F7" i="862"/>
  <c r="G6" i="862"/>
  <c r="F6" i="862"/>
  <c r="G5" i="862"/>
  <c r="F5" i="862"/>
  <c r="G4" i="862"/>
  <c r="F4" i="862"/>
  <c r="G3" i="862"/>
  <c r="F3" i="862"/>
  <c r="G59" i="860"/>
  <c r="G58" i="860"/>
  <c r="G57" i="860"/>
  <c r="G54" i="860"/>
  <c r="G51" i="860"/>
  <c r="G50" i="860"/>
  <c r="G49" i="860"/>
  <c r="G48" i="860"/>
  <c r="G46" i="860"/>
  <c r="G45" i="860"/>
  <c r="G37" i="860"/>
  <c r="G38" i="860"/>
  <c r="G39" i="860"/>
  <c r="G40" i="860"/>
  <c r="G41" i="860"/>
  <c r="G42" i="860"/>
  <c r="G43" i="860"/>
  <c r="G36" i="860"/>
  <c r="G35" i="860"/>
  <c r="G34" i="860"/>
  <c r="G33" i="860"/>
  <c r="G32" i="860"/>
  <c r="G31" i="860"/>
  <c r="G30" i="860"/>
  <c r="G29" i="860"/>
  <c r="G28" i="860"/>
  <c r="G27" i="860"/>
  <c r="G26" i="860"/>
  <c r="G25" i="860"/>
  <c r="G24" i="860"/>
  <c r="G23" i="860"/>
  <c r="G22" i="860"/>
  <c r="G21" i="860"/>
  <c r="G20" i="860"/>
  <c r="G19" i="860"/>
  <c r="G18" i="860"/>
  <c r="G17" i="860"/>
  <c r="G16" i="860"/>
  <c r="G15" i="860"/>
  <c r="G4" i="860"/>
  <c r="G5" i="860"/>
  <c r="G6" i="860"/>
  <c r="G7" i="860"/>
  <c r="G8" i="860"/>
  <c r="G9" i="860"/>
  <c r="G10" i="860"/>
  <c r="G11" i="860"/>
  <c r="G12" i="860"/>
  <c r="G13" i="860"/>
  <c r="G3" i="860"/>
  <c r="G59" i="861"/>
  <c r="G58" i="861"/>
  <c r="G57" i="861"/>
  <c r="G56" i="861"/>
  <c r="G54" i="861"/>
  <c r="G52" i="861"/>
  <c r="G48" i="861"/>
  <c r="G49" i="861"/>
  <c r="G50" i="861"/>
  <c r="G51" i="861"/>
  <c r="G47" i="861"/>
  <c r="G46" i="861"/>
  <c r="G45" i="861"/>
  <c r="G43" i="861"/>
  <c r="G42" i="861"/>
  <c r="G41" i="861"/>
  <c r="G40" i="861"/>
  <c r="G38" i="861"/>
  <c r="G37" i="861"/>
  <c r="G27" i="861"/>
  <c r="G28" i="861"/>
  <c r="G29" i="861"/>
  <c r="G30" i="861"/>
  <c r="G31" i="861"/>
  <c r="G32" i="861"/>
  <c r="G33" i="861"/>
  <c r="G34" i="861"/>
  <c r="G35" i="861"/>
  <c r="G26" i="861"/>
  <c r="G25" i="861"/>
  <c r="G20" i="861"/>
  <c r="G21" i="861"/>
  <c r="G22" i="861"/>
  <c r="G23" i="861"/>
  <c r="G19" i="861"/>
  <c r="G18" i="861"/>
  <c r="G17" i="861"/>
  <c r="G16" i="861"/>
  <c r="G15" i="861"/>
  <c r="G4" i="861"/>
  <c r="G5" i="861"/>
  <c r="G6" i="861"/>
  <c r="G7" i="861"/>
  <c r="G8" i="861"/>
  <c r="G9" i="861"/>
  <c r="G10" i="861"/>
  <c r="G11" i="861"/>
  <c r="G12" i="861"/>
  <c r="G13" i="861"/>
  <c r="G3" i="861"/>
  <c r="F59" i="861"/>
  <c r="F58" i="861"/>
  <c r="F57" i="861"/>
  <c r="F56" i="861"/>
  <c r="F54" i="861"/>
  <c r="F52" i="861"/>
  <c r="F51" i="861"/>
  <c r="F50" i="861"/>
  <c r="F49" i="861"/>
  <c r="F48" i="861"/>
  <c r="F47" i="861"/>
  <c r="F46" i="861"/>
  <c r="F45" i="861"/>
  <c r="F43" i="861"/>
  <c r="F42" i="861"/>
  <c r="F41" i="861"/>
  <c r="F40" i="861"/>
  <c r="F38" i="861"/>
  <c r="F37" i="861"/>
  <c r="F35" i="861"/>
  <c r="F34" i="861"/>
  <c r="F33" i="861"/>
  <c r="F32" i="861"/>
  <c r="F31" i="861"/>
  <c r="F30" i="861"/>
  <c r="F29" i="861"/>
  <c r="F28" i="861"/>
  <c r="F27" i="861"/>
  <c r="F26" i="861"/>
  <c r="F25" i="861"/>
  <c r="F23" i="861"/>
  <c r="F22" i="861"/>
  <c r="F21" i="861"/>
  <c r="F20" i="861"/>
  <c r="F19" i="861"/>
  <c r="F18" i="861"/>
  <c r="F17" i="861"/>
  <c r="F16" i="861"/>
  <c r="F15" i="861"/>
  <c r="F13" i="861"/>
  <c r="F12" i="861"/>
  <c r="H12" i="861" s="1"/>
  <c r="F11" i="861"/>
  <c r="F10" i="861"/>
  <c r="F9" i="861"/>
  <c r="H9" i="861" s="1"/>
  <c r="F8" i="861"/>
  <c r="H8" i="861" s="1"/>
  <c r="F7" i="861"/>
  <c r="F6" i="861"/>
  <c r="H6" i="861" s="1"/>
  <c r="F5" i="861"/>
  <c r="F4" i="861"/>
  <c r="H4" i="861" s="1"/>
  <c r="F3" i="861"/>
  <c r="F59" i="860"/>
  <c r="F58" i="860"/>
  <c r="F57" i="860"/>
  <c r="F54" i="860"/>
  <c r="F51" i="860"/>
  <c r="F50" i="860"/>
  <c r="F49" i="860"/>
  <c r="F48" i="860"/>
  <c r="F46" i="860"/>
  <c r="F45" i="860"/>
  <c r="F43" i="860"/>
  <c r="F42" i="860"/>
  <c r="F41" i="860"/>
  <c r="F40" i="860"/>
  <c r="F39" i="860"/>
  <c r="F38" i="860"/>
  <c r="F37" i="860"/>
  <c r="F36" i="860"/>
  <c r="F35" i="860"/>
  <c r="F34" i="860"/>
  <c r="F33" i="860"/>
  <c r="F32" i="860"/>
  <c r="F31" i="860"/>
  <c r="F30" i="860"/>
  <c r="F29" i="860"/>
  <c r="F28" i="860"/>
  <c r="F27" i="860"/>
  <c r="F26" i="860"/>
  <c r="F25" i="860"/>
  <c r="F24" i="860"/>
  <c r="F23" i="860"/>
  <c r="F22" i="860"/>
  <c r="F21" i="860"/>
  <c r="F20" i="860"/>
  <c r="F19" i="860"/>
  <c r="F18" i="860"/>
  <c r="F17" i="860"/>
  <c r="F16" i="860"/>
  <c r="F15" i="860"/>
  <c r="F13" i="860"/>
  <c r="F12" i="860"/>
  <c r="F11" i="860"/>
  <c r="F10" i="860"/>
  <c r="F9" i="860"/>
  <c r="F8" i="860"/>
  <c r="F7" i="860"/>
  <c r="F6" i="860"/>
  <c r="F5" i="860"/>
  <c r="F4" i="860"/>
  <c r="F3" i="860"/>
  <c r="F4" i="859"/>
  <c r="H4" i="859"/>
  <c r="F6" i="859"/>
  <c r="H6" i="859" s="1"/>
  <c r="F7" i="859"/>
  <c r="F8" i="859"/>
  <c r="H8" i="859"/>
  <c r="F9" i="859"/>
  <c r="H9" i="859"/>
  <c r="F10" i="859"/>
  <c r="H10" i="859" s="1"/>
  <c r="F11" i="859"/>
  <c r="H11" i="859" s="1"/>
  <c r="F12" i="859"/>
  <c r="H12" i="859"/>
  <c r="F13" i="859"/>
  <c r="H13" i="859"/>
  <c r="F15" i="859"/>
  <c r="H15" i="859" s="1"/>
  <c r="F16" i="859"/>
  <c r="F17" i="859"/>
  <c r="H17" i="859"/>
  <c r="F18" i="859"/>
  <c r="H18" i="859"/>
  <c r="F19" i="859"/>
  <c r="H19" i="859" s="1"/>
  <c r="F20" i="859"/>
  <c r="H20" i="859" s="1"/>
  <c r="F21" i="859"/>
  <c r="H21" i="859"/>
  <c r="F22" i="859"/>
  <c r="H22" i="859"/>
  <c r="F23" i="859"/>
  <c r="H23" i="859" s="1"/>
  <c r="F24" i="859"/>
  <c r="F25" i="859"/>
  <c r="H25" i="859"/>
  <c r="F27" i="859"/>
  <c r="H27" i="859"/>
  <c r="F28" i="859"/>
  <c r="H28" i="859" s="1"/>
  <c r="F29" i="859"/>
  <c r="H29" i="859" s="1"/>
  <c r="F30" i="859"/>
  <c r="H30" i="859"/>
  <c r="F31" i="859"/>
  <c r="H31" i="859"/>
  <c r="F32" i="859"/>
  <c r="H32" i="859" s="1"/>
  <c r="F33" i="859"/>
  <c r="F34" i="859"/>
  <c r="H34" i="859"/>
  <c r="F35" i="859"/>
  <c r="H35" i="859"/>
  <c r="F37" i="859"/>
  <c r="H37" i="859" s="1"/>
  <c r="F38" i="859"/>
  <c r="H38" i="859" s="1"/>
  <c r="F40" i="859"/>
  <c r="H40" i="859"/>
  <c r="F41" i="859"/>
  <c r="H41" i="859"/>
  <c r="F42" i="859"/>
  <c r="H42" i="859" s="1"/>
  <c r="F44" i="859"/>
  <c r="F45" i="859"/>
  <c r="H45" i="859"/>
  <c r="F46" i="859"/>
  <c r="H46" i="859"/>
  <c r="F47" i="859"/>
  <c r="H47" i="859" s="1"/>
  <c r="F48" i="859"/>
  <c r="H48" i="859" s="1"/>
  <c r="F49" i="859"/>
  <c r="H49" i="859"/>
  <c r="F50" i="859"/>
  <c r="H50" i="859"/>
  <c r="F52" i="859"/>
  <c r="H52" i="859" s="1"/>
  <c r="F53" i="859"/>
  <c r="F54" i="859"/>
  <c r="H54" i="859"/>
  <c r="F55" i="859"/>
  <c r="H55" i="859"/>
  <c r="F56" i="859"/>
  <c r="H56" i="859" s="1"/>
  <c r="F57" i="859"/>
  <c r="H57" i="859" s="1"/>
  <c r="F3" i="859"/>
  <c r="H69" i="841" l="1"/>
  <c r="G69" i="841" s="1"/>
  <c r="E69" i="841" s="1"/>
  <c r="D69" i="841" s="1"/>
  <c r="H71" i="841"/>
  <c r="G71" i="841" s="1"/>
  <c r="E71" i="841" s="1"/>
  <c r="D71" i="841" s="1"/>
  <c r="H73" i="841"/>
  <c r="H70" i="841"/>
  <c r="G70" i="841" s="1"/>
  <c r="H72" i="841"/>
  <c r="G72" i="841" s="1"/>
  <c r="E72" i="841" s="1"/>
  <c r="D72" i="841" s="1"/>
  <c r="H75" i="841"/>
  <c r="G75" i="841" s="1"/>
  <c r="G73" i="841"/>
  <c r="E73" i="841" s="1"/>
  <c r="D73" i="841" s="1"/>
  <c r="H5" i="870"/>
  <c r="H58" i="870" s="1"/>
  <c r="H13" i="870"/>
  <c r="H43" i="916"/>
  <c r="H59" i="916"/>
  <c r="H59" i="922"/>
  <c r="H32" i="924"/>
  <c r="H56" i="924"/>
  <c r="H64" i="924"/>
  <c r="H41" i="927"/>
  <c r="H46" i="927"/>
  <c r="H40" i="932"/>
  <c r="H45" i="932"/>
  <c r="H50" i="932"/>
  <c r="H56" i="932"/>
  <c r="H60" i="932"/>
  <c r="H33" i="933"/>
  <c r="H40" i="933"/>
  <c r="H59" i="933"/>
  <c r="H10" i="934"/>
  <c r="H10" i="861"/>
  <c r="H11" i="861"/>
  <c r="H9" i="919"/>
  <c r="H38" i="919"/>
  <c r="H34" i="870"/>
  <c r="H25" i="927"/>
  <c r="H30" i="927"/>
  <c r="H54" i="927"/>
  <c r="H62" i="927"/>
  <c r="H53" i="932"/>
  <c r="H61" i="932"/>
  <c r="H8" i="933"/>
  <c r="H14" i="933"/>
  <c r="H46" i="933"/>
  <c r="H52" i="933"/>
  <c r="H60" i="933"/>
  <c r="H58" i="869"/>
  <c r="H5" i="861"/>
  <c r="H13" i="861"/>
  <c r="H17" i="870"/>
  <c r="H25" i="870"/>
  <c r="H44" i="870"/>
  <c r="H59" i="897"/>
  <c r="H11" i="919"/>
  <c r="H22" i="919"/>
  <c r="H43" i="929"/>
  <c r="H59" i="929"/>
  <c r="H5" i="930"/>
  <c r="H12" i="932"/>
  <c r="H16" i="932"/>
  <c r="H21" i="932"/>
  <c r="H42" i="932"/>
  <c r="H54" i="932"/>
  <c r="H9" i="933"/>
  <c r="H25" i="933"/>
  <c r="H30" i="933"/>
  <c r="H3" i="934"/>
  <c r="H59" i="934"/>
  <c r="H10" i="870"/>
  <c r="H43" i="919"/>
  <c r="H6" i="926"/>
  <c r="H7" i="861"/>
  <c r="H20" i="870"/>
  <c r="H39" i="870"/>
  <c r="H47" i="870"/>
  <c r="H43" i="915"/>
  <c r="H16" i="917"/>
  <c r="H6" i="919"/>
  <c r="H53" i="919"/>
  <c r="H61" i="919"/>
  <c r="H14" i="927"/>
  <c r="H23" i="927"/>
  <c r="H40" i="927"/>
  <c r="H45" i="927"/>
  <c r="H3" i="931"/>
  <c r="H43" i="932"/>
  <c r="H5" i="933"/>
  <c r="H22" i="933"/>
  <c r="H37" i="933"/>
  <c r="H30" i="870"/>
  <c r="H58" i="926"/>
  <c r="H5" i="934"/>
  <c r="H7" i="934"/>
  <c r="H8" i="934"/>
  <c r="H14" i="934"/>
  <c r="H21" i="934"/>
  <c r="H22" i="934"/>
  <c r="H23" i="934"/>
  <c r="H25" i="934"/>
  <c r="H29" i="934"/>
  <c r="H30" i="934"/>
  <c r="H31" i="934"/>
  <c r="H32" i="934"/>
  <c r="H36" i="934"/>
  <c r="H37" i="934"/>
  <c r="H45" i="934"/>
  <c r="H46" i="934"/>
  <c r="H53" i="934"/>
  <c r="H57" i="934"/>
  <c r="H61" i="934"/>
  <c r="H62" i="934"/>
  <c r="H8" i="930"/>
  <c r="H14" i="930"/>
  <c r="H16" i="930"/>
  <c r="H18" i="930"/>
  <c r="H22" i="930"/>
  <c r="H24" i="930"/>
  <c r="H30" i="930"/>
  <c r="H33" i="930"/>
  <c r="H40" i="930"/>
  <c r="H46" i="930"/>
  <c r="H47" i="930"/>
  <c r="H54" i="930"/>
  <c r="H55" i="930"/>
  <c r="H56" i="930"/>
  <c r="H57" i="930"/>
  <c r="H58" i="930"/>
  <c r="H62" i="930"/>
  <c r="H64" i="930"/>
  <c r="H5" i="929"/>
  <c r="H9" i="929"/>
  <c r="H13" i="929"/>
  <c r="H14" i="929"/>
  <c r="H15" i="929"/>
  <c r="H17" i="929"/>
  <c r="H18" i="929"/>
  <c r="H21" i="929"/>
  <c r="H22" i="929"/>
  <c r="H25" i="929"/>
  <c r="H29" i="929"/>
  <c r="H30" i="929"/>
  <c r="H37" i="929"/>
  <c r="H45" i="929"/>
  <c r="H46" i="929"/>
  <c r="H53" i="929"/>
  <c r="H54" i="929"/>
  <c r="H57" i="929"/>
  <c r="H61" i="929"/>
  <c r="H62" i="929"/>
  <c r="H4" i="924"/>
  <c r="H6" i="924"/>
  <c r="H9" i="924"/>
  <c r="H12" i="924"/>
  <c r="H13" i="924"/>
  <c r="H14" i="924"/>
  <c r="H15" i="924"/>
  <c r="H20" i="924"/>
  <c r="H22" i="924"/>
  <c r="H28" i="924"/>
  <c r="H29" i="924"/>
  <c r="H30" i="924"/>
  <c r="H34" i="924"/>
  <c r="H36" i="924"/>
  <c r="H46" i="924"/>
  <c r="H54" i="924"/>
  <c r="H59" i="924"/>
  <c r="H60" i="924"/>
  <c r="H62" i="924"/>
  <c r="H3" i="923"/>
  <c r="H4" i="923"/>
  <c r="H6" i="923"/>
  <c r="H7" i="923"/>
  <c r="H11" i="923"/>
  <c r="H14" i="923"/>
  <c r="H19" i="923"/>
  <c r="H22" i="923"/>
  <c r="H25" i="923"/>
  <c r="H26" i="923"/>
  <c r="H27" i="923"/>
  <c r="H29" i="923"/>
  <c r="H30" i="923"/>
  <c r="H34" i="923"/>
  <c r="H35" i="923"/>
  <c r="H36" i="923"/>
  <c r="H41" i="923"/>
  <c r="H43" i="923"/>
  <c r="H46" i="923"/>
  <c r="H51" i="923"/>
  <c r="H54" i="923"/>
  <c r="H59" i="923"/>
  <c r="H60" i="923"/>
  <c r="H61" i="923"/>
  <c r="H62" i="923"/>
  <c r="H6" i="922"/>
  <c r="H7" i="922"/>
  <c r="H9" i="922"/>
  <c r="H10" i="922"/>
  <c r="H13" i="922"/>
  <c r="H14" i="922"/>
  <c r="H16" i="922"/>
  <c r="H18" i="922"/>
  <c r="H19" i="922"/>
  <c r="H20" i="922"/>
  <c r="H22" i="922"/>
  <c r="H26" i="922"/>
  <c r="H30" i="922"/>
  <c r="H31" i="922"/>
  <c r="H34" i="922"/>
  <c r="H35" i="922"/>
  <c r="H36" i="922"/>
  <c r="H38" i="922"/>
  <c r="H39" i="922"/>
  <c r="H42" i="922"/>
  <c r="H43" i="922"/>
  <c r="H46" i="922"/>
  <c r="H50" i="922"/>
  <c r="H54" i="922"/>
  <c r="H58" i="922"/>
  <c r="H61" i="922"/>
  <c r="H62" i="922"/>
  <c r="H5" i="921"/>
  <c r="H7" i="921"/>
  <c r="H11" i="921"/>
  <c r="H12" i="921"/>
  <c r="H15" i="921"/>
  <c r="H19" i="921"/>
  <c r="H23" i="921"/>
  <c r="H27" i="921"/>
  <c r="H37" i="921"/>
  <c r="H39" i="921"/>
  <c r="H43" i="921"/>
  <c r="H47" i="921"/>
  <c r="H51" i="921"/>
  <c r="H54" i="921"/>
  <c r="H59" i="921"/>
  <c r="H62" i="921"/>
  <c r="H48" i="933"/>
  <c r="H41" i="933"/>
  <c r="H26" i="933"/>
  <c r="H20" i="933"/>
  <c r="H18" i="933"/>
  <c r="H17" i="933"/>
  <c r="H64" i="933"/>
  <c r="H56" i="933"/>
  <c r="H50" i="933"/>
  <c r="H45" i="933"/>
  <c r="H42" i="933"/>
  <c r="H36" i="933"/>
  <c r="H32" i="933"/>
  <c r="H29" i="933"/>
  <c r="H24" i="933"/>
  <c r="H21" i="933"/>
  <c r="H16" i="933"/>
  <c r="H12" i="933"/>
  <c r="H10" i="933"/>
  <c r="H4" i="933"/>
  <c r="H54" i="934"/>
  <c r="H52" i="934"/>
  <c r="H41" i="934"/>
  <c r="H24" i="934"/>
  <c r="H18" i="934"/>
  <c r="H17" i="934"/>
  <c r="H20" i="934"/>
  <c r="H15" i="934"/>
  <c r="H9" i="934"/>
  <c r="H63" i="934"/>
  <c r="H60" i="934"/>
  <c r="H56" i="934"/>
  <c r="H55" i="934"/>
  <c r="H50" i="934"/>
  <c r="H47" i="934"/>
  <c r="H43" i="934"/>
  <c r="H40" i="934"/>
  <c r="H33" i="934"/>
  <c r="H28" i="934"/>
  <c r="H16" i="934"/>
  <c r="H12" i="934"/>
  <c r="H64" i="934"/>
  <c r="H35" i="934"/>
  <c r="H26" i="934"/>
  <c r="H4" i="934"/>
  <c r="H35" i="932"/>
  <c r="H20" i="932"/>
  <c r="H17" i="932"/>
  <c r="H59" i="932"/>
  <c r="H57" i="932"/>
  <c r="H55" i="932"/>
  <c r="H36" i="932"/>
  <c r="H31" i="932"/>
  <c r="H29" i="932"/>
  <c r="H28" i="932"/>
  <c r="H26" i="932"/>
  <c r="H23" i="932"/>
  <c r="H5" i="932"/>
  <c r="H4" i="932"/>
  <c r="H63" i="932"/>
  <c r="H62" i="932"/>
  <c r="H58" i="932"/>
  <c r="H49" i="932"/>
  <c r="H47" i="932"/>
  <c r="H46" i="932"/>
  <c r="H41" i="932"/>
  <c r="H33" i="932"/>
  <c r="H30" i="932"/>
  <c r="H25" i="932"/>
  <c r="H22" i="932"/>
  <c r="H15" i="932"/>
  <c r="H14" i="932"/>
  <c r="H13" i="932"/>
  <c r="H10" i="932"/>
  <c r="H7" i="932"/>
  <c r="H3" i="932"/>
  <c r="H57" i="931"/>
  <c r="H25" i="931"/>
  <c r="H17" i="931"/>
  <c r="H12" i="931"/>
  <c r="H9" i="931"/>
  <c r="H64" i="931"/>
  <c r="H62" i="931"/>
  <c r="H63" i="931"/>
  <c r="H60" i="931"/>
  <c r="H59" i="931"/>
  <c r="H56" i="931"/>
  <c r="H40" i="931"/>
  <c r="H35" i="931"/>
  <c r="H29" i="931"/>
  <c r="H28" i="931"/>
  <c r="H59" i="930"/>
  <c r="H50" i="930"/>
  <c r="H42" i="930"/>
  <c r="H41" i="930"/>
  <c r="H26" i="930"/>
  <c r="H23" i="930"/>
  <c r="H49" i="930"/>
  <c r="H17" i="930"/>
  <c r="H20" i="930"/>
  <c r="H12" i="930"/>
  <c r="H9" i="930"/>
  <c r="H60" i="930"/>
  <c r="H35" i="930"/>
  <c r="H31" i="930"/>
  <c r="H63" i="930"/>
  <c r="H43" i="930"/>
  <c r="H28" i="930"/>
  <c r="H25" i="930"/>
  <c r="H7" i="930"/>
  <c r="H4" i="930"/>
  <c r="H3" i="930"/>
  <c r="H65" i="930" s="1"/>
  <c r="H55" i="929"/>
  <c r="H50" i="929"/>
  <c r="H32" i="929"/>
  <c r="H26" i="929"/>
  <c r="H7" i="929"/>
  <c r="H64" i="929"/>
  <c r="H63" i="929"/>
  <c r="H60" i="929"/>
  <c r="H58" i="929"/>
  <c r="H56" i="929"/>
  <c r="H49" i="929"/>
  <c r="H47" i="929"/>
  <c r="H42" i="929"/>
  <c r="H41" i="929"/>
  <c r="H40" i="929"/>
  <c r="H33" i="929"/>
  <c r="H31" i="929"/>
  <c r="H24" i="929"/>
  <c r="H23" i="929"/>
  <c r="H16" i="929"/>
  <c r="H12" i="929"/>
  <c r="H8" i="929"/>
  <c r="H4" i="929"/>
  <c r="H14" i="928"/>
  <c r="H18" i="928"/>
  <c r="H22" i="928"/>
  <c r="H23" i="928"/>
  <c r="H46" i="928"/>
  <c r="H12" i="928"/>
  <c r="H5" i="928"/>
  <c r="H13" i="928"/>
  <c r="H21" i="928"/>
  <c r="H32" i="928"/>
  <c r="H25" i="928"/>
  <c r="H54" i="928"/>
  <c r="H62" i="928"/>
  <c r="H20" i="928"/>
  <c r="H57" i="928"/>
  <c r="H37" i="928"/>
  <c r="H47" i="928"/>
  <c r="H30" i="928"/>
  <c r="H60" i="928"/>
  <c r="H15" i="928"/>
  <c r="H10" i="928"/>
  <c r="H9" i="928"/>
  <c r="H50" i="928"/>
  <c r="H4" i="928"/>
  <c r="H8" i="928"/>
  <c r="H7" i="928"/>
  <c r="H64" i="928"/>
  <c r="H63" i="928"/>
  <c r="H61" i="928"/>
  <c r="H59" i="928"/>
  <c r="H58" i="928"/>
  <c r="H56" i="928"/>
  <c r="H55" i="928"/>
  <c r="H49" i="928"/>
  <c r="H43" i="928"/>
  <c r="H42" i="928"/>
  <c r="H41" i="928"/>
  <c r="H40" i="928"/>
  <c r="H35" i="928"/>
  <c r="H33" i="928"/>
  <c r="H31" i="928"/>
  <c r="H29" i="928"/>
  <c r="H26" i="928"/>
  <c r="H24" i="928"/>
  <c r="H17" i="928"/>
  <c r="H16" i="928"/>
  <c r="H3" i="928"/>
  <c r="H57" i="927"/>
  <c r="H50" i="927"/>
  <c r="H28" i="927"/>
  <c r="H21" i="927"/>
  <c r="H20" i="927"/>
  <c r="H18" i="927"/>
  <c r="H17" i="927"/>
  <c r="H16" i="927"/>
  <c r="H10" i="927"/>
  <c r="H9" i="927"/>
  <c r="H64" i="927"/>
  <c r="H63" i="927"/>
  <c r="H61" i="927"/>
  <c r="H60" i="927"/>
  <c r="H58" i="927"/>
  <c r="H56" i="927"/>
  <c r="H53" i="927"/>
  <c r="H49" i="927"/>
  <c r="H47" i="927"/>
  <c r="H43" i="927"/>
  <c r="H42" i="927"/>
  <c r="H37" i="927"/>
  <c r="H35" i="927"/>
  <c r="H33" i="927"/>
  <c r="H32" i="927"/>
  <c r="H31" i="927"/>
  <c r="H13" i="927"/>
  <c r="H12" i="927"/>
  <c r="H3" i="927"/>
  <c r="H8" i="927"/>
  <c r="H7" i="927"/>
  <c r="H5" i="927"/>
  <c r="H4" i="927"/>
  <c r="H14" i="926"/>
  <c r="H51" i="926"/>
  <c r="H49" i="926"/>
  <c r="H46" i="926"/>
  <c r="H43" i="926"/>
  <c r="H30" i="926"/>
  <c r="H22" i="926"/>
  <c r="H4" i="926"/>
  <c r="H31" i="926"/>
  <c r="H54" i="926"/>
  <c r="H24" i="926"/>
  <c r="H17" i="926"/>
  <c r="H59" i="926"/>
  <c r="H29" i="926"/>
  <c r="H37" i="926"/>
  <c r="H57" i="926"/>
  <c r="H61" i="926"/>
  <c r="H12" i="926"/>
  <c r="H5" i="926"/>
  <c r="H62" i="926"/>
  <c r="H32" i="926"/>
  <c r="H3" i="926"/>
  <c r="H7" i="926"/>
  <c r="H26" i="926"/>
  <c r="H34" i="926"/>
  <c r="H56" i="926"/>
  <c r="H64" i="926"/>
  <c r="H8" i="926"/>
  <c r="H15" i="926"/>
  <c r="H33" i="926"/>
  <c r="H40" i="926"/>
  <c r="H47" i="926"/>
  <c r="H55" i="926"/>
  <c r="H10" i="926"/>
  <c r="H13" i="926"/>
  <c r="H20" i="926"/>
  <c r="H42" i="926"/>
  <c r="H45" i="926"/>
  <c r="H9" i="926"/>
  <c r="H23" i="926"/>
  <c r="H41" i="926"/>
  <c r="H18" i="926"/>
  <c r="H21" i="926"/>
  <c r="H28" i="926"/>
  <c r="H50" i="926"/>
  <c r="H53" i="926"/>
  <c r="H60" i="926"/>
  <c r="H48" i="926"/>
  <c r="H65" i="927"/>
  <c r="H16" i="925"/>
  <c r="H8" i="925"/>
  <c r="H5" i="925"/>
  <c r="H23" i="925"/>
  <c r="H19" i="925"/>
  <c r="H18" i="925"/>
  <c r="H17" i="925"/>
  <c r="H14" i="925"/>
  <c r="H12" i="925"/>
  <c r="H7" i="925"/>
  <c r="H6" i="925"/>
  <c r="H45" i="924"/>
  <c r="H19" i="924"/>
  <c r="H18" i="924"/>
  <c r="H63" i="924"/>
  <c r="H61" i="924"/>
  <c r="H58" i="924"/>
  <c r="H57" i="924"/>
  <c r="H55" i="924"/>
  <c r="H53" i="924"/>
  <c r="H51" i="924"/>
  <c r="H50" i="924"/>
  <c r="H49" i="924"/>
  <c r="H48" i="924"/>
  <c r="H43" i="924"/>
  <c r="H42" i="924"/>
  <c r="H41" i="924"/>
  <c r="H39" i="924"/>
  <c r="H37" i="924"/>
  <c r="H35" i="924"/>
  <c r="H33" i="924"/>
  <c r="H31" i="924"/>
  <c r="H27" i="924"/>
  <c r="H26" i="924"/>
  <c r="H23" i="924"/>
  <c r="H21" i="924"/>
  <c r="H17" i="924"/>
  <c r="H16" i="924"/>
  <c r="H11" i="924"/>
  <c r="H10" i="924"/>
  <c r="H7" i="924"/>
  <c r="H5" i="924"/>
  <c r="H3" i="924"/>
  <c r="H57" i="923"/>
  <c r="H53" i="923"/>
  <c r="H50" i="923"/>
  <c r="H48" i="923"/>
  <c r="H42" i="923"/>
  <c r="H33" i="923"/>
  <c r="H23" i="923"/>
  <c r="H17" i="923"/>
  <c r="H16" i="923"/>
  <c r="H9" i="923"/>
  <c r="H56" i="923"/>
  <c r="H55" i="923"/>
  <c r="H39" i="923"/>
  <c r="H32" i="923"/>
  <c r="H64" i="923"/>
  <c r="H63" i="923"/>
  <c r="H58" i="923"/>
  <c r="H49" i="923"/>
  <c r="H45" i="923"/>
  <c r="H40" i="923"/>
  <c r="H37" i="923"/>
  <c r="H31" i="923"/>
  <c r="H28" i="923"/>
  <c r="H24" i="923"/>
  <c r="H21" i="923"/>
  <c r="H20" i="923"/>
  <c r="H18" i="923"/>
  <c r="H15" i="923"/>
  <c r="H13" i="923"/>
  <c r="H12" i="923"/>
  <c r="H10" i="923"/>
  <c r="H8" i="923"/>
  <c r="H5" i="923"/>
  <c r="H53" i="922"/>
  <c r="H48" i="922"/>
  <c r="H47" i="922"/>
  <c r="H45" i="922"/>
  <c r="H41" i="922"/>
  <c r="H29" i="921"/>
  <c r="H28" i="922"/>
  <c r="H17" i="922"/>
  <c r="H15" i="922"/>
  <c r="H12" i="922"/>
  <c r="H11" i="922"/>
  <c r="H64" i="922"/>
  <c r="H63" i="922"/>
  <c r="H60" i="922"/>
  <c r="H56" i="922"/>
  <c r="H27" i="922"/>
  <c r="H55" i="922"/>
  <c r="H49" i="922"/>
  <c r="H40" i="922"/>
  <c r="H33" i="922"/>
  <c r="H32" i="922"/>
  <c r="H23" i="922"/>
  <c r="H8" i="922"/>
  <c r="H4" i="922"/>
  <c r="H57" i="922"/>
  <c r="H51" i="922"/>
  <c r="H37" i="922"/>
  <c r="H25" i="922"/>
  <c r="H24" i="922"/>
  <c r="H21" i="922"/>
  <c r="H5" i="922"/>
  <c r="H3" i="922"/>
  <c r="H57" i="921"/>
  <c r="H53" i="921"/>
  <c r="H64" i="921"/>
  <c r="H63" i="921"/>
  <c r="H61" i="921"/>
  <c r="H60" i="921"/>
  <c r="H35" i="921"/>
  <c r="H55" i="921"/>
  <c r="H56" i="921"/>
  <c r="H46" i="921"/>
  <c r="H36" i="921"/>
  <c r="H34" i="921"/>
  <c r="H33" i="921"/>
  <c r="H58" i="921"/>
  <c r="H50" i="921"/>
  <c r="H49" i="921"/>
  <c r="H48" i="921"/>
  <c r="H45" i="921"/>
  <c r="H41" i="921"/>
  <c r="H42" i="921"/>
  <c r="H40" i="921"/>
  <c r="H38" i="921"/>
  <c r="H32" i="921"/>
  <c r="H31" i="921"/>
  <c r="H30" i="921"/>
  <c r="H28" i="921"/>
  <c r="H26" i="921"/>
  <c r="H25" i="921"/>
  <c r="H24" i="921"/>
  <c r="H21" i="921"/>
  <c r="H20" i="921"/>
  <c r="H17" i="921"/>
  <c r="H16" i="921"/>
  <c r="H14" i="921"/>
  <c r="H13" i="921"/>
  <c r="H10" i="921"/>
  <c r="H9" i="921"/>
  <c r="H8" i="921"/>
  <c r="H6" i="921"/>
  <c r="H4" i="921"/>
  <c r="G35" i="841"/>
  <c r="E35" i="841" s="1"/>
  <c r="D35" i="841" s="1"/>
  <c r="G74" i="841"/>
  <c r="E74" i="841" s="1"/>
  <c r="D74" i="841" s="1"/>
  <c r="G34" i="841"/>
  <c r="E34" i="841" s="1"/>
  <c r="D34" i="841" s="1"/>
  <c r="H3" i="920"/>
  <c r="H4" i="920"/>
  <c r="H5" i="920"/>
  <c r="H6" i="920"/>
  <c r="H7" i="920"/>
  <c r="H8" i="920"/>
  <c r="H9" i="920"/>
  <c r="H10" i="920"/>
  <c r="H11" i="920"/>
  <c r="H12" i="920"/>
  <c r="H14" i="920"/>
  <c r="H15" i="920"/>
  <c r="H16" i="920"/>
  <c r="H17" i="920"/>
  <c r="H19" i="920"/>
  <c r="H20" i="920"/>
  <c r="H21" i="920"/>
  <c r="H23" i="920"/>
  <c r="H24" i="920"/>
  <c r="H27" i="920"/>
  <c r="H28" i="920"/>
  <c r="H29" i="920"/>
  <c r="H30" i="920"/>
  <c r="H31" i="920"/>
  <c r="H32" i="920"/>
  <c r="H33" i="920"/>
  <c r="H34" i="920"/>
  <c r="H35" i="920"/>
  <c r="H36" i="920"/>
  <c r="H37" i="920"/>
  <c r="H38" i="920"/>
  <c r="H39" i="920"/>
  <c r="H40" i="920"/>
  <c r="H41" i="920"/>
  <c r="H42" i="920"/>
  <c r="H43" i="920"/>
  <c r="H45" i="920"/>
  <c r="H46" i="920"/>
  <c r="H47" i="920"/>
  <c r="H48" i="920"/>
  <c r="H49" i="920"/>
  <c r="H50" i="920"/>
  <c r="H51" i="920"/>
  <c r="H52" i="920"/>
  <c r="H53" i="920"/>
  <c r="H54" i="920"/>
  <c r="H55" i="920"/>
  <c r="H56" i="920"/>
  <c r="H57" i="920"/>
  <c r="H58" i="920"/>
  <c r="H59" i="920"/>
  <c r="H60" i="920"/>
  <c r="H61" i="920"/>
  <c r="H62" i="920"/>
  <c r="H63" i="920"/>
  <c r="H64" i="920"/>
  <c r="H3" i="918"/>
  <c r="H7" i="918"/>
  <c r="H11" i="918"/>
  <c r="H32" i="918"/>
  <c r="H38" i="918"/>
  <c r="H45" i="918"/>
  <c r="H53" i="918"/>
  <c r="H57" i="918"/>
  <c r="H61" i="918"/>
  <c r="H60" i="919"/>
  <c r="H56" i="919"/>
  <c r="H51" i="919"/>
  <c r="H27" i="919"/>
  <c r="H20" i="919"/>
  <c r="H19" i="919"/>
  <c r="H17" i="919"/>
  <c r="H10" i="919"/>
  <c r="H4" i="917"/>
  <c r="H6" i="917"/>
  <c r="H11" i="917"/>
  <c r="H12" i="917"/>
  <c r="H15" i="917"/>
  <c r="H19" i="917"/>
  <c r="H22" i="917"/>
  <c r="H23" i="917"/>
  <c r="H27" i="917"/>
  <c r="H30" i="917"/>
  <c r="H33" i="917"/>
  <c r="H37" i="917"/>
  <c r="H38" i="917"/>
  <c r="H46" i="917"/>
  <c r="H49" i="917"/>
  <c r="H52" i="917"/>
  <c r="H54" i="917"/>
  <c r="H60" i="917"/>
  <c r="H61" i="917"/>
  <c r="H64" i="917"/>
  <c r="H4" i="915"/>
  <c r="H6" i="915"/>
  <c r="H7" i="915"/>
  <c r="H8" i="915"/>
  <c r="H14" i="915"/>
  <c r="H15" i="915"/>
  <c r="H22" i="915"/>
  <c r="H23" i="915"/>
  <c r="H30" i="915"/>
  <c r="H37" i="915"/>
  <c r="H38" i="915"/>
  <c r="H42" i="915"/>
  <c r="H49" i="915"/>
  <c r="H54" i="915"/>
  <c r="H56" i="915"/>
  <c r="H57" i="915"/>
  <c r="H58" i="915"/>
  <c r="H61" i="915"/>
  <c r="H62" i="915"/>
  <c r="H64" i="915"/>
  <c r="H25" i="918"/>
  <c r="H29" i="918"/>
  <c r="H41" i="918"/>
  <c r="H46" i="918"/>
  <c r="H54" i="918"/>
  <c r="H62" i="918"/>
  <c r="H22" i="918"/>
  <c r="H34" i="918"/>
  <c r="H42" i="918"/>
  <c r="H51" i="918"/>
  <c r="H59" i="918"/>
  <c r="H6" i="918"/>
  <c r="H19" i="918"/>
  <c r="H27" i="918"/>
  <c r="H35" i="918"/>
  <c r="H43" i="918"/>
  <c r="H56" i="918"/>
  <c r="H14" i="918"/>
  <c r="H50" i="919"/>
  <c r="H49" i="919"/>
  <c r="H52" i="919"/>
  <c r="H48" i="919"/>
  <c r="H47" i="919"/>
  <c r="H40" i="919"/>
  <c r="H39" i="919"/>
  <c r="H37" i="919"/>
  <c r="H34" i="919"/>
  <c r="H32" i="919"/>
  <c r="H64" i="919"/>
  <c r="H63" i="919"/>
  <c r="H59" i="919"/>
  <c r="H58" i="919"/>
  <c r="H55" i="919"/>
  <c r="H45" i="919"/>
  <c r="H36" i="919"/>
  <c r="H33" i="919"/>
  <c r="H31" i="919"/>
  <c r="H15" i="919"/>
  <c r="H12" i="919"/>
  <c r="H29" i="919"/>
  <c r="H28" i="919"/>
  <c r="H26" i="919"/>
  <c r="H16" i="919"/>
  <c r="H7" i="919"/>
  <c r="H4" i="919"/>
  <c r="H23" i="919"/>
  <c r="H8" i="919"/>
  <c r="H58" i="918"/>
  <c r="H52" i="918"/>
  <c r="H50" i="918"/>
  <c r="H49" i="918"/>
  <c r="H37" i="918"/>
  <c r="H64" i="918"/>
  <c r="H63" i="918"/>
  <c r="H60" i="918"/>
  <c r="H55" i="918"/>
  <c r="H36" i="918"/>
  <c r="H33" i="918"/>
  <c r="H48" i="918"/>
  <c r="H47" i="918"/>
  <c r="H39" i="918"/>
  <c r="H30" i="918"/>
  <c r="H26" i="918"/>
  <c r="H20" i="918"/>
  <c r="H17" i="918"/>
  <c r="H16" i="918"/>
  <c r="H15" i="918"/>
  <c r="H12" i="918"/>
  <c r="H10" i="918"/>
  <c r="H9" i="918"/>
  <c r="H5" i="918"/>
  <c r="H31" i="918"/>
  <c r="H28" i="918"/>
  <c r="H4" i="918"/>
  <c r="H23" i="918"/>
  <c r="H21" i="918"/>
  <c r="H8" i="918"/>
  <c r="H57" i="917"/>
  <c r="H47" i="917"/>
  <c r="H45" i="917"/>
  <c r="H42" i="917"/>
  <c r="H41" i="917"/>
  <c r="H39" i="917"/>
  <c r="H63" i="917"/>
  <c r="H62" i="917"/>
  <c r="H56" i="917"/>
  <c r="H40" i="917"/>
  <c r="H36" i="917"/>
  <c r="H35" i="917"/>
  <c r="H59" i="917"/>
  <c r="H58" i="917"/>
  <c r="H55" i="917"/>
  <c r="H53" i="917"/>
  <c r="H51" i="917"/>
  <c r="H50" i="917"/>
  <c r="H43" i="917"/>
  <c r="H34" i="917"/>
  <c r="H20" i="917"/>
  <c r="H17" i="917"/>
  <c r="H14" i="917"/>
  <c r="H10" i="917"/>
  <c r="H9" i="917"/>
  <c r="H31" i="917"/>
  <c r="H29" i="917"/>
  <c r="H28" i="917"/>
  <c r="H26" i="917"/>
  <c r="H5" i="917"/>
  <c r="H25" i="917"/>
  <c r="H21" i="917"/>
  <c r="H13" i="917"/>
  <c r="H7" i="917"/>
  <c r="H8" i="917"/>
  <c r="H3" i="917"/>
  <c r="H7" i="916"/>
  <c r="H15" i="916"/>
  <c r="H45" i="916"/>
  <c r="H56" i="916"/>
  <c r="H60" i="916"/>
  <c r="H64" i="916"/>
  <c r="H49" i="916"/>
  <c r="H53" i="916"/>
  <c r="H61" i="916"/>
  <c r="H4" i="916"/>
  <c r="H8" i="916"/>
  <c r="H30" i="916"/>
  <c r="H38" i="916"/>
  <c r="H42" i="916"/>
  <c r="H54" i="916"/>
  <c r="H62" i="916"/>
  <c r="H6" i="916"/>
  <c r="H14" i="916"/>
  <c r="H19" i="916"/>
  <c r="H23" i="916"/>
  <c r="H57" i="916"/>
  <c r="H22" i="916"/>
  <c r="H58" i="916"/>
  <c r="H47" i="916"/>
  <c r="H44" i="916"/>
  <c r="H63" i="916"/>
  <c r="H39" i="916"/>
  <c r="H37" i="916"/>
  <c r="H36" i="916"/>
  <c r="H33" i="916"/>
  <c r="H55" i="916"/>
  <c r="H50" i="916"/>
  <c r="H40" i="916"/>
  <c r="H32" i="916"/>
  <c r="H31" i="916"/>
  <c r="H26" i="916"/>
  <c r="H20" i="916"/>
  <c r="H17" i="916"/>
  <c r="H16" i="916"/>
  <c r="H13" i="916"/>
  <c r="H12" i="916"/>
  <c r="H9" i="916"/>
  <c r="H29" i="916"/>
  <c r="H28" i="916"/>
  <c r="H27" i="916"/>
  <c r="H25" i="916"/>
  <c r="H10" i="916"/>
  <c r="H3" i="916"/>
  <c r="H63" i="915"/>
  <c r="H45" i="915"/>
  <c r="H48" i="915"/>
  <c r="H41" i="915"/>
  <c r="H40" i="915"/>
  <c r="H55" i="915"/>
  <c r="H39" i="915"/>
  <c r="H36" i="915"/>
  <c r="H32" i="915"/>
  <c r="H60" i="915"/>
  <c r="H50" i="915"/>
  <c r="H47" i="915"/>
  <c r="H44" i="915"/>
  <c r="H34" i="915"/>
  <c r="H33" i="915"/>
  <c r="H31" i="915"/>
  <c r="H27" i="915"/>
  <c r="H20" i="915"/>
  <c r="H19" i="915"/>
  <c r="H17" i="915"/>
  <c r="H16" i="915"/>
  <c r="H13" i="915"/>
  <c r="H12" i="915"/>
  <c r="H11" i="915"/>
  <c r="H10" i="915"/>
  <c r="H9" i="915"/>
  <c r="H29" i="915"/>
  <c r="H28" i="915"/>
  <c r="H26" i="915"/>
  <c r="H21" i="915"/>
  <c r="H5" i="915"/>
  <c r="H3" i="914"/>
  <c r="H4" i="914"/>
  <c r="H5" i="914"/>
  <c r="H6" i="914"/>
  <c r="H7" i="914"/>
  <c r="H8" i="914"/>
  <c r="H9" i="914"/>
  <c r="H10" i="914"/>
  <c r="H11" i="914"/>
  <c r="H12" i="914"/>
  <c r="H13" i="914"/>
  <c r="H14" i="914"/>
  <c r="H15" i="914"/>
  <c r="H16" i="914"/>
  <c r="H17" i="914"/>
  <c r="H19" i="914"/>
  <c r="H20" i="914"/>
  <c r="H21" i="914"/>
  <c r="H22" i="914"/>
  <c r="H23" i="914"/>
  <c r="H25" i="914"/>
  <c r="H26" i="914"/>
  <c r="H27" i="914"/>
  <c r="H28" i="914"/>
  <c r="H29" i="914"/>
  <c r="H30" i="914"/>
  <c r="H31" i="914"/>
  <c r="H32" i="914"/>
  <c r="H33" i="914"/>
  <c r="H34" i="914"/>
  <c r="H35" i="914"/>
  <c r="H36" i="914"/>
  <c r="H37" i="914"/>
  <c r="H38" i="914"/>
  <c r="H39" i="914"/>
  <c r="H40" i="914"/>
  <c r="H41" i="914"/>
  <c r="H42" i="914"/>
  <c r="H43" i="914"/>
  <c r="H44" i="914"/>
  <c r="H45" i="914"/>
  <c r="H46" i="914"/>
  <c r="H47" i="914"/>
  <c r="H48" i="914"/>
  <c r="H49" i="914"/>
  <c r="H50" i="914"/>
  <c r="H51" i="914"/>
  <c r="H52" i="914"/>
  <c r="H54" i="914"/>
  <c r="H55" i="914"/>
  <c r="H56" i="914"/>
  <c r="H57" i="914"/>
  <c r="H58" i="914"/>
  <c r="H59" i="914"/>
  <c r="H60" i="914"/>
  <c r="H61" i="914"/>
  <c r="H62" i="914"/>
  <c r="H63" i="914"/>
  <c r="H64" i="914"/>
  <c r="H3" i="911"/>
  <c r="H4" i="911"/>
  <c r="H5" i="911"/>
  <c r="H6" i="911"/>
  <c r="H7" i="911"/>
  <c r="H8" i="911"/>
  <c r="H9" i="911"/>
  <c r="H10" i="911"/>
  <c r="H11" i="911"/>
  <c r="H12" i="911"/>
  <c r="H13" i="911"/>
  <c r="H14" i="911"/>
  <c r="H15" i="911"/>
  <c r="H16" i="911"/>
  <c r="H17" i="911"/>
  <c r="H18" i="911"/>
  <c r="H19" i="911"/>
  <c r="H3" i="910"/>
  <c r="H4" i="910"/>
  <c r="H6" i="910"/>
  <c r="H7" i="910"/>
  <c r="H9" i="910"/>
  <c r="H10" i="910"/>
  <c r="H11" i="910"/>
  <c r="H12" i="910"/>
  <c r="H13" i="910"/>
  <c r="H14" i="910"/>
  <c r="H15" i="910"/>
  <c r="H16" i="910"/>
  <c r="H17" i="910"/>
  <c r="H19" i="910"/>
  <c r="H20" i="910"/>
  <c r="H21" i="910"/>
  <c r="H23" i="910"/>
  <c r="H24" i="910"/>
  <c r="H25" i="910"/>
  <c r="H26" i="910"/>
  <c r="H27" i="910"/>
  <c r="H28" i="910"/>
  <c r="H29" i="910"/>
  <c r="H30" i="910"/>
  <c r="H31" i="910"/>
  <c r="H32" i="910"/>
  <c r="H33" i="910"/>
  <c r="H34" i="910"/>
  <c r="H35" i="910"/>
  <c r="H36" i="910"/>
  <c r="H37" i="910"/>
  <c r="H38" i="910"/>
  <c r="H39" i="910"/>
  <c r="H40" i="910"/>
  <c r="H41" i="910"/>
  <c r="H42" i="910"/>
  <c r="H43" i="910"/>
  <c r="H44" i="910"/>
  <c r="H45" i="910"/>
  <c r="H47" i="910"/>
  <c r="H48" i="910"/>
  <c r="H49" i="910"/>
  <c r="H50" i="910"/>
  <c r="H51" i="910"/>
  <c r="H52" i="910"/>
  <c r="H53" i="910"/>
  <c r="H54" i="910"/>
  <c r="H55" i="910"/>
  <c r="H56" i="910"/>
  <c r="H57" i="910"/>
  <c r="H58" i="910"/>
  <c r="H59" i="910"/>
  <c r="H60" i="910"/>
  <c r="H61" i="910"/>
  <c r="H3" i="909"/>
  <c r="H4" i="909"/>
  <c r="H5" i="909"/>
  <c r="H6" i="909"/>
  <c r="H7" i="909"/>
  <c r="H8" i="909"/>
  <c r="H9" i="909"/>
  <c r="H10" i="909"/>
  <c r="H11" i="909"/>
  <c r="H12" i="909"/>
  <c r="H13" i="909"/>
  <c r="H14" i="909"/>
  <c r="H15" i="909"/>
  <c r="H17" i="909"/>
  <c r="H19" i="909"/>
  <c r="H20" i="909"/>
  <c r="H21" i="909"/>
  <c r="H22" i="909"/>
  <c r="H23" i="909"/>
  <c r="H24" i="909"/>
  <c r="H25" i="909"/>
  <c r="H26" i="909"/>
  <c r="H27" i="909"/>
  <c r="H28" i="909"/>
  <c r="H29" i="909"/>
  <c r="H30" i="909"/>
  <c r="H31" i="909"/>
  <c r="H32" i="909"/>
  <c r="H33" i="909"/>
  <c r="H34" i="909"/>
  <c r="H35" i="909"/>
  <c r="H36" i="909"/>
  <c r="H37" i="909"/>
  <c r="H38" i="909"/>
  <c r="H39" i="909"/>
  <c r="H40" i="909"/>
  <c r="H41" i="909"/>
  <c r="H42" i="909"/>
  <c r="H43" i="909"/>
  <c r="H44" i="909"/>
  <c r="H45" i="909"/>
  <c r="H46" i="909"/>
  <c r="H47" i="909"/>
  <c r="H48" i="909"/>
  <c r="H49" i="909"/>
  <c r="H50" i="909"/>
  <c r="H51" i="909"/>
  <c r="H52" i="909"/>
  <c r="H53" i="909"/>
  <c r="H54" i="909"/>
  <c r="H55" i="909"/>
  <c r="H56" i="909"/>
  <c r="H57" i="909"/>
  <c r="H58" i="909"/>
  <c r="H59" i="909"/>
  <c r="H60" i="909"/>
  <c r="H61" i="909"/>
  <c r="H3" i="908"/>
  <c r="H4" i="908"/>
  <c r="H5" i="908"/>
  <c r="H6" i="908"/>
  <c r="H7" i="908"/>
  <c r="H8" i="908"/>
  <c r="H9" i="908"/>
  <c r="H10" i="908"/>
  <c r="H11" i="908"/>
  <c r="H12" i="908"/>
  <c r="H13" i="908"/>
  <c r="H14" i="908"/>
  <c r="H15" i="908"/>
  <c r="H17" i="908"/>
  <c r="H19" i="908"/>
  <c r="H20" i="908"/>
  <c r="H21" i="908"/>
  <c r="H22" i="908"/>
  <c r="H23" i="908"/>
  <c r="H24" i="908"/>
  <c r="H25" i="908"/>
  <c r="H26" i="908"/>
  <c r="H27" i="908"/>
  <c r="H28" i="908"/>
  <c r="H29" i="908"/>
  <c r="H30" i="908"/>
  <c r="H31" i="908"/>
  <c r="H32" i="908"/>
  <c r="H33" i="908"/>
  <c r="H34" i="908"/>
  <c r="H35" i="908"/>
  <c r="H36" i="908"/>
  <c r="H37" i="908"/>
  <c r="H38" i="908"/>
  <c r="H39" i="908"/>
  <c r="H40" i="908"/>
  <c r="H41" i="908"/>
  <c r="H42" i="908"/>
  <c r="H43" i="908"/>
  <c r="H44" i="908"/>
  <c r="H45" i="908"/>
  <c r="H46" i="908"/>
  <c r="H47" i="908"/>
  <c r="H48" i="908"/>
  <c r="H49" i="908"/>
  <c r="H51" i="908"/>
  <c r="H52" i="908"/>
  <c r="H53" i="908"/>
  <c r="H54" i="908"/>
  <c r="H55" i="908"/>
  <c r="H56" i="908"/>
  <c r="H57" i="908"/>
  <c r="H58" i="908"/>
  <c r="H59" i="908"/>
  <c r="H60" i="908"/>
  <c r="H61" i="908"/>
  <c r="H3" i="907"/>
  <c r="H4" i="907"/>
  <c r="H5" i="907"/>
  <c r="H6" i="907"/>
  <c r="H7" i="907"/>
  <c r="H8" i="907"/>
  <c r="H9" i="907"/>
  <c r="H10" i="907"/>
  <c r="H11" i="907"/>
  <c r="H12" i="907"/>
  <c r="H13" i="907"/>
  <c r="H14" i="907"/>
  <c r="H15" i="907"/>
  <c r="H17" i="907"/>
  <c r="H19" i="907"/>
  <c r="H20" i="907"/>
  <c r="H21" i="907"/>
  <c r="H22" i="907"/>
  <c r="H23" i="907"/>
  <c r="H24" i="907"/>
  <c r="H25" i="907"/>
  <c r="H26" i="907"/>
  <c r="H27" i="907"/>
  <c r="H28" i="907"/>
  <c r="H29" i="907"/>
  <c r="H30" i="907"/>
  <c r="H31" i="907"/>
  <c r="H32" i="907"/>
  <c r="H33" i="907"/>
  <c r="H34" i="907"/>
  <c r="H35" i="907"/>
  <c r="H36" i="907"/>
  <c r="H37" i="907"/>
  <c r="H38" i="907"/>
  <c r="H39" i="907"/>
  <c r="H40" i="907"/>
  <c r="H41" i="907"/>
  <c r="H42" i="907"/>
  <c r="H43" i="907"/>
  <c r="H44" i="907"/>
  <c r="H45" i="907"/>
  <c r="H46" i="907"/>
  <c r="H47" i="907"/>
  <c r="H48" i="907"/>
  <c r="H49" i="907"/>
  <c r="H50" i="907"/>
  <c r="H51" i="907"/>
  <c r="H52" i="907"/>
  <c r="H53" i="907"/>
  <c r="H54" i="907"/>
  <c r="H55" i="907"/>
  <c r="H56" i="907"/>
  <c r="H57" i="907"/>
  <c r="H58" i="907"/>
  <c r="H59" i="907"/>
  <c r="H60" i="907"/>
  <c r="H61" i="907"/>
  <c r="H16" i="905"/>
  <c r="H3" i="905"/>
  <c r="H4" i="905"/>
  <c r="H5" i="905"/>
  <c r="H6" i="905"/>
  <c r="H7" i="905"/>
  <c r="H8" i="905"/>
  <c r="H9" i="905"/>
  <c r="H10" i="905"/>
  <c r="H11" i="905"/>
  <c r="H12" i="905"/>
  <c r="H13" i="905"/>
  <c r="H14" i="905"/>
  <c r="H15" i="905"/>
  <c r="H17" i="905"/>
  <c r="H19" i="905"/>
  <c r="H20" i="905"/>
  <c r="H21" i="905"/>
  <c r="H22" i="905"/>
  <c r="H23" i="905"/>
  <c r="H24" i="905"/>
  <c r="H25" i="905"/>
  <c r="H26" i="905"/>
  <c r="H27" i="905"/>
  <c r="H28" i="905"/>
  <c r="H29" i="905"/>
  <c r="H30" i="905"/>
  <c r="H31" i="905"/>
  <c r="H32" i="905"/>
  <c r="H33" i="905"/>
  <c r="H34" i="905"/>
  <c r="H35" i="905"/>
  <c r="H37" i="905"/>
  <c r="H38" i="905"/>
  <c r="H39" i="905"/>
  <c r="H40" i="905"/>
  <c r="H41" i="905"/>
  <c r="H43" i="905"/>
  <c r="H44" i="905"/>
  <c r="H45" i="905"/>
  <c r="H46" i="905"/>
  <c r="H47" i="905"/>
  <c r="H48" i="905"/>
  <c r="H49" i="905"/>
  <c r="H50" i="905"/>
  <c r="H51" i="905"/>
  <c r="H52" i="905"/>
  <c r="H53" i="905"/>
  <c r="H54" i="905"/>
  <c r="H55" i="905"/>
  <c r="H56" i="905"/>
  <c r="H57" i="905"/>
  <c r="H58" i="905"/>
  <c r="H59" i="905"/>
  <c r="H60" i="905"/>
  <c r="H61" i="905"/>
  <c r="H3" i="904"/>
  <c r="H4" i="904"/>
  <c r="H5" i="904"/>
  <c r="H6" i="904"/>
  <c r="H7" i="904"/>
  <c r="H8" i="904"/>
  <c r="H9" i="904"/>
  <c r="H10" i="904"/>
  <c r="H11" i="904"/>
  <c r="H12" i="904"/>
  <c r="H13" i="904"/>
  <c r="H14" i="904"/>
  <c r="H15" i="904"/>
  <c r="H16" i="904"/>
  <c r="H17" i="904"/>
  <c r="H19" i="904"/>
  <c r="H20" i="904"/>
  <c r="H21" i="904"/>
  <c r="H22" i="904"/>
  <c r="H23" i="904"/>
  <c r="H24" i="904"/>
  <c r="H25" i="904"/>
  <c r="H26" i="904"/>
  <c r="H27" i="904"/>
  <c r="H28" i="904"/>
  <c r="H29" i="904"/>
  <c r="H30" i="904"/>
  <c r="H31" i="904"/>
  <c r="H32" i="904"/>
  <c r="H33" i="904"/>
  <c r="H34" i="904"/>
  <c r="H35" i="904"/>
  <c r="H36" i="904"/>
  <c r="H37" i="904"/>
  <c r="H38" i="904"/>
  <c r="H39" i="904"/>
  <c r="H40" i="904"/>
  <c r="H41" i="904"/>
  <c r="H42" i="904"/>
  <c r="H43" i="904"/>
  <c r="H44" i="904"/>
  <c r="H45" i="904"/>
  <c r="H46" i="904"/>
  <c r="H47" i="904"/>
  <c r="H48" i="904"/>
  <c r="H49" i="904"/>
  <c r="H50" i="904"/>
  <c r="H51" i="904"/>
  <c r="H52" i="904"/>
  <c r="H53" i="904"/>
  <c r="H54" i="904"/>
  <c r="H55" i="904"/>
  <c r="H56" i="904"/>
  <c r="H57" i="904"/>
  <c r="H58" i="904"/>
  <c r="H59" i="904"/>
  <c r="H60" i="904"/>
  <c r="H61" i="904"/>
  <c r="H3" i="903"/>
  <c r="H4" i="903"/>
  <c r="H5" i="903"/>
  <c r="H6" i="903"/>
  <c r="H7" i="903"/>
  <c r="H8" i="903"/>
  <c r="H9" i="903"/>
  <c r="H10" i="903"/>
  <c r="H11" i="903"/>
  <c r="H12" i="903"/>
  <c r="H13" i="903"/>
  <c r="H14" i="903"/>
  <c r="H15" i="903"/>
  <c r="H16" i="903"/>
  <c r="H17" i="903"/>
  <c r="H18" i="903"/>
  <c r="H3" i="902"/>
  <c r="H4" i="902"/>
  <c r="H6" i="902"/>
  <c r="H7" i="902"/>
  <c r="H9" i="902"/>
  <c r="H10" i="902"/>
  <c r="H11" i="902"/>
  <c r="H12" i="902"/>
  <c r="H13" i="902"/>
  <c r="H14" i="902"/>
  <c r="H15" i="902"/>
  <c r="H16" i="902"/>
  <c r="H17" i="902"/>
  <c r="H19" i="902"/>
  <c r="H20" i="902"/>
  <c r="H21" i="902"/>
  <c r="H22" i="902"/>
  <c r="H23" i="902"/>
  <c r="H24" i="902"/>
  <c r="H25" i="902"/>
  <c r="H26" i="902"/>
  <c r="H27" i="902"/>
  <c r="H28" i="902"/>
  <c r="H29" i="902"/>
  <c r="H30" i="902"/>
  <c r="H31" i="902"/>
  <c r="H32" i="902"/>
  <c r="H33" i="902"/>
  <c r="H34" i="902"/>
  <c r="H35" i="902"/>
  <c r="H36" i="902"/>
  <c r="H37" i="902"/>
  <c r="H38" i="902"/>
  <c r="H39" i="902"/>
  <c r="H40" i="902"/>
  <c r="H41" i="902"/>
  <c r="H42" i="902"/>
  <c r="H43" i="902"/>
  <c r="H44" i="902"/>
  <c r="H45" i="902"/>
  <c r="H46" i="902"/>
  <c r="H47" i="902"/>
  <c r="H48" i="902"/>
  <c r="H49" i="902"/>
  <c r="H50" i="902"/>
  <c r="H51" i="902"/>
  <c r="H52" i="902"/>
  <c r="H53" i="902"/>
  <c r="H54" i="902"/>
  <c r="H55" i="902"/>
  <c r="H56" i="902"/>
  <c r="H57" i="902"/>
  <c r="H58" i="902"/>
  <c r="H59" i="902"/>
  <c r="H60" i="902"/>
  <c r="H61" i="902"/>
  <c r="H3" i="901"/>
  <c r="H4" i="901"/>
  <c r="H5" i="901"/>
  <c r="H6" i="901"/>
  <c r="H7" i="901"/>
  <c r="H8" i="901"/>
  <c r="H9" i="901"/>
  <c r="H10" i="901"/>
  <c r="H11" i="901"/>
  <c r="H12" i="901"/>
  <c r="H13" i="901"/>
  <c r="H14" i="901"/>
  <c r="H15" i="901"/>
  <c r="H16" i="901"/>
  <c r="H17" i="901"/>
  <c r="H19" i="901"/>
  <c r="H20" i="901"/>
  <c r="H21" i="901"/>
  <c r="H22" i="901"/>
  <c r="H23" i="901"/>
  <c r="H24" i="901"/>
  <c r="H25" i="901"/>
  <c r="H26" i="901"/>
  <c r="H27" i="901"/>
  <c r="H28" i="901"/>
  <c r="H29" i="901"/>
  <c r="H30" i="901"/>
  <c r="H31" i="901"/>
  <c r="H32" i="901"/>
  <c r="H33" i="901"/>
  <c r="H34" i="901"/>
  <c r="H35" i="901"/>
  <c r="H36" i="901"/>
  <c r="H37" i="901"/>
  <c r="H38" i="901"/>
  <c r="H39" i="901"/>
  <c r="H40" i="901"/>
  <c r="H41" i="901"/>
  <c r="H42" i="901"/>
  <c r="H43" i="901"/>
  <c r="H44" i="901"/>
  <c r="H45" i="901"/>
  <c r="H46" i="901"/>
  <c r="H47" i="901"/>
  <c r="H48" i="901"/>
  <c r="H49" i="901"/>
  <c r="H50" i="901"/>
  <c r="H51" i="901"/>
  <c r="H52" i="901"/>
  <c r="H53" i="901"/>
  <c r="H54" i="901"/>
  <c r="H55" i="901"/>
  <c r="H56" i="901"/>
  <c r="H57" i="901"/>
  <c r="H58" i="901"/>
  <c r="H59" i="901"/>
  <c r="H60" i="901"/>
  <c r="H61" i="901"/>
  <c r="H3" i="900"/>
  <c r="H4" i="900"/>
  <c r="H5" i="900"/>
  <c r="H6" i="900"/>
  <c r="H7" i="900"/>
  <c r="H8" i="900"/>
  <c r="H9" i="900"/>
  <c r="H10" i="900"/>
  <c r="H11" i="900"/>
  <c r="H12" i="900"/>
  <c r="H13" i="900"/>
  <c r="H14" i="900"/>
  <c r="H15" i="900"/>
  <c r="H16" i="900"/>
  <c r="H17" i="900"/>
  <c r="H19" i="900"/>
  <c r="H20" i="900"/>
  <c r="H21" i="900"/>
  <c r="H22" i="900"/>
  <c r="H23" i="900"/>
  <c r="H24" i="900"/>
  <c r="H25" i="900"/>
  <c r="H26" i="900"/>
  <c r="H27" i="900"/>
  <c r="H28" i="900"/>
  <c r="H29" i="900"/>
  <c r="H30" i="900"/>
  <c r="H31" i="900"/>
  <c r="H32" i="900"/>
  <c r="H33" i="900"/>
  <c r="H34" i="900"/>
  <c r="H35" i="900"/>
  <c r="H36" i="900"/>
  <c r="H37" i="900"/>
  <c r="H38" i="900"/>
  <c r="H39" i="900"/>
  <c r="H40" i="900"/>
  <c r="H41" i="900"/>
  <c r="H42" i="900"/>
  <c r="H43" i="900"/>
  <c r="H44" i="900"/>
  <c r="H45" i="900"/>
  <c r="H46" i="900"/>
  <c r="H47" i="900"/>
  <c r="H48" i="900"/>
  <c r="H49" i="900"/>
  <c r="H50" i="900"/>
  <c r="H51" i="900"/>
  <c r="H52" i="900"/>
  <c r="H53" i="900"/>
  <c r="H54" i="900"/>
  <c r="H55" i="900"/>
  <c r="H56" i="900"/>
  <c r="H57" i="900"/>
  <c r="H58" i="900"/>
  <c r="H59" i="900"/>
  <c r="H60" i="900"/>
  <c r="H61" i="900"/>
  <c r="H3" i="899"/>
  <c r="H4" i="899"/>
  <c r="H5" i="899"/>
  <c r="H6" i="899"/>
  <c r="H7" i="899"/>
  <c r="H8" i="899"/>
  <c r="H9" i="899"/>
  <c r="H10" i="899"/>
  <c r="H11" i="899"/>
  <c r="H12" i="899"/>
  <c r="H13" i="899"/>
  <c r="H14" i="899"/>
  <c r="H15" i="899"/>
  <c r="H16" i="899"/>
  <c r="H17" i="899"/>
  <c r="H19" i="899"/>
  <c r="H20" i="899"/>
  <c r="H21" i="899"/>
  <c r="H22" i="899"/>
  <c r="H23" i="899"/>
  <c r="H24" i="899"/>
  <c r="H25" i="899"/>
  <c r="H26" i="899"/>
  <c r="H27" i="899"/>
  <c r="H28" i="899"/>
  <c r="H29" i="899"/>
  <c r="H30" i="899"/>
  <c r="H31" i="899"/>
  <c r="H32" i="899"/>
  <c r="H33" i="899"/>
  <c r="H34" i="899"/>
  <c r="H35" i="899"/>
  <c r="H36" i="899"/>
  <c r="H37" i="899"/>
  <c r="H38" i="899"/>
  <c r="H39" i="899"/>
  <c r="H40" i="899"/>
  <c r="H41" i="899"/>
  <c r="H42" i="899"/>
  <c r="H43" i="899"/>
  <c r="H44" i="899"/>
  <c r="H45" i="899"/>
  <c r="H46" i="899"/>
  <c r="H47" i="899"/>
  <c r="H48" i="899"/>
  <c r="H49" i="899"/>
  <c r="H50" i="899"/>
  <c r="H51" i="899"/>
  <c r="H52" i="899"/>
  <c r="H53" i="899"/>
  <c r="H54" i="899"/>
  <c r="H55" i="899"/>
  <c r="H56" i="899"/>
  <c r="H57" i="899"/>
  <c r="H58" i="899"/>
  <c r="H59" i="899"/>
  <c r="H59" i="898"/>
  <c r="H58" i="898"/>
  <c r="H57" i="898"/>
  <c r="H58" i="897"/>
  <c r="H35" i="898"/>
  <c r="H3" i="898"/>
  <c r="H4" i="898"/>
  <c r="H5" i="898"/>
  <c r="H6" i="898"/>
  <c r="H7" i="898"/>
  <c r="H8" i="898"/>
  <c r="H9" i="898"/>
  <c r="H10" i="898"/>
  <c r="H11" i="898"/>
  <c r="H12" i="898"/>
  <c r="H13" i="898"/>
  <c r="H14" i="898"/>
  <c r="H15" i="898"/>
  <c r="H16" i="898"/>
  <c r="H17" i="898"/>
  <c r="H19" i="898"/>
  <c r="H20" i="898"/>
  <c r="H21" i="898"/>
  <c r="H22" i="898"/>
  <c r="H23" i="898"/>
  <c r="H24" i="898"/>
  <c r="H25" i="898"/>
  <c r="H26" i="898"/>
  <c r="H27" i="898"/>
  <c r="H29" i="898"/>
  <c r="H30" i="898"/>
  <c r="H31" i="898"/>
  <c r="H32" i="898"/>
  <c r="H33" i="898"/>
  <c r="H34" i="898"/>
  <c r="H36" i="898"/>
  <c r="H37" i="898"/>
  <c r="H38" i="898"/>
  <c r="H39" i="898"/>
  <c r="H40" i="898"/>
  <c r="H41" i="898"/>
  <c r="H42" i="898"/>
  <c r="H43" i="898"/>
  <c r="H44" i="898"/>
  <c r="H45" i="898"/>
  <c r="H46" i="898"/>
  <c r="H47" i="898"/>
  <c r="H48" i="898"/>
  <c r="H49" i="898"/>
  <c r="H50" i="898"/>
  <c r="H51" i="898"/>
  <c r="H52" i="898"/>
  <c r="H53" i="898"/>
  <c r="H54" i="898"/>
  <c r="H55" i="898"/>
  <c r="H56" i="898"/>
  <c r="H38" i="897"/>
  <c r="H3" i="897"/>
  <c r="H4" i="897"/>
  <c r="H5" i="897"/>
  <c r="H6" i="897"/>
  <c r="H7" i="897"/>
  <c r="H8" i="897"/>
  <c r="H9" i="897"/>
  <c r="H10" i="897"/>
  <c r="H11" i="897"/>
  <c r="H12" i="897"/>
  <c r="H13" i="897"/>
  <c r="H14" i="897"/>
  <c r="H15" i="897"/>
  <c r="H16" i="897"/>
  <c r="H17" i="897"/>
  <c r="H20" i="897"/>
  <c r="H21" i="897"/>
  <c r="H22" i="897"/>
  <c r="H24" i="897"/>
  <c r="H25" i="897"/>
  <c r="H26" i="897"/>
  <c r="H29" i="897"/>
  <c r="H30" i="897"/>
  <c r="H31" i="897"/>
  <c r="H32" i="897"/>
  <c r="H33" i="897"/>
  <c r="H34" i="897"/>
  <c r="H36" i="897"/>
  <c r="H37" i="897"/>
  <c r="H39" i="897"/>
  <c r="H40" i="897"/>
  <c r="H41" i="897"/>
  <c r="H42" i="897"/>
  <c r="H43" i="897"/>
  <c r="H44" i="897"/>
  <c r="H45" i="897"/>
  <c r="H46" i="897"/>
  <c r="H47" i="897"/>
  <c r="H48" i="897"/>
  <c r="H49" i="897"/>
  <c r="H50" i="897"/>
  <c r="H51" i="897"/>
  <c r="H52" i="897"/>
  <c r="H53" i="897"/>
  <c r="H54" i="897"/>
  <c r="H55" i="897"/>
  <c r="H56" i="897"/>
  <c r="H57" i="897"/>
  <c r="H3" i="896"/>
  <c r="H4" i="896"/>
  <c r="H5" i="896"/>
  <c r="H6" i="896"/>
  <c r="H7" i="896"/>
  <c r="H8" i="896"/>
  <c r="H9" i="896"/>
  <c r="H10" i="896"/>
  <c r="H11" i="896"/>
  <c r="H12" i="896"/>
  <c r="H13" i="896"/>
  <c r="H14" i="896"/>
  <c r="H15" i="896"/>
  <c r="H16" i="896"/>
  <c r="H17" i="896"/>
  <c r="H18" i="896"/>
  <c r="H19" i="896"/>
  <c r="H20" i="896"/>
  <c r="H21" i="896"/>
  <c r="H22" i="896"/>
  <c r="H23" i="896"/>
  <c r="H24" i="896"/>
  <c r="H25" i="896"/>
  <c r="H26" i="896"/>
  <c r="H27" i="896"/>
  <c r="H28" i="896"/>
  <c r="H29" i="896"/>
  <c r="H30" i="896"/>
  <c r="H31" i="896"/>
  <c r="H32" i="896"/>
  <c r="H33" i="896"/>
  <c r="H34" i="896"/>
  <c r="H35" i="896"/>
  <c r="H36" i="896"/>
  <c r="H38" i="895"/>
  <c r="H3" i="895"/>
  <c r="H4" i="895"/>
  <c r="H6" i="895"/>
  <c r="H7" i="895"/>
  <c r="H9" i="895"/>
  <c r="H10" i="895"/>
  <c r="H11" i="895"/>
  <c r="H12" i="895"/>
  <c r="H13" i="895"/>
  <c r="H14" i="895"/>
  <c r="H15" i="895"/>
  <c r="H16" i="895"/>
  <c r="H17" i="895"/>
  <c r="H19" i="895"/>
  <c r="H20" i="895"/>
  <c r="H21" i="895"/>
  <c r="H22" i="895"/>
  <c r="H23" i="895"/>
  <c r="H24" i="895"/>
  <c r="H25" i="895"/>
  <c r="H26" i="895"/>
  <c r="H27" i="895"/>
  <c r="H29" i="895"/>
  <c r="H30" i="895"/>
  <c r="H31" i="895"/>
  <c r="H32" i="895"/>
  <c r="H33" i="895"/>
  <c r="H34" i="895"/>
  <c r="H36" i="895"/>
  <c r="H37" i="895"/>
  <c r="H40" i="895"/>
  <c r="H41" i="895"/>
  <c r="H42" i="895"/>
  <c r="H43" i="895"/>
  <c r="H44" i="895"/>
  <c r="H45" i="895"/>
  <c r="H46" i="895"/>
  <c r="H47" i="895"/>
  <c r="H48" i="895"/>
  <c r="H49" i="895"/>
  <c r="H50" i="895"/>
  <c r="H52" i="895"/>
  <c r="H53" i="895"/>
  <c r="H54" i="895"/>
  <c r="H55" i="895"/>
  <c r="H56" i="895"/>
  <c r="H57" i="895"/>
  <c r="H58" i="895"/>
  <c r="H32" i="894"/>
  <c r="H3" i="894"/>
  <c r="H4" i="894"/>
  <c r="H5" i="894"/>
  <c r="H6" i="894"/>
  <c r="H7" i="894"/>
  <c r="H8" i="894"/>
  <c r="H9" i="894"/>
  <c r="H10" i="894"/>
  <c r="H11" i="894"/>
  <c r="H12" i="894"/>
  <c r="H13" i="894"/>
  <c r="H14" i="894"/>
  <c r="H15" i="894"/>
  <c r="H16" i="894"/>
  <c r="H17" i="894"/>
  <c r="H18" i="894"/>
  <c r="H19" i="894"/>
  <c r="H20" i="894"/>
  <c r="H21" i="894"/>
  <c r="H22" i="894"/>
  <c r="H23" i="894"/>
  <c r="H24" i="894"/>
  <c r="H25" i="894"/>
  <c r="H26" i="894"/>
  <c r="H27" i="894"/>
  <c r="H28" i="894"/>
  <c r="H29" i="894"/>
  <c r="H30" i="894"/>
  <c r="H31" i="894"/>
  <c r="H33" i="894"/>
  <c r="H34" i="894"/>
  <c r="H35" i="894"/>
  <c r="H36" i="894"/>
  <c r="H37" i="894"/>
  <c r="H38" i="894"/>
  <c r="H39" i="894"/>
  <c r="H40" i="894"/>
  <c r="H41" i="894"/>
  <c r="H42" i="894"/>
  <c r="H43" i="894"/>
  <c r="H44" i="894"/>
  <c r="H45" i="894"/>
  <c r="H46" i="894"/>
  <c r="H47" i="894"/>
  <c r="H48" i="894"/>
  <c r="H49" i="894"/>
  <c r="H50" i="894"/>
  <c r="H3" i="893"/>
  <c r="H4" i="893"/>
  <c r="H5" i="893"/>
  <c r="H6" i="893"/>
  <c r="H7" i="893"/>
  <c r="H8" i="893"/>
  <c r="H9" i="893"/>
  <c r="H10" i="893"/>
  <c r="H11" i="893"/>
  <c r="H12" i="893"/>
  <c r="H13" i="893"/>
  <c r="H14" i="893"/>
  <c r="H15" i="893"/>
  <c r="H16" i="893"/>
  <c r="H17" i="893"/>
  <c r="H19" i="893"/>
  <c r="H20" i="893"/>
  <c r="H21" i="893"/>
  <c r="H22" i="893"/>
  <c r="H23" i="893"/>
  <c r="H24" i="893"/>
  <c r="H25" i="893"/>
  <c r="H26" i="893"/>
  <c r="H27" i="893"/>
  <c r="H29" i="893"/>
  <c r="H30" i="893"/>
  <c r="H31" i="893"/>
  <c r="H32" i="893"/>
  <c r="H33" i="893"/>
  <c r="H34" i="893"/>
  <c r="H36" i="893"/>
  <c r="H37" i="893"/>
  <c r="H39" i="893"/>
  <c r="H40" i="893"/>
  <c r="H41" i="893"/>
  <c r="H42" i="893"/>
  <c r="H43" i="893"/>
  <c r="H44" i="893"/>
  <c r="H45" i="893"/>
  <c r="H46" i="893"/>
  <c r="H47" i="893"/>
  <c r="H48" i="893"/>
  <c r="H49" i="893"/>
  <c r="H50" i="893"/>
  <c r="H51" i="893"/>
  <c r="H52" i="893"/>
  <c r="H53" i="893"/>
  <c r="H54" i="893"/>
  <c r="H55" i="893"/>
  <c r="H56" i="893"/>
  <c r="H57" i="893"/>
  <c r="H27" i="892"/>
  <c r="H20" i="892"/>
  <c r="H3" i="892"/>
  <c r="H4" i="892"/>
  <c r="H5" i="892"/>
  <c r="H6" i="892"/>
  <c r="H7" i="892"/>
  <c r="H8" i="892"/>
  <c r="H9" i="892"/>
  <c r="H10" i="892"/>
  <c r="H11" i="892"/>
  <c r="H12" i="892"/>
  <c r="H13" i="892"/>
  <c r="H14" i="892"/>
  <c r="H15" i="892"/>
  <c r="H16" i="892"/>
  <c r="H17" i="892"/>
  <c r="H19" i="892"/>
  <c r="H21" i="892"/>
  <c r="H22" i="892"/>
  <c r="H23" i="892"/>
  <c r="H24" i="892"/>
  <c r="H25" i="892"/>
  <c r="H26" i="892"/>
  <c r="H29" i="892"/>
  <c r="H30" i="892"/>
  <c r="H31" i="892"/>
  <c r="H32" i="892"/>
  <c r="H33" i="892"/>
  <c r="H34" i="892"/>
  <c r="H35" i="892"/>
  <c r="H36" i="892"/>
  <c r="H37" i="892"/>
  <c r="H39" i="892"/>
  <c r="H40" i="892"/>
  <c r="H41" i="892"/>
  <c r="H42" i="892"/>
  <c r="H43" i="892"/>
  <c r="H44" i="892"/>
  <c r="H45" i="892"/>
  <c r="H46" i="892"/>
  <c r="H47" i="892"/>
  <c r="H48" i="892"/>
  <c r="H49" i="892"/>
  <c r="H50" i="892"/>
  <c r="H51" i="892"/>
  <c r="H52" i="892"/>
  <c r="H53" i="892"/>
  <c r="H54" i="892"/>
  <c r="H55" i="892"/>
  <c r="H56" i="892"/>
  <c r="H57" i="892"/>
  <c r="H3" i="891"/>
  <c r="H4" i="891"/>
  <c r="H5" i="891"/>
  <c r="H6" i="891"/>
  <c r="H7" i="891"/>
  <c r="H8" i="891"/>
  <c r="H9" i="891"/>
  <c r="H10" i="891"/>
  <c r="H11" i="891"/>
  <c r="H12" i="891"/>
  <c r="H13" i="891"/>
  <c r="H14" i="891"/>
  <c r="H15" i="891"/>
  <c r="H16" i="891"/>
  <c r="H17" i="891"/>
  <c r="H19" i="891"/>
  <c r="H21" i="891"/>
  <c r="H22" i="891"/>
  <c r="H23" i="891"/>
  <c r="H24" i="891"/>
  <c r="H25" i="891"/>
  <c r="H26" i="891"/>
  <c r="H29" i="891"/>
  <c r="H30" i="891"/>
  <c r="H31" i="891"/>
  <c r="H32" i="891"/>
  <c r="H33" i="891"/>
  <c r="H34" i="891"/>
  <c r="H35" i="891"/>
  <c r="H36" i="891"/>
  <c r="H37" i="891"/>
  <c r="H39" i="891"/>
  <c r="H40" i="891"/>
  <c r="H41" i="891"/>
  <c r="H42" i="891"/>
  <c r="H43" i="891"/>
  <c r="H44" i="891"/>
  <c r="H45" i="891"/>
  <c r="H46" i="891"/>
  <c r="H47" i="891"/>
  <c r="H48" i="891"/>
  <c r="H49" i="891"/>
  <c r="H50" i="891"/>
  <c r="H51" i="891"/>
  <c r="H52" i="891"/>
  <c r="H53" i="891"/>
  <c r="H54" i="891"/>
  <c r="H55" i="891"/>
  <c r="H56" i="891"/>
  <c r="H57" i="891"/>
  <c r="H58" i="891"/>
  <c r="H3" i="890"/>
  <c r="H4" i="890"/>
  <c r="H5" i="890"/>
  <c r="H6" i="890"/>
  <c r="H7" i="890"/>
  <c r="H8" i="890"/>
  <c r="H9" i="890"/>
  <c r="H10" i="890"/>
  <c r="H11" i="890"/>
  <c r="H12" i="890"/>
  <c r="H13" i="890"/>
  <c r="H14" i="890"/>
  <c r="H15" i="890"/>
  <c r="H16" i="890"/>
  <c r="H17" i="890"/>
  <c r="H19" i="890"/>
  <c r="H20" i="890"/>
  <c r="H21" i="890"/>
  <c r="H22" i="890"/>
  <c r="H23" i="890"/>
  <c r="H24" i="890"/>
  <c r="H25" i="890"/>
  <c r="H26" i="890"/>
  <c r="H27" i="890"/>
  <c r="H29" i="890"/>
  <c r="H30" i="890"/>
  <c r="H31" i="890"/>
  <c r="H32" i="890"/>
  <c r="H33" i="890"/>
  <c r="H34" i="890"/>
  <c r="H35" i="890"/>
  <c r="H36" i="890"/>
  <c r="H37" i="890"/>
  <c r="H39" i="890"/>
  <c r="H40" i="890"/>
  <c r="H41" i="890"/>
  <c r="H42" i="890"/>
  <c r="H43" i="890"/>
  <c r="H44" i="890"/>
  <c r="H45" i="890"/>
  <c r="H46" i="890"/>
  <c r="H47" i="890"/>
  <c r="H48" i="890"/>
  <c r="H49" i="890"/>
  <c r="H50" i="890"/>
  <c r="H51" i="890"/>
  <c r="H52" i="890"/>
  <c r="H53" i="890"/>
  <c r="H54" i="890"/>
  <c r="H55" i="890"/>
  <c r="H56" i="890"/>
  <c r="H57" i="890"/>
  <c r="H58" i="890"/>
  <c r="H3" i="889"/>
  <c r="H4" i="889"/>
  <c r="H6" i="889"/>
  <c r="H7" i="889"/>
  <c r="H9" i="889"/>
  <c r="H10" i="889"/>
  <c r="H11" i="889"/>
  <c r="H12" i="889"/>
  <c r="H13" i="889"/>
  <c r="H14" i="889"/>
  <c r="H15" i="889"/>
  <c r="H16" i="889"/>
  <c r="H17" i="889"/>
  <c r="H19" i="889"/>
  <c r="H20" i="889"/>
  <c r="H22" i="889"/>
  <c r="H23" i="889"/>
  <c r="H24" i="889"/>
  <c r="H25" i="889"/>
  <c r="H26" i="889"/>
  <c r="H27" i="889"/>
  <c r="H29" i="889"/>
  <c r="H30" i="889"/>
  <c r="H31" i="889"/>
  <c r="H32" i="889"/>
  <c r="H33" i="889"/>
  <c r="H35" i="889"/>
  <c r="H36" i="889"/>
  <c r="H37" i="889"/>
  <c r="H39" i="889"/>
  <c r="H40" i="889"/>
  <c r="H41" i="889"/>
  <c r="H42" i="889"/>
  <c r="H43" i="889"/>
  <c r="H44" i="889"/>
  <c r="H45" i="889"/>
  <c r="H46" i="889"/>
  <c r="H48" i="889"/>
  <c r="H49" i="889"/>
  <c r="H50" i="889"/>
  <c r="H51" i="889"/>
  <c r="H52" i="889"/>
  <c r="H53" i="889"/>
  <c r="H54" i="889"/>
  <c r="H55" i="889"/>
  <c r="H57" i="889"/>
  <c r="H58" i="889"/>
  <c r="H3" i="888"/>
  <c r="H4" i="888"/>
  <c r="H5" i="888"/>
  <c r="H6" i="888"/>
  <c r="H7" i="888"/>
  <c r="H8" i="888"/>
  <c r="H9" i="888"/>
  <c r="H10" i="888"/>
  <c r="H11" i="888"/>
  <c r="H12" i="888"/>
  <c r="H13" i="888"/>
  <c r="H14" i="888"/>
  <c r="H15" i="888"/>
  <c r="H16" i="888"/>
  <c r="H17" i="888"/>
  <c r="H19" i="888"/>
  <c r="H20" i="888"/>
  <c r="H21" i="888"/>
  <c r="H22" i="888"/>
  <c r="H23" i="888"/>
  <c r="H24" i="888"/>
  <c r="H25" i="888"/>
  <c r="H26" i="888"/>
  <c r="H27" i="888"/>
  <c r="H29" i="888"/>
  <c r="H30" i="888"/>
  <c r="H31" i="888"/>
  <c r="H32" i="888"/>
  <c r="H33" i="888"/>
  <c r="H34" i="888"/>
  <c r="H35" i="888"/>
  <c r="H36" i="888"/>
  <c r="H39" i="888"/>
  <c r="H40" i="888"/>
  <c r="H41" i="888"/>
  <c r="H42" i="888"/>
  <c r="H43" i="888"/>
  <c r="H44" i="888"/>
  <c r="H45" i="888"/>
  <c r="H46" i="888"/>
  <c r="H47" i="888"/>
  <c r="H48" i="888"/>
  <c r="H50" i="888"/>
  <c r="H51" i="888"/>
  <c r="H52" i="888"/>
  <c r="H53" i="888"/>
  <c r="H54" i="888"/>
  <c r="H55" i="888"/>
  <c r="H57" i="888"/>
  <c r="H58" i="888"/>
  <c r="H3" i="887"/>
  <c r="H4" i="887"/>
  <c r="H5" i="887"/>
  <c r="H6" i="887"/>
  <c r="H7" i="887"/>
  <c r="H8" i="887"/>
  <c r="H9" i="887"/>
  <c r="H10" i="887"/>
  <c r="H11" i="887"/>
  <c r="H12" i="887"/>
  <c r="H13" i="887"/>
  <c r="H14" i="887"/>
  <c r="H15" i="887"/>
  <c r="H16" i="887"/>
  <c r="H17" i="887"/>
  <c r="H19" i="887"/>
  <c r="H20" i="887"/>
  <c r="H21" i="887"/>
  <c r="H23" i="887"/>
  <c r="H24" i="887"/>
  <c r="H25" i="887"/>
  <c r="H26" i="887"/>
  <c r="H27" i="887"/>
  <c r="H29" i="887"/>
  <c r="H30" i="887"/>
  <c r="H31" i="887"/>
  <c r="H32" i="887"/>
  <c r="H33" i="887"/>
  <c r="H34" i="887"/>
  <c r="H35" i="887"/>
  <c r="H37" i="887"/>
  <c r="H39" i="887"/>
  <c r="H40" i="887"/>
  <c r="H41" i="887"/>
  <c r="H42" i="887"/>
  <c r="H43" i="887"/>
  <c r="H44" i="887"/>
  <c r="H45" i="887"/>
  <c r="H46" i="887"/>
  <c r="H47" i="887"/>
  <c r="H48" i="887"/>
  <c r="H50" i="887"/>
  <c r="H51" i="887"/>
  <c r="H52" i="887"/>
  <c r="H53" i="887"/>
  <c r="H54" i="887"/>
  <c r="H55" i="887"/>
  <c r="H57" i="887"/>
  <c r="H58" i="887"/>
  <c r="H3" i="886"/>
  <c r="H4" i="886"/>
  <c r="H5" i="886"/>
  <c r="H6" i="886"/>
  <c r="H7" i="886"/>
  <c r="H8" i="886"/>
  <c r="H10" i="886"/>
  <c r="H11" i="886"/>
  <c r="H12" i="886"/>
  <c r="H13" i="886"/>
  <c r="H14" i="886"/>
  <c r="H15" i="886"/>
  <c r="H16" i="886"/>
  <c r="H17" i="886"/>
  <c r="H19" i="886"/>
  <c r="H20" i="886"/>
  <c r="H21" i="886"/>
  <c r="H22" i="886"/>
  <c r="H24" i="886"/>
  <c r="H25" i="886"/>
  <c r="H26" i="886"/>
  <c r="H27" i="886"/>
  <c r="H29" i="886"/>
  <c r="H30" i="886"/>
  <c r="H31" i="886"/>
  <c r="H32" i="886"/>
  <c r="H33" i="886"/>
  <c r="H34" i="886"/>
  <c r="H35" i="886"/>
  <c r="H36" i="886"/>
  <c r="H37" i="886"/>
  <c r="H39" i="886"/>
  <c r="H40" i="886"/>
  <c r="H41" i="886"/>
  <c r="H42" i="886"/>
  <c r="H43" i="886"/>
  <c r="H44" i="886"/>
  <c r="H45" i="886"/>
  <c r="H46" i="886"/>
  <c r="H47" i="886"/>
  <c r="H48" i="886"/>
  <c r="H50" i="886"/>
  <c r="H51" i="886"/>
  <c r="H52" i="886"/>
  <c r="H53" i="886"/>
  <c r="H54" i="886"/>
  <c r="H55" i="886"/>
  <c r="H57" i="886"/>
  <c r="H58" i="886"/>
  <c r="H57" i="885"/>
  <c r="H57" i="883"/>
  <c r="H57" i="882"/>
  <c r="H57" i="884"/>
  <c r="H3" i="885"/>
  <c r="H4" i="885"/>
  <c r="H5" i="885"/>
  <c r="H6" i="885"/>
  <c r="H7" i="885"/>
  <c r="H8" i="885"/>
  <c r="H10" i="885"/>
  <c r="H11" i="885"/>
  <c r="H12" i="885"/>
  <c r="H13" i="885"/>
  <c r="H14" i="885"/>
  <c r="H15" i="885"/>
  <c r="H16" i="885"/>
  <c r="H17" i="885"/>
  <c r="H18" i="885"/>
  <c r="H19" i="885"/>
  <c r="H20" i="885"/>
  <c r="H21" i="885"/>
  <c r="H22" i="885"/>
  <c r="H23" i="885"/>
  <c r="H24" i="885"/>
  <c r="H25" i="885"/>
  <c r="H26" i="885"/>
  <c r="H27" i="885"/>
  <c r="H29" i="885"/>
  <c r="H30" i="885"/>
  <c r="H31" i="885"/>
  <c r="H32" i="885"/>
  <c r="H33" i="885"/>
  <c r="H34" i="885"/>
  <c r="H35" i="885"/>
  <c r="H36" i="885"/>
  <c r="H37" i="885"/>
  <c r="H39" i="885"/>
  <c r="H40" i="885"/>
  <c r="H41" i="885"/>
  <c r="H42" i="885"/>
  <c r="H43" i="885"/>
  <c r="H44" i="885"/>
  <c r="H45" i="885"/>
  <c r="H46" i="885"/>
  <c r="H47" i="885"/>
  <c r="H48" i="885"/>
  <c r="H50" i="885"/>
  <c r="H51" i="885"/>
  <c r="H52" i="885"/>
  <c r="H53" i="885"/>
  <c r="H54" i="885"/>
  <c r="H55" i="885"/>
  <c r="H58" i="885"/>
  <c r="H3" i="884"/>
  <c r="H4" i="884"/>
  <c r="H5" i="884"/>
  <c r="H6" i="884"/>
  <c r="H7" i="884"/>
  <c r="H8" i="884"/>
  <c r="H9" i="884"/>
  <c r="H10" i="884"/>
  <c r="H11" i="884"/>
  <c r="H12" i="884"/>
  <c r="H13" i="884"/>
  <c r="H14" i="884"/>
  <c r="H15" i="884"/>
  <c r="H16" i="884"/>
  <c r="H17" i="884"/>
  <c r="H19" i="884"/>
  <c r="H20" i="884"/>
  <c r="H21" i="884"/>
  <c r="H22" i="884"/>
  <c r="H23" i="884"/>
  <c r="H24" i="884"/>
  <c r="H25" i="884"/>
  <c r="H26" i="884"/>
  <c r="H28" i="884"/>
  <c r="H29" i="884"/>
  <c r="H30" i="884"/>
  <c r="H31" i="884"/>
  <c r="H32" i="884"/>
  <c r="H33" i="884"/>
  <c r="H34" i="884"/>
  <c r="H35" i="884"/>
  <c r="H36" i="884"/>
  <c r="H37" i="884"/>
  <c r="H38" i="884"/>
  <c r="H39" i="884"/>
  <c r="H40" i="884"/>
  <c r="H41" i="884"/>
  <c r="H42" i="884"/>
  <c r="H43" i="884"/>
  <c r="H44" i="884"/>
  <c r="H45" i="884"/>
  <c r="H46" i="884"/>
  <c r="H47" i="884"/>
  <c r="H48" i="884"/>
  <c r="H50" i="884"/>
  <c r="H51" i="884"/>
  <c r="H52" i="884"/>
  <c r="H53" i="884"/>
  <c r="H54" i="884"/>
  <c r="H55" i="884"/>
  <c r="H56" i="884"/>
  <c r="H58" i="884"/>
  <c r="H3" i="883"/>
  <c r="H4" i="883"/>
  <c r="H6" i="883"/>
  <c r="H7" i="883"/>
  <c r="H9" i="883"/>
  <c r="H10" i="883"/>
  <c r="H11" i="883"/>
  <c r="H12" i="883"/>
  <c r="H13" i="883"/>
  <c r="H14" i="883"/>
  <c r="H15" i="883"/>
  <c r="H16" i="883"/>
  <c r="H17" i="883"/>
  <c r="H18" i="883"/>
  <c r="H19" i="883"/>
  <c r="H20" i="883"/>
  <c r="H21" i="883"/>
  <c r="H22" i="883"/>
  <c r="H23" i="883"/>
  <c r="H24" i="883"/>
  <c r="H25" i="883"/>
  <c r="H26" i="883"/>
  <c r="H28" i="883"/>
  <c r="H29" i="883"/>
  <c r="H30" i="883"/>
  <c r="H31" i="883"/>
  <c r="H32" i="883"/>
  <c r="H33" i="883"/>
  <c r="H34" i="883"/>
  <c r="H35" i="883"/>
  <c r="H36" i="883"/>
  <c r="H37" i="883"/>
  <c r="H38" i="883"/>
  <c r="H39" i="883"/>
  <c r="H41" i="883"/>
  <c r="H42" i="883"/>
  <c r="H43" i="883"/>
  <c r="H45" i="883"/>
  <c r="H46" i="883"/>
  <c r="H47" i="883"/>
  <c r="H48" i="883"/>
  <c r="H49" i="883"/>
  <c r="H50" i="883"/>
  <c r="H51" i="883"/>
  <c r="H52" i="883"/>
  <c r="H53" i="883"/>
  <c r="H54" i="883"/>
  <c r="H55" i="883"/>
  <c r="H56" i="883"/>
  <c r="H58" i="881"/>
  <c r="H3" i="882"/>
  <c r="H4" i="882"/>
  <c r="H5" i="882"/>
  <c r="H6" i="882"/>
  <c r="H7" i="882"/>
  <c r="H8" i="882"/>
  <c r="H9" i="882"/>
  <c r="H10" i="882"/>
  <c r="H11" i="882"/>
  <c r="H12" i="882"/>
  <c r="H13" i="882"/>
  <c r="H14" i="882"/>
  <c r="H15" i="882"/>
  <c r="H16" i="882"/>
  <c r="H17" i="882"/>
  <c r="H18" i="882"/>
  <c r="H19" i="882"/>
  <c r="H20" i="882"/>
  <c r="H21" i="882"/>
  <c r="H22" i="882"/>
  <c r="H23" i="882"/>
  <c r="H24" i="882"/>
  <c r="H25" i="882"/>
  <c r="H26" i="882"/>
  <c r="H28" i="882"/>
  <c r="H29" i="882"/>
  <c r="H30" i="882"/>
  <c r="H31" i="882"/>
  <c r="H32" i="882"/>
  <c r="H33" i="882"/>
  <c r="H34" i="882"/>
  <c r="H35" i="882"/>
  <c r="H36" i="882"/>
  <c r="H37" i="882"/>
  <c r="H41" i="882"/>
  <c r="H42" i="882"/>
  <c r="H43" i="882"/>
  <c r="H45" i="882"/>
  <c r="H46" i="882"/>
  <c r="H47" i="882"/>
  <c r="H48" i="882"/>
  <c r="H49" i="882"/>
  <c r="H50" i="882"/>
  <c r="H51" i="882"/>
  <c r="H52" i="882"/>
  <c r="H53" i="882"/>
  <c r="H54" i="882"/>
  <c r="H55" i="882"/>
  <c r="H56" i="882"/>
  <c r="H58" i="882"/>
  <c r="H3" i="881"/>
  <c r="H4" i="881"/>
  <c r="H5" i="881"/>
  <c r="H6" i="881"/>
  <c r="H7" i="881"/>
  <c r="H8" i="881"/>
  <c r="H9" i="881"/>
  <c r="H10" i="881"/>
  <c r="H11" i="881"/>
  <c r="H12" i="881"/>
  <c r="H13" i="881"/>
  <c r="H14" i="881"/>
  <c r="H15" i="881"/>
  <c r="H16" i="881"/>
  <c r="H17" i="881"/>
  <c r="H18" i="881"/>
  <c r="H19" i="881"/>
  <c r="H21" i="881"/>
  <c r="H22" i="881"/>
  <c r="H23" i="881"/>
  <c r="H24" i="881"/>
  <c r="H25" i="881"/>
  <c r="H26" i="881"/>
  <c r="H28" i="881"/>
  <c r="H29" i="881"/>
  <c r="H30" i="881"/>
  <c r="H31" i="881"/>
  <c r="H32" i="881"/>
  <c r="H33" i="881"/>
  <c r="H34" i="881"/>
  <c r="H35" i="881"/>
  <c r="H36" i="881"/>
  <c r="H37" i="881"/>
  <c r="H38" i="881"/>
  <c r="H41" i="881"/>
  <c r="H42" i="881"/>
  <c r="H43" i="881"/>
  <c r="H45" i="881"/>
  <c r="H46" i="881"/>
  <c r="H47" i="881"/>
  <c r="H48" i="881"/>
  <c r="H49" i="881"/>
  <c r="H50" i="881"/>
  <c r="H51" i="881"/>
  <c r="H52" i="881"/>
  <c r="H53" i="881"/>
  <c r="H54" i="881"/>
  <c r="H55" i="881"/>
  <c r="H56" i="881"/>
  <c r="H57" i="881"/>
  <c r="H3" i="880"/>
  <c r="H4" i="880"/>
  <c r="H5" i="880"/>
  <c r="H6" i="880"/>
  <c r="H7" i="880"/>
  <c r="H8" i="880"/>
  <c r="H9" i="880"/>
  <c r="H10" i="880"/>
  <c r="H11" i="880"/>
  <c r="H12" i="880"/>
  <c r="H13" i="880"/>
  <c r="H15" i="880"/>
  <c r="H16" i="880"/>
  <c r="H17" i="880"/>
  <c r="H18" i="880"/>
  <c r="H19" i="880"/>
  <c r="H20" i="880"/>
  <c r="H21" i="880"/>
  <c r="H22" i="880"/>
  <c r="H23" i="880"/>
  <c r="H24" i="880"/>
  <c r="H25" i="880"/>
  <c r="H26" i="880"/>
  <c r="H28" i="880"/>
  <c r="H29" i="880"/>
  <c r="H30" i="880"/>
  <c r="H31" i="880"/>
  <c r="H32" i="880"/>
  <c r="H33" i="880"/>
  <c r="H34" i="880"/>
  <c r="H35" i="880"/>
  <c r="H36" i="880"/>
  <c r="H37" i="880"/>
  <c r="H38" i="880"/>
  <c r="H41" i="880"/>
  <c r="H42" i="880"/>
  <c r="H43" i="880"/>
  <c r="H45" i="880"/>
  <c r="H46" i="880"/>
  <c r="H47" i="880"/>
  <c r="H48" i="880"/>
  <c r="H49" i="880"/>
  <c r="H50" i="880"/>
  <c r="H51" i="880"/>
  <c r="H52" i="880"/>
  <c r="H53" i="880"/>
  <c r="H54" i="880"/>
  <c r="H55" i="880"/>
  <c r="H56" i="880"/>
  <c r="H57" i="880"/>
  <c r="H3" i="879"/>
  <c r="H4" i="879"/>
  <c r="H5" i="879"/>
  <c r="H6" i="879"/>
  <c r="H7" i="879"/>
  <c r="H8" i="879"/>
  <c r="H9" i="879"/>
  <c r="H10" i="879"/>
  <c r="H11" i="879"/>
  <c r="H12" i="879"/>
  <c r="H13" i="879"/>
  <c r="H15" i="879"/>
  <c r="H16" i="879"/>
  <c r="H17" i="879"/>
  <c r="H18" i="879"/>
  <c r="H19" i="879"/>
  <c r="H20" i="879"/>
  <c r="H21" i="879"/>
  <c r="H22" i="879"/>
  <c r="H23" i="879"/>
  <c r="H24" i="879"/>
  <c r="H25" i="879"/>
  <c r="H26" i="879"/>
  <c r="H28" i="879"/>
  <c r="H29" i="879"/>
  <c r="H30" i="879"/>
  <c r="H31" i="879"/>
  <c r="H32" i="879"/>
  <c r="H33" i="879"/>
  <c r="H34" i="879"/>
  <c r="H35" i="879"/>
  <c r="H36" i="879"/>
  <c r="H37" i="879"/>
  <c r="H38" i="879"/>
  <c r="H41" i="879"/>
  <c r="H42" i="879"/>
  <c r="H43" i="879"/>
  <c r="H45" i="879"/>
  <c r="H46" i="879"/>
  <c r="H47" i="879"/>
  <c r="H48" i="879"/>
  <c r="H49" i="879"/>
  <c r="H50" i="879"/>
  <c r="H51" i="879"/>
  <c r="H52" i="879"/>
  <c r="H53" i="879"/>
  <c r="H54" i="879"/>
  <c r="H55" i="879"/>
  <c r="H56" i="879"/>
  <c r="H57" i="879"/>
  <c r="H3" i="877"/>
  <c r="H4" i="877"/>
  <c r="H5" i="877"/>
  <c r="H6" i="877"/>
  <c r="H7" i="877"/>
  <c r="H8" i="877"/>
  <c r="H9" i="877"/>
  <c r="H10" i="877"/>
  <c r="H11" i="877"/>
  <c r="H12" i="877"/>
  <c r="H13" i="877"/>
  <c r="H15" i="877"/>
  <c r="H16" i="877"/>
  <c r="H17" i="877"/>
  <c r="H18" i="877"/>
  <c r="H19" i="877"/>
  <c r="H20" i="877"/>
  <c r="H21" i="877"/>
  <c r="H23" i="877"/>
  <c r="H24" i="877"/>
  <c r="H25" i="877"/>
  <c r="H26" i="877"/>
  <c r="H27" i="877"/>
  <c r="H28" i="877"/>
  <c r="H29" i="877"/>
  <c r="H30" i="877"/>
  <c r="H31" i="877"/>
  <c r="H32" i="877"/>
  <c r="H33" i="877"/>
  <c r="H34" i="877"/>
  <c r="H35" i="877"/>
  <c r="H36" i="877"/>
  <c r="H37" i="877"/>
  <c r="H38" i="877"/>
  <c r="H41" i="877"/>
  <c r="H42" i="877"/>
  <c r="H43" i="877"/>
  <c r="H44" i="877"/>
  <c r="H45" i="877"/>
  <c r="H46" i="877"/>
  <c r="H47" i="877"/>
  <c r="H48" i="877"/>
  <c r="H49" i="877"/>
  <c r="H50" i="877"/>
  <c r="H51" i="877"/>
  <c r="H52" i="877"/>
  <c r="H53" i="877"/>
  <c r="H54" i="877"/>
  <c r="H55" i="877"/>
  <c r="H56" i="877"/>
  <c r="H57" i="877"/>
  <c r="H3" i="876"/>
  <c r="H4" i="876"/>
  <c r="H6" i="876"/>
  <c r="H7" i="876"/>
  <c r="H9" i="876"/>
  <c r="H10" i="876"/>
  <c r="H11" i="876"/>
  <c r="H12" i="876"/>
  <c r="H13" i="876"/>
  <c r="H15" i="876"/>
  <c r="H16" i="876"/>
  <c r="H17" i="876"/>
  <c r="H18" i="876"/>
  <c r="H19" i="876"/>
  <c r="H20" i="876"/>
  <c r="H21" i="876"/>
  <c r="H22" i="876"/>
  <c r="H23" i="876"/>
  <c r="H24" i="876"/>
  <c r="H25" i="876"/>
  <c r="H26" i="876"/>
  <c r="H27" i="876"/>
  <c r="H28" i="876"/>
  <c r="H29" i="876"/>
  <c r="H30" i="876"/>
  <c r="H31" i="876"/>
  <c r="H32" i="876"/>
  <c r="H33" i="876"/>
  <c r="H34" i="876"/>
  <c r="H35" i="876"/>
  <c r="H36" i="876"/>
  <c r="H37" i="876"/>
  <c r="H38" i="876"/>
  <c r="H41" i="876"/>
  <c r="H42" i="876"/>
  <c r="H43" i="876"/>
  <c r="H44" i="876"/>
  <c r="H45" i="876"/>
  <c r="H46" i="876"/>
  <c r="H47" i="876"/>
  <c r="H48" i="876"/>
  <c r="H49" i="876"/>
  <c r="H50" i="876"/>
  <c r="H51" i="876"/>
  <c r="H52" i="876"/>
  <c r="H53" i="876"/>
  <c r="H54" i="876"/>
  <c r="H55" i="876"/>
  <c r="H56" i="876"/>
  <c r="H57" i="876"/>
  <c r="H3" i="875"/>
  <c r="H4" i="875"/>
  <c r="H5" i="875"/>
  <c r="H6" i="875"/>
  <c r="H7" i="875"/>
  <c r="H8" i="875"/>
  <c r="H9" i="875"/>
  <c r="H10" i="875"/>
  <c r="H11" i="875"/>
  <c r="H12" i="875"/>
  <c r="H13" i="875"/>
  <c r="H15" i="875"/>
  <c r="H16" i="875"/>
  <c r="H17" i="875"/>
  <c r="H18" i="875"/>
  <c r="H19" i="875"/>
  <c r="H20" i="875"/>
  <c r="H21" i="875"/>
  <c r="H22" i="875"/>
  <c r="H23" i="875"/>
  <c r="H24" i="875"/>
  <c r="H25" i="875"/>
  <c r="H26" i="875"/>
  <c r="H27" i="875"/>
  <c r="H28" i="875"/>
  <c r="H29" i="875"/>
  <c r="H30" i="875"/>
  <c r="H31" i="875"/>
  <c r="H32" i="875"/>
  <c r="H33" i="875"/>
  <c r="H34" i="875"/>
  <c r="H36" i="875"/>
  <c r="H37" i="875"/>
  <c r="H38" i="875"/>
  <c r="H41" i="875"/>
  <c r="H42" i="875"/>
  <c r="H43" i="875"/>
  <c r="H44" i="875"/>
  <c r="H45" i="875"/>
  <c r="H46" i="875"/>
  <c r="H47" i="875"/>
  <c r="H48" i="875"/>
  <c r="H49" i="875"/>
  <c r="H50" i="875"/>
  <c r="H51" i="875"/>
  <c r="H52" i="875"/>
  <c r="H53" i="875"/>
  <c r="H54" i="875"/>
  <c r="H55" i="875"/>
  <c r="H56" i="875"/>
  <c r="H57" i="875"/>
  <c r="H3" i="874"/>
  <c r="H4" i="874"/>
  <c r="H5" i="874"/>
  <c r="H6" i="874"/>
  <c r="H7" i="874"/>
  <c r="H8" i="874"/>
  <c r="H9" i="874"/>
  <c r="H10" i="874"/>
  <c r="H11" i="874"/>
  <c r="H12" i="874"/>
  <c r="H13" i="874"/>
  <c r="H15" i="874"/>
  <c r="H16" i="874"/>
  <c r="H17" i="874"/>
  <c r="H18" i="874"/>
  <c r="H19" i="874"/>
  <c r="H20" i="874"/>
  <c r="H21" i="874"/>
  <c r="H23" i="874"/>
  <c r="H24" i="874"/>
  <c r="H25" i="874"/>
  <c r="H26" i="874"/>
  <c r="H27" i="874"/>
  <c r="H28" i="874"/>
  <c r="H29" i="874"/>
  <c r="H30" i="874"/>
  <c r="H31" i="874"/>
  <c r="H32" i="874"/>
  <c r="H33" i="874"/>
  <c r="H34" i="874"/>
  <c r="H36" i="874"/>
  <c r="H37" i="874"/>
  <c r="H38" i="874"/>
  <c r="H41" i="874"/>
  <c r="H42" i="874"/>
  <c r="H43" i="874"/>
  <c r="H44" i="874"/>
  <c r="H45" i="874"/>
  <c r="H46" i="874"/>
  <c r="H47" i="874"/>
  <c r="H48" i="874"/>
  <c r="H49" i="874"/>
  <c r="H50" i="874"/>
  <c r="H51" i="874"/>
  <c r="H52" i="874"/>
  <c r="H53" i="874"/>
  <c r="H54" i="874"/>
  <c r="H55" i="874"/>
  <c r="H56" i="874"/>
  <c r="H57" i="874"/>
  <c r="H3" i="873"/>
  <c r="H4" i="873"/>
  <c r="H5" i="873"/>
  <c r="H6" i="873"/>
  <c r="H7" i="873"/>
  <c r="H8" i="873"/>
  <c r="H9" i="873"/>
  <c r="H10" i="873"/>
  <c r="H11" i="873"/>
  <c r="H12" i="873"/>
  <c r="H13" i="873"/>
  <c r="H15" i="873"/>
  <c r="H16" i="873"/>
  <c r="H17" i="873"/>
  <c r="H18" i="873"/>
  <c r="H19" i="873"/>
  <c r="H20" i="873"/>
  <c r="H21" i="873"/>
  <c r="H22" i="873"/>
  <c r="H23" i="873"/>
  <c r="H24" i="873"/>
  <c r="H25" i="873"/>
  <c r="H27" i="873"/>
  <c r="H28" i="873"/>
  <c r="H29" i="873"/>
  <c r="H30" i="873"/>
  <c r="H32" i="873"/>
  <c r="H33" i="873"/>
  <c r="H34" i="873"/>
  <c r="H35" i="873"/>
  <c r="H36" i="873"/>
  <c r="H37" i="873"/>
  <c r="H38" i="873"/>
  <c r="H41" i="873"/>
  <c r="H42" i="873"/>
  <c r="H43" i="873"/>
  <c r="H44" i="873"/>
  <c r="H45" i="873"/>
  <c r="H46" i="873"/>
  <c r="H47" i="873"/>
  <c r="H48" i="873"/>
  <c r="H49" i="873"/>
  <c r="H50" i="873"/>
  <c r="H51" i="873"/>
  <c r="H52" i="873"/>
  <c r="H53" i="873"/>
  <c r="H54" i="873"/>
  <c r="H55" i="873"/>
  <c r="H56" i="873"/>
  <c r="H57" i="873"/>
  <c r="H58" i="873"/>
  <c r="H3" i="872"/>
  <c r="H4" i="872"/>
  <c r="H5" i="872"/>
  <c r="H6" i="872"/>
  <c r="H7" i="872"/>
  <c r="H8" i="872"/>
  <c r="H9" i="872"/>
  <c r="H10" i="872"/>
  <c r="H11" i="872"/>
  <c r="H12" i="872"/>
  <c r="H13" i="872"/>
  <c r="H15" i="872"/>
  <c r="H16" i="872"/>
  <c r="H17" i="872"/>
  <c r="H18" i="872"/>
  <c r="H19" i="872"/>
  <c r="H20" i="872"/>
  <c r="H21" i="872"/>
  <c r="H22" i="872"/>
  <c r="H23" i="872"/>
  <c r="H24" i="872"/>
  <c r="H25" i="872"/>
  <c r="H27" i="872"/>
  <c r="H28" i="872"/>
  <c r="H29" i="872"/>
  <c r="H30" i="872"/>
  <c r="H31" i="872"/>
  <c r="H32" i="872"/>
  <c r="H33" i="872"/>
  <c r="H35" i="872"/>
  <c r="H36" i="872"/>
  <c r="H37" i="872"/>
  <c r="H38" i="872"/>
  <c r="H41" i="872"/>
  <c r="H42" i="872"/>
  <c r="H43" i="872"/>
  <c r="H44" i="872"/>
  <c r="H45" i="872"/>
  <c r="H46" i="872"/>
  <c r="H47" i="872"/>
  <c r="H48" i="872"/>
  <c r="H49" i="872"/>
  <c r="H50" i="872"/>
  <c r="H52" i="872"/>
  <c r="H53" i="872"/>
  <c r="H54" i="872"/>
  <c r="H55" i="872"/>
  <c r="H56" i="872"/>
  <c r="H57" i="872"/>
  <c r="H58" i="872"/>
  <c r="H58" i="871"/>
  <c r="H3" i="871"/>
  <c r="H4" i="871"/>
  <c r="H5" i="871"/>
  <c r="H6" i="871"/>
  <c r="H7" i="871"/>
  <c r="H8" i="871"/>
  <c r="H9" i="871"/>
  <c r="H10" i="871"/>
  <c r="H11" i="871"/>
  <c r="H12" i="871"/>
  <c r="H13" i="871"/>
  <c r="H15" i="871"/>
  <c r="H16" i="871"/>
  <c r="H17" i="871"/>
  <c r="H18" i="871"/>
  <c r="H19" i="871"/>
  <c r="H20" i="871"/>
  <c r="H21" i="871"/>
  <c r="H22" i="871"/>
  <c r="H24" i="871"/>
  <c r="H25" i="871"/>
  <c r="H27" i="871"/>
  <c r="H28" i="871"/>
  <c r="H29" i="871"/>
  <c r="H30" i="871"/>
  <c r="H31" i="871"/>
  <c r="H32" i="871"/>
  <c r="H33" i="871"/>
  <c r="H36" i="871"/>
  <c r="H37" i="871"/>
  <c r="H38" i="871"/>
  <c r="H40" i="871"/>
  <c r="H41" i="871"/>
  <c r="H43" i="871"/>
  <c r="H44" i="871"/>
  <c r="H46" i="871"/>
  <c r="H47" i="871"/>
  <c r="H49" i="871"/>
  <c r="H50" i="871"/>
  <c r="H52" i="871"/>
  <c r="H53" i="871"/>
  <c r="H54" i="871"/>
  <c r="H55" i="871"/>
  <c r="H56" i="871"/>
  <c r="H57" i="871"/>
  <c r="H3" i="868"/>
  <c r="H4" i="868"/>
  <c r="H5" i="868"/>
  <c r="H6" i="868"/>
  <c r="H7" i="868"/>
  <c r="H8" i="868"/>
  <c r="H9" i="868"/>
  <c r="H10" i="868"/>
  <c r="H11" i="868"/>
  <c r="H12" i="868"/>
  <c r="H13" i="868"/>
  <c r="H15" i="868"/>
  <c r="H16" i="868"/>
  <c r="H17" i="868"/>
  <c r="H18" i="868"/>
  <c r="H19" i="868"/>
  <c r="H20" i="868"/>
  <c r="H21" i="868"/>
  <c r="H22" i="868"/>
  <c r="H23" i="868"/>
  <c r="H24" i="868"/>
  <c r="H25" i="868"/>
  <c r="H27" i="868"/>
  <c r="H28" i="868"/>
  <c r="H29" i="868"/>
  <c r="H30" i="868"/>
  <c r="H31" i="868"/>
  <c r="H32" i="868"/>
  <c r="H33" i="868"/>
  <c r="H34" i="868"/>
  <c r="H35" i="868"/>
  <c r="H36" i="868"/>
  <c r="H37" i="868"/>
  <c r="H38" i="868"/>
  <c r="H39" i="868"/>
  <c r="H40" i="868"/>
  <c r="H41" i="868"/>
  <c r="H42" i="868"/>
  <c r="H44" i="868"/>
  <c r="H45" i="868"/>
  <c r="H46" i="868"/>
  <c r="H47" i="868"/>
  <c r="H48" i="868"/>
  <c r="H49" i="868"/>
  <c r="H50" i="868"/>
  <c r="H52" i="868"/>
  <c r="H53" i="868"/>
  <c r="H54" i="868"/>
  <c r="H55" i="868"/>
  <c r="H56" i="868"/>
  <c r="H57" i="868"/>
  <c r="H3" i="866"/>
  <c r="H4" i="866"/>
  <c r="H5" i="866"/>
  <c r="H6" i="866"/>
  <c r="H7" i="866"/>
  <c r="H8" i="866"/>
  <c r="H9" i="866"/>
  <c r="H10" i="866"/>
  <c r="H11" i="866"/>
  <c r="H12" i="866"/>
  <c r="H13" i="866"/>
  <c r="H14" i="866"/>
  <c r="H15" i="866"/>
  <c r="H16" i="866"/>
  <c r="H17" i="866"/>
  <c r="H18" i="866"/>
  <c r="H19" i="866"/>
  <c r="H20" i="866"/>
  <c r="H3" i="865"/>
  <c r="H4" i="865"/>
  <c r="H5" i="865"/>
  <c r="H6" i="865"/>
  <c r="H7" i="865"/>
  <c r="H8" i="865"/>
  <c r="H9" i="865"/>
  <c r="H10" i="865"/>
  <c r="H11" i="865"/>
  <c r="H12" i="865"/>
  <c r="H13" i="865"/>
  <c r="H15" i="865"/>
  <c r="H16" i="865"/>
  <c r="H17" i="865"/>
  <c r="H18" i="865"/>
  <c r="H19" i="865"/>
  <c r="H20" i="865"/>
  <c r="H21" i="865"/>
  <c r="H22" i="865"/>
  <c r="H23" i="865"/>
  <c r="H24" i="865"/>
  <c r="H25" i="865"/>
  <c r="H27" i="865"/>
  <c r="H28" i="865"/>
  <c r="H29" i="865"/>
  <c r="H30" i="865"/>
  <c r="H31" i="865"/>
  <c r="H32" i="865"/>
  <c r="H33" i="865"/>
  <c r="H34" i="865"/>
  <c r="H35" i="865"/>
  <c r="H37" i="865"/>
  <c r="H38" i="865"/>
  <c r="H40" i="865"/>
  <c r="H41" i="865"/>
  <c r="H42" i="865"/>
  <c r="H43" i="865"/>
  <c r="H45" i="865"/>
  <c r="H46" i="865"/>
  <c r="H47" i="865"/>
  <c r="H48" i="865"/>
  <c r="H49" i="865"/>
  <c r="H50" i="865"/>
  <c r="H51" i="865"/>
  <c r="H54" i="865"/>
  <c r="H55" i="865"/>
  <c r="H56" i="865"/>
  <c r="H57" i="865"/>
  <c r="H58" i="865"/>
  <c r="H59" i="865"/>
  <c r="H3" i="863"/>
  <c r="H4" i="863"/>
  <c r="H5" i="863"/>
  <c r="H6" i="863"/>
  <c r="H7" i="863"/>
  <c r="H8" i="863"/>
  <c r="H9" i="863"/>
  <c r="H10" i="863"/>
  <c r="H11" i="863"/>
  <c r="H12" i="863"/>
  <c r="H13" i="863"/>
  <c r="H15" i="863"/>
  <c r="H16" i="863"/>
  <c r="H17" i="863"/>
  <c r="H18" i="863"/>
  <c r="H19" i="863"/>
  <c r="H20" i="863"/>
  <c r="H21" i="863"/>
  <c r="H22" i="863"/>
  <c r="H23" i="863"/>
  <c r="H24" i="863"/>
  <c r="H25" i="863"/>
  <c r="H27" i="863"/>
  <c r="H28" i="863"/>
  <c r="H29" i="863"/>
  <c r="H31" i="863"/>
  <c r="H32" i="863"/>
  <c r="H33" i="863"/>
  <c r="H34" i="863"/>
  <c r="H35" i="863"/>
  <c r="H37" i="863"/>
  <c r="H38" i="863"/>
  <c r="H40" i="863"/>
  <c r="H41" i="863"/>
  <c r="H42" i="863"/>
  <c r="H43" i="863"/>
  <c r="H45" i="863"/>
  <c r="H46" i="863"/>
  <c r="H47" i="863"/>
  <c r="H48" i="863"/>
  <c r="H49" i="863"/>
  <c r="H50" i="863"/>
  <c r="H51" i="863"/>
  <c r="H54" i="863"/>
  <c r="H56" i="863"/>
  <c r="H57" i="863"/>
  <c r="H58" i="863"/>
  <c r="H59" i="863"/>
  <c r="H3" i="862"/>
  <c r="H4" i="862"/>
  <c r="H5" i="862"/>
  <c r="H6" i="862"/>
  <c r="H7" i="862"/>
  <c r="H8" i="862"/>
  <c r="H9" i="862"/>
  <c r="H10" i="862"/>
  <c r="H11" i="862"/>
  <c r="H12" i="862"/>
  <c r="H13" i="862"/>
  <c r="H16" i="862"/>
  <c r="H17" i="862"/>
  <c r="H18" i="862"/>
  <c r="H19" i="862"/>
  <c r="H21" i="862"/>
  <c r="H22" i="862"/>
  <c r="H23" i="862"/>
  <c r="H25" i="862"/>
  <c r="H26" i="862"/>
  <c r="H27" i="862"/>
  <c r="H28" i="862"/>
  <c r="H29" i="862"/>
  <c r="H30" i="862"/>
  <c r="H31" i="862"/>
  <c r="H32" i="862"/>
  <c r="H33" i="862"/>
  <c r="H34" i="862"/>
  <c r="H35" i="862"/>
  <c r="H37" i="862"/>
  <c r="H38" i="862"/>
  <c r="H40" i="862"/>
  <c r="H41" i="862"/>
  <c r="H42" i="862"/>
  <c r="H43" i="862"/>
  <c r="H45" i="862"/>
  <c r="H46" i="862"/>
  <c r="H47" i="862"/>
  <c r="H48" i="862"/>
  <c r="H49" i="862"/>
  <c r="H50" i="862"/>
  <c r="H51" i="862"/>
  <c r="H52" i="862"/>
  <c r="H54" i="862"/>
  <c r="H56" i="862"/>
  <c r="H57" i="862"/>
  <c r="H58" i="862"/>
  <c r="H59" i="862"/>
  <c r="H3" i="861"/>
  <c r="H15" i="861"/>
  <c r="H16" i="861"/>
  <c r="H17" i="861"/>
  <c r="H18" i="861"/>
  <c r="H19" i="861"/>
  <c r="H20" i="861"/>
  <c r="H21" i="861"/>
  <c r="H22" i="861"/>
  <c r="H23" i="861"/>
  <c r="H25" i="861"/>
  <c r="H26" i="861"/>
  <c r="H27" i="861"/>
  <c r="H28" i="861"/>
  <c r="H29" i="861"/>
  <c r="H30" i="861"/>
  <c r="H31" i="861"/>
  <c r="H32" i="861"/>
  <c r="H33" i="861"/>
  <c r="H34" i="861"/>
  <c r="H35" i="861"/>
  <c r="H37" i="861"/>
  <c r="H38" i="861"/>
  <c r="H40" i="861"/>
  <c r="H41" i="861"/>
  <c r="H42" i="861"/>
  <c r="H43" i="861"/>
  <c r="H45" i="861"/>
  <c r="H46" i="861"/>
  <c r="H47" i="861"/>
  <c r="H48" i="861"/>
  <c r="H49" i="861"/>
  <c r="H50" i="861"/>
  <c r="H51" i="861"/>
  <c r="H52" i="861"/>
  <c r="H54" i="861"/>
  <c r="H56" i="861"/>
  <c r="H57" i="861"/>
  <c r="H58" i="861"/>
  <c r="H59" i="861"/>
  <c r="H3" i="860"/>
  <c r="H4" i="860"/>
  <c r="H5" i="860"/>
  <c r="H6" i="860"/>
  <c r="H7" i="860"/>
  <c r="H8" i="860"/>
  <c r="H9" i="860"/>
  <c r="H10" i="860"/>
  <c r="H11" i="860"/>
  <c r="H12" i="860"/>
  <c r="H13" i="860"/>
  <c r="H15" i="860"/>
  <c r="H16" i="860"/>
  <c r="H17" i="860"/>
  <c r="H18" i="860"/>
  <c r="H19" i="860"/>
  <c r="H20" i="860"/>
  <c r="H21" i="860"/>
  <c r="H22" i="860"/>
  <c r="H23" i="860"/>
  <c r="H24" i="860"/>
  <c r="H25" i="860"/>
  <c r="H26" i="860"/>
  <c r="H27" i="860"/>
  <c r="H28" i="860"/>
  <c r="H29" i="860"/>
  <c r="H30" i="860"/>
  <c r="H31" i="860"/>
  <c r="H32" i="860"/>
  <c r="H33" i="860"/>
  <c r="H34" i="860"/>
  <c r="H35" i="860"/>
  <c r="H36" i="860"/>
  <c r="H37" i="860"/>
  <c r="H38" i="860"/>
  <c r="H39" i="860"/>
  <c r="H40" i="860"/>
  <c r="H41" i="860"/>
  <c r="H42" i="860"/>
  <c r="H43" i="860"/>
  <c r="H45" i="860"/>
  <c r="H46" i="860"/>
  <c r="H48" i="860"/>
  <c r="H49" i="860"/>
  <c r="H50" i="860"/>
  <c r="H51" i="860"/>
  <c r="H54" i="860"/>
  <c r="H57" i="860"/>
  <c r="H58" i="860"/>
  <c r="H59" i="860"/>
  <c r="H3" i="859"/>
  <c r="FJ16" i="841"/>
  <c r="CY16" i="841"/>
  <c r="BR16" i="841"/>
  <c r="AN16" i="841"/>
  <c r="CK77" i="841"/>
  <c r="CL77" i="841"/>
  <c r="CM77" i="841"/>
  <c r="CN77" i="841"/>
  <c r="CO77" i="841"/>
  <c r="CP77" i="841"/>
  <c r="CQ77" i="841"/>
  <c r="CR77" i="841"/>
  <c r="CS77" i="841"/>
  <c r="CT77" i="841"/>
  <c r="CU77" i="841"/>
  <c r="CV77" i="841"/>
  <c r="CW77" i="841"/>
  <c r="CX77" i="841"/>
  <c r="CJ77" i="841"/>
  <c r="CY68" i="841"/>
  <c r="BR68" i="841"/>
  <c r="AN68" i="841"/>
  <c r="CY67" i="841"/>
  <c r="BR67" i="841"/>
  <c r="AN67" i="841"/>
  <c r="CY66" i="841"/>
  <c r="BR66" i="841"/>
  <c r="AN66" i="841"/>
  <c r="CG77" i="841"/>
  <c r="CH77" i="841"/>
  <c r="CI77" i="841"/>
  <c r="G5" i="858"/>
  <c r="G6" i="858"/>
  <c r="G7" i="858"/>
  <c r="G8" i="858"/>
  <c r="G9" i="858"/>
  <c r="G10" i="858"/>
  <c r="G11" i="858"/>
  <c r="G12" i="858"/>
  <c r="G14" i="858"/>
  <c r="G15" i="858"/>
  <c r="G16" i="858"/>
  <c r="G17" i="858"/>
  <c r="G21" i="858"/>
  <c r="G22" i="858"/>
  <c r="G23" i="858"/>
  <c r="G24" i="858"/>
  <c r="G25" i="858"/>
  <c r="G27" i="858"/>
  <c r="G28" i="858"/>
  <c r="G29" i="858"/>
  <c r="G30" i="858"/>
  <c r="G31" i="858"/>
  <c r="G32" i="858"/>
  <c r="G33" i="858"/>
  <c r="G34" i="858"/>
  <c r="G35" i="858"/>
  <c r="G36" i="858"/>
  <c r="G37" i="858"/>
  <c r="G38" i="858"/>
  <c r="G39" i="858"/>
  <c r="G40" i="858"/>
  <c r="G41" i="858"/>
  <c r="G43" i="858"/>
  <c r="G44" i="858"/>
  <c r="G45" i="858"/>
  <c r="G46" i="858"/>
  <c r="G48" i="858"/>
  <c r="G49" i="858"/>
  <c r="G50" i="858"/>
  <c r="G51" i="858"/>
  <c r="G52" i="858"/>
  <c r="G53" i="858"/>
  <c r="G55" i="858"/>
  <c r="G56" i="858"/>
  <c r="G57" i="858"/>
  <c r="G58" i="858"/>
  <c r="G59" i="858"/>
  <c r="G3" i="858"/>
  <c r="F59" i="858"/>
  <c r="F58" i="858"/>
  <c r="F57" i="858"/>
  <c r="F56" i="858"/>
  <c r="F55" i="858"/>
  <c r="F53" i="858"/>
  <c r="F52" i="858"/>
  <c r="F51" i="858"/>
  <c r="F50" i="858"/>
  <c r="F49" i="858"/>
  <c r="F48" i="858"/>
  <c r="F46" i="858"/>
  <c r="F45" i="858"/>
  <c r="F44" i="858"/>
  <c r="F43" i="858"/>
  <c r="F41" i="858"/>
  <c r="F40" i="858"/>
  <c r="F39" i="858"/>
  <c r="F38" i="858"/>
  <c r="F37" i="858"/>
  <c r="F36" i="858"/>
  <c r="F35" i="858"/>
  <c r="F34" i="858"/>
  <c r="F33" i="858"/>
  <c r="F32" i="858"/>
  <c r="F31" i="858"/>
  <c r="F30" i="858"/>
  <c r="F29" i="858"/>
  <c r="F28" i="858"/>
  <c r="F27" i="858"/>
  <c r="F25" i="858"/>
  <c r="F24" i="858"/>
  <c r="F23" i="858"/>
  <c r="F22" i="858"/>
  <c r="F21" i="858"/>
  <c r="F17" i="858"/>
  <c r="F16" i="858"/>
  <c r="F15" i="858"/>
  <c r="F14" i="858"/>
  <c r="F12" i="858"/>
  <c r="F11" i="858"/>
  <c r="F10" i="858"/>
  <c r="F9" i="858"/>
  <c r="F8" i="858"/>
  <c r="F7" i="858"/>
  <c r="F6" i="858"/>
  <c r="F5" i="858"/>
  <c r="F3" i="858"/>
  <c r="G59" i="857"/>
  <c r="F59" i="857"/>
  <c r="G58" i="857"/>
  <c r="F58" i="857"/>
  <c r="G57" i="857"/>
  <c r="F57" i="857"/>
  <c r="G56" i="857"/>
  <c r="F56" i="857"/>
  <c r="G55" i="857"/>
  <c r="F55" i="857"/>
  <c r="G54" i="857"/>
  <c r="F54" i="857"/>
  <c r="G53" i="857"/>
  <c r="F53" i="857"/>
  <c r="G52" i="857"/>
  <c r="F52" i="857"/>
  <c r="G51" i="857"/>
  <c r="F51" i="857"/>
  <c r="G50" i="857"/>
  <c r="F50" i="857"/>
  <c r="G49" i="857"/>
  <c r="F49" i="857"/>
  <c r="G48" i="857"/>
  <c r="F48" i="857"/>
  <c r="G46" i="857"/>
  <c r="F46" i="857"/>
  <c r="G45" i="857"/>
  <c r="F45" i="857"/>
  <c r="G44" i="857"/>
  <c r="F44" i="857"/>
  <c r="G43" i="857"/>
  <c r="F43" i="857"/>
  <c r="G41" i="857"/>
  <c r="F41" i="857"/>
  <c r="G40" i="857"/>
  <c r="F40" i="857"/>
  <c r="G39" i="857"/>
  <c r="F39" i="857"/>
  <c r="G38" i="857"/>
  <c r="F38" i="857"/>
  <c r="G37" i="857"/>
  <c r="F37" i="857"/>
  <c r="G36" i="857"/>
  <c r="F36" i="857"/>
  <c r="G35" i="857"/>
  <c r="F35" i="857"/>
  <c r="G34" i="857"/>
  <c r="F34" i="857"/>
  <c r="G33" i="857"/>
  <c r="F33" i="857"/>
  <c r="G32" i="857"/>
  <c r="F32" i="857"/>
  <c r="G31" i="857"/>
  <c r="F31" i="857"/>
  <c r="G30" i="857"/>
  <c r="F30" i="857"/>
  <c r="G29" i="857"/>
  <c r="F29" i="857"/>
  <c r="G27" i="857"/>
  <c r="F27" i="857"/>
  <c r="G26" i="857"/>
  <c r="F26" i="857"/>
  <c r="G25" i="857"/>
  <c r="F25" i="857"/>
  <c r="G24" i="857"/>
  <c r="F24" i="857"/>
  <c r="G23" i="857"/>
  <c r="F23" i="857"/>
  <c r="G22" i="857"/>
  <c r="F22" i="857"/>
  <c r="G21" i="857"/>
  <c r="F21" i="857"/>
  <c r="G19" i="857"/>
  <c r="F19" i="857"/>
  <c r="G18" i="857"/>
  <c r="F18" i="857"/>
  <c r="G17" i="857"/>
  <c r="F17" i="857"/>
  <c r="G16" i="857"/>
  <c r="F16" i="857"/>
  <c r="G15" i="857"/>
  <c r="F15" i="857"/>
  <c r="G14" i="857"/>
  <c r="F14" i="857"/>
  <c r="G12" i="857"/>
  <c r="F12" i="857"/>
  <c r="G11" i="857"/>
  <c r="F11" i="857"/>
  <c r="G10" i="857"/>
  <c r="F10" i="857"/>
  <c r="G9" i="857"/>
  <c r="F9" i="857"/>
  <c r="G8" i="857"/>
  <c r="F8" i="857"/>
  <c r="G7" i="857"/>
  <c r="F7" i="857"/>
  <c r="G6" i="857"/>
  <c r="F6" i="857"/>
  <c r="G5" i="857"/>
  <c r="F5" i="857"/>
  <c r="G4" i="857"/>
  <c r="F4" i="857"/>
  <c r="G3" i="857"/>
  <c r="F3" i="857"/>
  <c r="G59" i="856"/>
  <c r="F59" i="856"/>
  <c r="G58" i="856"/>
  <c r="F58" i="856"/>
  <c r="G57" i="856"/>
  <c r="F57" i="856"/>
  <c r="G56" i="856"/>
  <c r="F56" i="856"/>
  <c r="G55" i="856"/>
  <c r="F55" i="856"/>
  <c r="G54" i="856"/>
  <c r="F54" i="856"/>
  <c r="G53" i="856"/>
  <c r="F53" i="856"/>
  <c r="G52" i="856"/>
  <c r="F52" i="856"/>
  <c r="G51" i="856"/>
  <c r="F51" i="856"/>
  <c r="G50" i="856"/>
  <c r="F50" i="856"/>
  <c r="G49" i="856"/>
  <c r="F49" i="856"/>
  <c r="G48" i="856"/>
  <c r="F48" i="856"/>
  <c r="G47" i="856"/>
  <c r="F47" i="856"/>
  <c r="G45" i="856"/>
  <c r="F45" i="856"/>
  <c r="G44" i="856"/>
  <c r="F44" i="856"/>
  <c r="G43" i="856"/>
  <c r="F43" i="856"/>
  <c r="G41" i="856"/>
  <c r="F41" i="856"/>
  <c r="G40" i="856"/>
  <c r="F40" i="856"/>
  <c r="G39" i="856"/>
  <c r="F39" i="856"/>
  <c r="G38" i="856"/>
  <c r="F38" i="856"/>
  <c r="G37" i="856"/>
  <c r="F37" i="856"/>
  <c r="G36" i="856"/>
  <c r="F36" i="856"/>
  <c r="G35" i="856"/>
  <c r="F35" i="856"/>
  <c r="G34" i="856"/>
  <c r="F34" i="856"/>
  <c r="G33" i="856"/>
  <c r="F33" i="856"/>
  <c r="G32" i="856"/>
  <c r="F32" i="856"/>
  <c r="G31" i="856"/>
  <c r="F31" i="856"/>
  <c r="G30" i="856"/>
  <c r="F30" i="856"/>
  <c r="G29" i="856"/>
  <c r="F29" i="856"/>
  <c r="G28" i="856"/>
  <c r="F28" i="856"/>
  <c r="G27" i="856"/>
  <c r="F27" i="856"/>
  <c r="G26" i="856"/>
  <c r="F26" i="856"/>
  <c r="G25" i="856"/>
  <c r="F25" i="856"/>
  <c r="G24" i="856"/>
  <c r="F24" i="856"/>
  <c r="G23" i="856"/>
  <c r="F23" i="856"/>
  <c r="G22" i="856"/>
  <c r="F22" i="856"/>
  <c r="G21" i="856"/>
  <c r="F21" i="856"/>
  <c r="G19" i="856"/>
  <c r="F19" i="856"/>
  <c r="G18" i="856"/>
  <c r="F18" i="856"/>
  <c r="G17" i="856"/>
  <c r="F17" i="856"/>
  <c r="G16" i="856"/>
  <c r="F16" i="856"/>
  <c r="G15" i="856"/>
  <c r="F15" i="856"/>
  <c r="G14" i="856"/>
  <c r="F14" i="856"/>
  <c r="G12" i="856"/>
  <c r="F12" i="856"/>
  <c r="G11" i="856"/>
  <c r="F11" i="856"/>
  <c r="G10" i="856"/>
  <c r="F10" i="856"/>
  <c r="G9" i="856"/>
  <c r="F9" i="856"/>
  <c r="G8" i="856"/>
  <c r="F8" i="856"/>
  <c r="G7" i="856"/>
  <c r="F7" i="856"/>
  <c r="G6" i="856"/>
  <c r="F6" i="856"/>
  <c r="G5" i="856"/>
  <c r="F5" i="856"/>
  <c r="G4" i="856"/>
  <c r="F4" i="856"/>
  <c r="G3" i="856"/>
  <c r="F3" i="856"/>
  <c r="G59" i="855"/>
  <c r="F59" i="855"/>
  <c r="G58" i="855"/>
  <c r="F58" i="855"/>
  <c r="G57" i="855"/>
  <c r="F57" i="855"/>
  <c r="G56" i="855"/>
  <c r="F56" i="855"/>
  <c r="G55" i="855"/>
  <c r="F55" i="855"/>
  <c r="G54" i="855"/>
  <c r="F54" i="855"/>
  <c r="G53" i="855"/>
  <c r="F53" i="855"/>
  <c r="G52" i="855"/>
  <c r="F52" i="855"/>
  <c r="G51" i="855"/>
  <c r="F51" i="855"/>
  <c r="G50" i="855"/>
  <c r="F50" i="855"/>
  <c r="G49" i="855"/>
  <c r="F49" i="855"/>
  <c r="G48" i="855"/>
  <c r="F48" i="855"/>
  <c r="G47" i="855"/>
  <c r="F47" i="855"/>
  <c r="G46" i="855"/>
  <c r="F46" i="855"/>
  <c r="G45" i="855"/>
  <c r="F45" i="855"/>
  <c r="G44" i="855"/>
  <c r="F44" i="855"/>
  <c r="G43" i="855"/>
  <c r="F43" i="855"/>
  <c r="G41" i="855"/>
  <c r="F41" i="855"/>
  <c r="G40" i="855"/>
  <c r="F40" i="855"/>
  <c r="G39" i="855"/>
  <c r="F39" i="855"/>
  <c r="G37" i="855"/>
  <c r="F37" i="855"/>
  <c r="G36" i="855"/>
  <c r="F36" i="855"/>
  <c r="G35" i="855"/>
  <c r="F35" i="855"/>
  <c r="G34" i="855"/>
  <c r="F34" i="855"/>
  <c r="G33" i="855"/>
  <c r="F33" i="855"/>
  <c r="G32" i="855"/>
  <c r="F32" i="855"/>
  <c r="G31" i="855"/>
  <c r="F31" i="855"/>
  <c r="G30" i="855"/>
  <c r="F30" i="855"/>
  <c r="G29" i="855"/>
  <c r="F29" i="855"/>
  <c r="G28" i="855"/>
  <c r="F28" i="855"/>
  <c r="G27" i="855"/>
  <c r="F27" i="855"/>
  <c r="G26" i="855"/>
  <c r="F26" i="855"/>
  <c r="G25" i="855"/>
  <c r="F25" i="855"/>
  <c r="G24" i="855"/>
  <c r="F24" i="855"/>
  <c r="G23" i="855"/>
  <c r="F23" i="855"/>
  <c r="G22" i="855"/>
  <c r="F22" i="855"/>
  <c r="G21" i="855"/>
  <c r="F21" i="855"/>
  <c r="G19" i="855"/>
  <c r="F19" i="855"/>
  <c r="G18" i="855"/>
  <c r="F18" i="855"/>
  <c r="G17" i="855"/>
  <c r="F17" i="855"/>
  <c r="G16" i="855"/>
  <c r="F16" i="855"/>
  <c r="G15" i="855"/>
  <c r="F15" i="855"/>
  <c r="G14" i="855"/>
  <c r="F14" i="855"/>
  <c r="G12" i="855"/>
  <c r="F12" i="855"/>
  <c r="G11" i="855"/>
  <c r="F11" i="855"/>
  <c r="G10" i="855"/>
  <c r="F10" i="855"/>
  <c r="G9" i="855"/>
  <c r="F9" i="855"/>
  <c r="G8" i="855"/>
  <c r="F8" i="855"/>
  <c r="G7" i="855"/>
  <c r="F7" i="855"/>
  <c r="G6" i="855"/>
  <c r="F6" i="855"/>
  <c r="G5" i="855"/>
  <c r="F5" i="855"/>
  <c r="G4" i="855"/>
  <c r="F4" i="855"/>
  <c r="G3" i="855"/>
  <c r="F3" i="855"/>
  <c r="G59" i="854"/>
  <c r="F59" i="854"/>
  <c r="G58" i="854"/>
  <c r="F58" i="854"/>
  <c r="G57" i="854"/>
  <c r="F57" i="854"/>
  <c r="G57" i="853"/>
  <c r="G58" i="853"/>
  <c r="G59" i="853"/>
  <c r="F57" i="853"/>
  <c r="F58" i="853"/>
  <c r="F59" i="853"/>
  <c r="G56" i="853"/>
  <c r="F56" i="853"/>
  <c r="G56" i="854"/>
  <c r="F56" i="854"/>
  <c r="G55" i="854"/>
  <c r="F55" i="854"/>
  <c r="G54" i="854"/>
  <c r="F54" i="854"/>
  <c r="G53" i="854"/>
  <c r="F53" i="854"/>
  <c r="G52" i="854"/>
  <c r="F52" i="854"/>
  <c r="G51" i="854"/>
  <c r="F51" i="854"/>
  <c r="G50" i="854"/>
  <c r="F50" i="854"/>
  <c r="G48" i="854"/>
  <c r="F48" i="854"/>
  <c r="G47" i="854"/>
  <c r="F47" i="854"/>
  <c r="G46" i="854"/>
  <c r="F46" i="854"/>
  <c r="G45" i="854"/>
  <c r="F45" i="854"/>
  <c r="G44" i="854"/>
  <c r="F44" i="854"/>
  <c r="G43" i="854"/>
  <c r="F43" i="854"/>
  <c r="G41" i="854"/>
  <c r="F41" i="854"/>
  <c r="G40" i="854"/>
  <c r="F40" i="854"/>
  <c r="G39" i="854"/>
  <c r="F39" i="854"/>
  <c r="G38" i="854"/>
  <c r="F38" i="854"/>
  <c r="G37" i="854"/>
  <c r="F37" i="854"/>
  <c r="G36" i="854"/>
  <c r="F36" i="854"/>
  <c r="G35" i="854"/>
  <c r="F35" i="854"/>
  <c r="G34" i="854"/>
  <c r="F34" i="854"/>
  <c r="G32" i="854"/>
  <c r="F32" i="854"/>
  <c r="G31" i="854"/>
  <c r="F31" i="854"/>
  <c r="G30" i="854"/>
  <c r="F30" i="854"/>
  <c r="G29" i="854"/>
  <c r="F29" i="854"/>
  <c r="G28" i="854"/>
  <c r="F28" i="854"/>
  <c r="G27" i="854"/>
  <c r="F27" i="854"/>
  <c r="G26" i="854"/>
  <c r="F26" i="854"/>
  <c r="G25" i="854"/>
  <c r="F25" i="854"/>
  <c r="G24" i="854"/>
  <c r="F24" i="854"/>
  <c r="G23" i="854"/>
  <c r="F23" i="854"/>
  <c r="G22" i="854"/>
  <c r="F22" i="854"/>
  <c r="G21" i="854"/>
  <c r="F21" i="854"/>
  <c r="G19" i="854"/>
  <c r="F19" i="854"/>
  <c r="G18" i="854"/>
  <c r="F18" i="854"/>
  <c r="G17" i="854"/>
  <c r="F17" i="854"/>
  <c r="G16" i="854"/>
  <c r="F16" i="854"/>
  <c r="G15" i="854"/>
  <c r="F15" i="854"/>
  <c r="G14" i="854"/>
  <c r="F14" i="854"/>
  <c r="G13" i="854"/>
  <c r="F13" i="854"/>
  <c r="G12" i="854"/>
  <c r="F12" i="854"/>
  <c r="G11" i="854"/>
  <c r="F11" i="854"/>
  <c r="G10" i="854"/>
  <c r="F10" i="854"/>
  <c r="G9" i="854"/>
  <c r="F9" i="854"/>
  <c r="G8" i="854"/>
  <c r="F8" i="854"/>
  <c r="G7" i="854"/>
  <c r="F7" i="854"/>
  <c r="G6" i="854"/>
  <c r="F6" i="854"/>
  <c r="G5" i="854"/>
  <c r="F5" i="854"/>
  <c r="G4" i="854"/>
  <c r="F4" i="854"/>
  <c r="G3" i="854"/>
  <c r="F3" i="854"/>
  <c r="G55" i="853"/>
  <c r="F55" i="853"/>
  <c r="G54" i="853"/>
  <c r="F54" i="853"/>
  <c r="G53" i="853"/>
  <c r="F53" i="853"/>
  <c r="G52" i="853"/>
  <c r="F52" i="853"/>
  <c r="G51" i="853"/>
  <c r="F51" i="853"/>
  <c r="G50" i="853"/>
  <c r="F50" i="853"/>
  <c r="G48" i="853"/>
  <c r="F48" i="853"/>
  <c r="G47" i="853"/>
  <c r="F47" i="853"/>
  <c r="G46" i="853"/>
  <c r="F46" i="853"/>
  <c r="G45" i="853"/>
  <c r="F45" i="853"/>
  <c r="G44" i="853"/>
  <c r="F44" i="853"/>
  <c r="G42" i="853"/>
  <c r="F42" i="853"/>
  <c r="G41" i="853"/>
  <c r="F41" i="853"/>
  <c r="G40" i="853"/>
  <c r="F40" i="853"/>
  <c r="G39" i="853"/>
  <c r="F39" i="853"/>
  <c r="G37" i="853"/>
  <c r="F37" i="853"/>
  <c r="G36" i="853"/>
  <c r="F36" i="853"/>
  <c r="G35" i="853"/>
  <c r="F35" i="853"/>
  <c r="G33" i="853"/>
  <c r="F33" i="853"/>
  <c r="G32" i="853"/>
  <c r="F32" i="853"/>
  <c r="G31" i="853"/>
  <c r="F31" i="853"/>
  <c r="G30" i="853"/>
  <c r="F30" i="853"/>
  <c r="G29" i="853"/>
  <c r="F29" i="853"/>
  <c r="G28" i="853"/>
  <c r="F28" i="853"/>
  <c r="G27" i="853"/>
  <c r="F27" i="853"/>
  <c r="G26" i="853"/>
  <c r="F26" i="853"/>
  <c r="G25" i="853"/>
  <c r="F25" i="853"/>
  <c r="G24" i="853"/>
  <c r="F24" i="853"/>
  <c r="G23" i="853"/>
  <c r="F23" i="853"/>
  <c r="G22" i="853"/>
  <c r="F22" i="853"/>
  <c r="G21" i="853"/>
  <c r="F21" i="853"/>
  <c r="G19" i="853"/>
  <c r="F19" i="853"/>
  <c r="G18" i="853"/>
  <c r="F18" i="853"/>
  <c r="G17" i="853"/>
  <c r="F17" i="853"/>
  <c r="G16" i="853"/>
  <c r="F16" i="853"/>
  <c r="G15" i="853"/>
  <c r="F15" i="853"/>
  <c r="G14" i="853"/>
  <c r="F14" i="853"/>
  <c r="G13" i="853"/>
  <c r="F13" i="853"/>
  <c r="G12" i="853"/>
  <c r="F12" i="853"/>
  <c r="G11" i="853"/>
  <c r="F11" i="853"/>
  <c r="G10" i="853"/>
  <c r="F10" i="853"/>
  <c r="G9" i="853"/>
  <c r="F9" i="853"/>
  <c r="G8" i="853"/>
  <c r="F8" i="853"/>
  <c r="G7" i="853"/>
  <c r="F7" i="853"/>
  <c r="G6" i="853"/>
  <c r="F6" i="853"/>
  <c r="G5" i="853"/>
  <c r="F5" i="853"/>
  <c r="G4" i="853"/>
  <c r="F4" i="853"/>
  <c r="G3" i="853"/>
  <c r="F3" i="853"/>
  <c r="G5" i="843"/>
  <c r="G6" i="843"/>
  <c r="G7" i="843"/>
  <c r="G8" i="843"/>
  <c r="G9" i="843"/>
  <c r="G10" i="843"/>
  <c r="G11" i="843"/>
  <c r="G12" i="843"/>
  <c r="G13" i="843"/>
  <c r="G14" i="843"/>
  <c r="G15" i="843"/>
  <c r="G16" i="843"/>
  <c r="G17" i="843"/>
  <c r="G18" i="843"/>
  <c r="G19" i="843"/>
  <c r="G21" i="843"/>
  <c r="G22" i="843"/>
  <c r="G24" i="843"/>
  <c r="G25" i="843"/>
  <c r="G26" i="843"/>
  <c r="G27" i="843"/>
  <c r="G28" i="843"/>
  <c r="G29" i="843"/>
  <c r="G30" i="843"/>
  <c r="G32" i="843"/>
  <c r="G33" i="843"/>
  <c r="G34" i="843"/>
  <c r="G35" i="843"/>
  <c r="G36" i="843"/>
  <c r="G37" i="843"/>
  <c r="G38" i="843"/>
  <c r="G39" i="843"/>
  <c r="G40" i="843"/>
  <c r="G41" i="843"/>
  <c r="G42" i="843"/>
  <c r="G43" i="843"/>
  <c r="G44" i="843"/>
  <c r="G45" i="843"/>
  <c r="G46" i="843"/>
  <c r="G47" i="843"/>
  <c r="G48" i="843"/>
  <c r="G49" i="843"/>
  <c r="G50" i="843"/>
  <c r="G51" i="843"/>
  <c r="G52" i="843"/>
  <c r="G53" i="843"/>
  <c r="G55" i="843"/>
  <c r="G56" i="843"/>
  <c r="G3" i="843"/>
  <c r="G56" i="852"/>
  <c r="F56" i="852"/>
  <c r="G55" i="852"/>
  <c r="F55" i="852"/>
  <c r="G54" i="852"/>
  <c r="F54" i="852"/>
  <c r="G53" i="852"/>
  <c r="F53" i="852"/>
  <c r="G52" i="852"/>
  <c r="F52" i="852"/>
  <c r="G51" i="852"/>
  <c r="F51" i="852"/>
  <c r="G49" i="852"/>
  <c r="F49" i="852"/>
  <c r="G48" i="852"/>
  <c r="F48" i="852"/>
  <c r="G47" i="852"/>
  <c r="F47" i="852"/>
  <c r="G46" i="852"/>
  <c r="F46" i="852"/>
  <c r="G45" i="852"/>
  <c r="F45" i="852"/>
  <c r="G44" i="852"/>
  <c r="F44" i="852"/>
  <c r="G43" i="852"/>
  <c r="F43" i="852"/>
  <c r="G42" i="852"/>
  <c r="F42" i="852"/>
  <c r="G41" i="852"/>
  <c r="F41" i="852"/>
  <c r="G40" i="852"/>
  <c r="F40" i="852"/>
  <c r="G39" i="852"/>
  <c r="F39" i="852"/>
  <c r="G38" i="852"/>
  <c r="F38" i="852"/>
  <c r="G37" i="852"/>
  <c r="F37" i="852"/>
  <c r="G36" i="852"/>
  <c r="F36" i="852"/>
  <c r="G35" i="852"/>
  <c r="F35" i="852"/>
  <c r="G34" i="852"/>
  <c r="F34" i="852"/>
  <c r="G33" i="852"/>
  <c r="F33" i="852"/>
  <c r="G32" i="852"/>
  <c r="F32" i="852"/>
  <c r="G31" i="852"/>
  <c r="F31" i="852"/>
  <c r="G30" i="852"/>
  <c r="F30" i="852"/>
  <c r="G29" i="852"/>
  <c r="F29" i="852"/>
  <c r="G28" i="852"/>
  <c r="F28" i="852"/>
  <c r="G27" i="852"/>
  <c r="F27" i="852"/>
  <c r="G26" i="852"/>
  <c r="F26" i="852"/>
  <c r="G25" i="852"/>
  <c r="F25" i="852"/>
  <c r="G24" i="852"/>
  <c r="F24" i="852"/>
  <c r="G22" i="852"/>
  <c r="F22" i="852"/>
  <c r="G21" i="852"/>
  <c r="F21" i="852"/>
  <c r="G19" i="852"/>
  <c r="F19" i="852"/>
  <c r="G18" i="852"/>
  <c r="F18" i="852"/>
  <c r="G17" i="852"/>
  <c r="F17" i="852"/>
  <c r="G16" i="852"/>
  <c r="F16" i="852"/>
  <c r="G15" i="852"/>
  <c r="F15" i="852"/>
  <c r="G14" i="852"/>
  <c r="F14" i="852"/>
  <c r="G13" i="852"/>
  <c r="F13" i="852"/>
  <c r="G12" i="852"/>
  <c r="F12" i="852"/>
  <c r="G11" i="852"/>
  <c r="F11" i="852"/>
  <c r="G10" i="852"/>
  <c r="F10" i="852"/>
  <c r="G9" i="852"/>
  <c r="F9" i="852"/>
  <c r="G8" i="852"/>
  <c r="F8" i="852"/>
  <c r="G7" i="852"/>
  <c r="F7" i="852"/>
  <c r="G6" i="852"/>
  <c r="F6" i="852"/>
  <c r="G5" i="852"/>
  <c r="F5" i="852"/>
  <c r="G4" i="852"/>
  <c r="F4" i="852"/>
  <c r="G3" i="852"/>
  <c r="F3" i="852"/>
  <c r="F56" i="843"/>
  <c r="H66" i="841" l="1"/>
  <c r="G66" i="841" s="1"/>
  <c r="H68" i="841"/>
  <c r="G68" i="841" s="1"/>
  <c r="E68" i="841" s="1"/>
  <c r="D68" i="841" s="1"/>
  <c r="H16" i="841"/>
  <c r="G16" i="841" s="1"/>
  <c r="H67" i="841"/>
  <c r="G67" i="841" s="1"/>
  <c r="E67" i="841" s="1"/>
  <c r="D67" i="841" s="1"/>
  <c r="H59" i="871"/>
  <c r="H65" i="934"/>
  <c r="H65" i="929"/>
  <c r="H65" i="924"/>
  <c r="H24" i="925"/>
  <c r="H65" i="933"/>
  <c r="H65" i="932"/>
  <c r="H65" i="931"/>
  <c r="H65" i="928"/>
  <c r="H65" i="926"/>
  <c r="H65" i="923"/>
  <c r="H65" i="922"/>
  <c r="H65" i="921"/>
  <c r="H65" i="920"/>
  <c r="H59" i="853"/>
  <c r="H58" i="853"/>
  <c r="H57" i="853"/>
  <c r="H59" i="885"/>
  <c r="H62" i="904"/>
  <c r="H62" i="901"/>
  <c r="H65" i="919"/>
  <c r="H65" i="918"/>
  <c r="H65" i="917"/>
  <c r="H65" i="916"/>
  <c r="H65" i="915"/>
  <c r="H65" i="914"/>
  <c r="H20" i="911"/>
  <c r="H62" i="910"/>
  <c r="H62" i="909"/>
  <c r="H62" i="908"/>
  <c r="H62" i="907"/>
  <c r="H19" i="903"/>
  <c r="H62" i="905"/>
  <c r="H60" i="899"/>
  <c r="H62" i="902"/>
  <c r="H60" i="898"/>
  <c r="H60" i="897"/>
  <c r="H37" i="896"/>
  <c r="H59" i="895"/>
  <c r="H51" i="894"/>
  <c r="H58" i="893"/>
  <c r="H58" i="892"/>
  <c r="H59" i="891"/>
  <c r="H59" i="890"/>
  <c r="H59" i="889"/>
  <c r="H59" i="888"/>
  <c r="H59" i="887"/>
  <c r="H59" i="886"/>
  <c r="H60" i="884"/>
  <c r="H59" i="883"/>
  <c r="H59" i="882"/>
  <c r="H60" i="881"/>
  <c r="H58" i="880"/>
  <c r="H58" i="879"/>
  <c r="H58" i="877"/>
  <c r="H58" i="876"/>
  <c r="H58" i="875"/>
  <c r="H58" i="874"/>
  <c r="H59" i="873"/>
  <c r="H59" i="872"/>
  <c r="H58" i="868"/>
  <c r="H21" i="866"/>
  <c r="H60" i="865"/>
  <c r="H60" i="863"/>
  <c r="H60" i="862"/>
  <c r="H60" i="861"/>
  <c r="H60" i="860"/>
  <c r="H58" i="859"/>
  <c r="H56" i="843"/>
  <c r="H3" i="858"/>
  <c r="H5" i="858"/>
  <c r="H6" i="858"/>
  <c r="H7" i="858"/>
  <c r="H8" i="858"/>
  <c r="H9" i="858"/>
  <c r="H10" i="858"/>
  <c r="H11" i="858"/>
  <c r="H12" i="858"/>
  <c r="H14" i="858"/>
  <c r="H15" i="858"/>
  <c r="H16" i="858"/>
  <c r="H17" i="858"/>
  <c r="H21" i="858"/>
  <c r="H22" i="858"/>
  <c r="H23" i="858"/>
  <c r="H24" i="858"/>
  <c r="H25" i="858"/>
  <c r="H27" i="858"/>
  <c r="H28" i="858"/>
  <c r="H29" i="858"/>
  <c r="H30" i="858"/>
  <c r="H31" i="858"/>
  <c r="H32" i="858"/>
  <c r="H33" i="858"/>
  <c r="H34" i="858"/>
  <c r="H35" i="858"/>
  <c r="H36" i="858"/>
  <c r="H37" i="858"/>
  <c r="H38" i="858"/>
  <c r="H39" i="858"/>
  <c r="H40" i="858"/>
  <c r="H41" i="858"/>
  <c r="H43" i="858"/>
  <c r="H44" i="858"/>
  <c r="H45" i="858"/>
  <c r="H46" i="858"/>
  <c r="H48" i="858"/>
  <c r="H49" i="858"/>
  <c r="H50" i="858"/>
  <c r="H51" i="858"/>
  <c r="H52" i="858"/>
  <c r="H53" i="858"/>
  <c r="H55" i="858"/>
  <c r="H56" i="858"/>
  <c r="H57" i="858"/>
  <c r="H58" i="858"/>
  <c r="H59" i="858"/>
  <c r="H3" i="857"/>
  <c r="H4" i="857"/>
  <c r="H5" i="857"/>
  <c r="H6" i="857"/>
  <c r="H7" i="857"/>
  <c r="H8" i="857"/>
  <c r="H9" i="857"/>
  <c r="H10" i="857"/>
  <c r="H11" i="857"/>
  <c r="H12" i="857"/>
  <c r="H14" i="857"/>
  <c r="H15" i="857"/>
  <c r="H16" i="857"/>
  <c r="H17" i="857"/>
  <c r="H18" i="857"/>
  <c r="H19" i="857"/>
  <c r="H21" i="857"/>
  <c r="H22" i="857"/>
  <c r="H23" i="857"/>
  <c r="H24" i="857"/>
  <c r="H25" i="857"/>
  <c r="H26" i="857"/>
  <c r="H27" i="857"/>
  <c r="H29" i="857"/>
  <c r="H30" i="857"/>
  <c r="H31" i="857"/>
  <c r="H32" i="857"/>
  <c r="H33" i="857"/>
  <c r="H34" i="857"/>
  <c r="H35" i="857"/>
  <c r="H36" i="857"/>
  <c r="H37" i="857"/>
  <c r="H38" i="857"/>
  <c r="H39" i="857"/>
  <c r="H40" i="857"/>
  <c r="H41" i="857"/>
  <c r="H43" i="857"/>
  <c r="H44" i="857"/>
  <c r="H45" i="857"/>
  <c r="H46" i="857"/>
  <c r="H48" i="857"/>
  <c r="H49" i="857"/>
  <c r="H50" i="857"/>
  <c r="H51" i="857"/>
  <c r="H52" i="857"/>
  <c r="H53" i="857"/>
  <c r="H54" i="857"/>
  <c r="H55" i="857"/>
  <c r="H56" i="857"/>
  <c r="H57" i="857"/>
  <c r="H58" i="857"/>
  <c r="H59" i="857"/>
  <c r="H3" i="856"/>
  <c r="H4" i="856"/>
  <c r="H5" i="856"/>
  <c r="H6" i="856"/>
  <c r="H7" i="856"/>
  <c r="H8" i="856"/>
  <c r="H9" i="856"/>
  <c r="H10" i="856"/>
  <c r="H11" i="856"/>
  <c r="H12" i="856"/>
  <c r="H14" i="856"/>
  <c r="H15" i="856"/>
  <c r="H16" i="856"/>
  <c r="H17" i="856"/>
  <c r="H18" i="856"/>
  <c r="H19" i="856"/>
  <c r="H21" i="856"/>
  <c r="H22" i="856"/>
  <c r="H23" i="856"/>
  <c r="H24" i="856"/>
  <c r="H25" i="856"/>
  <c r="H26" i="856"/>
  <c r="H27" i="856"/>
  <c r="H28" i="856"/>
  <c r="H29" i="856"/>
  <c r="H30" i="856"/>
  <c r="H31" i="856"/>
  <c r="H32" i="856"/>
  <c r="H33" i="856"/>
  <c r="H34" i="856"/>
  <c r="H35" i="856"/>
  <c r="H36" i="856"/>
  <c r="H37" i="856"/>
  <c r="H38" i="856"/>
  <c r="H39" i="856"/>
  <c r="H40" i="856"/>
  <c r="H41" i="856"/>
  <c r="H43" i="856"/>
  <c r="H44" i="856"/>
  <c r="H45" i="856"/>
  <c r="H47" i="856"/>
  <c r="H48" i="856"/>
  <c r="H49" i="856"/>
  <c r="H50" i="856"/>
  <c r="H51" i="856"/>
  <c r="H52" i="856"/>
  <c r="H53" i="856"/>
  <c r="H54" i="856"/>
  <c r="H55" i="856"/>
  <c r="H56" i="856"/>
  <c r="H57" i="856"/>
  <c r="H58" i="856"/>
  <c r="H59" i="856"/>
  <c r="H3" i="855"/>
  <c r="H4" i="855"/>
  <c r="H5" i="855"/>
  <c r="H6" i="855"/>
  <c r="H7" i="855"/>
  <c r="H8" i="855"/>
  <c r="H9" i="855"/>
  <c r="H10" i="855"/>
  <c r="H11" i="855"/>
  <c r="H12" i="855"/>
  <c r="H14" i="855"/>
  <c r="H15" i="855"/>
  <c r="H16" i="855"/>
  <c r="H17" i="855"/>
  <c r="H18" i="855"/>
  <c r="H19" i="855"/>
  <c r="H21" i="855"/>
  <c r="H22" i="855"/>
  <c r="H23" i="855"/>
  <c r="H24" i="855"/>
  <c r="H25" i="855"/>
  <c r="H26" i="855"/>
  <c r="H27" i="855"/>
  <c r="H28" i="855"/>
  <c r="H29" i="855"/>
  <c r="H30" i="855"/>
  <c r="H31" i="855"/>
  <c r="H32" i="855"/>
  <c r="H33" i="855"/>
  <c r="H34" i="855"/>
  <c r="H35" i="855"/>
  <c r="H36" i="855"/>
  <c r="H37" i="855"/>
  <c r="H39" i="855"/>
  <c r="H40" i="855"/>
  <c r="H41" i="855"/>
  <c r="H43" i="855"/>
  <c r="H44" i="855"/>
  <c r="H45" i="855"/>
  <c r="H46" i="855"/>
  <c r="H47" i="855"/>
  <c r="H48" i="855"/>
  <c r="H49" i="855"/>
  <c r="H50" i="855"/>
  <c r="H51" i="855"/>
  <c r="H52" i="855"/>
  <c r="H53" i="855"/>
  <c r="H54" i="855"/>
  <c r="H55" i="855"/>
  <c r="H56" i="855"/>
  <c r="H57" i="855"/>
  <c r="H58" i="855"/>
  <c r="H59" i="855"/>
  <c r="H57" i="854"/>
  <c r="H58" i="854"/>
  <c r="H59" i="854"/>
  <c r="H56" i="853"/>
  <c r="H3" i="854"/>
  <c r="H4" i="854"/>
  <c r="H5" i="854"/>
  <c r="H6" i="854"/>
  <c r="H7" i="854"/>
  <c r="H8" i="854"/>
  <c r="H9" i="854"/>
  <c r="H10" i="854"/>
  <c r="H11" i="854"/>
  <c r="H12" i="854"/>
  <c r="H13" i="854"/>
  <c r="H14" i="854"/>
  <c r="H15" i="854"/>
  <c r="H16" i="854"/>
  <c r="H17" i="854"/>
  <c r="H18" i="854"/>
  <c r="H19" i="854"/>
  <c r="H21" i="854"/>
  <c r="H22" i="854"/>
  <c r="H23" i="854"/>
  <c r="H24" i="854"/>
  <c r="H25" i="854"/>
  <c r="H26" i="854"/>
  <c r="H27" i="854"/>
  <c r="H28" i="854"/>
  <c r="H29" i="854"/>
  <c r="H30" i="854"/>
  <c r="H31" i="854"/>
  <c r="H32" i="854"/>
  <c r="H34" i="854"/>
  <c r="H35" i="854"/>
  <c r="H36" i="854"/>
  <c r="H37" i="854"/>
  <c r="H38" i="854"/>
  <c r="H39" i="854"/>
  <c r="H40" i="854"/>
  <c r="H41" i="854"/>
  <c r="H43" i="854"/>
  <c r="H44" i="854"/>
  <c r="H45" i="854"/>
  <c r="H46" i="854"/>
  <c r="H47" i="854"/>
  <c r="H48" i="854"/>
  <c r="H50" i="854"/>
  <c r="H51" i="854"/>
  <c r="H52" i="854"/>
  <c r="H53" i="854"/>
  <c r="H54" i="854"/>
  <c r="H55" i="854"/>
  <c r="H56" i="854"/>
  <c r="H3" i="853"/>
  <c r="H4" i="853"/>
  <c r="H5" i="853"/>
  <c r="H6" i="853"/>
  <c r="H7" i="853"/>
  <c r="H8" i="853"/>
  <c r="H9" i="853"/>
  <c r="H10" i="853"/>
  <c r="H11" i="853"/>
  <c r="H12" i="853"/>
  <c r="H13" i="853"/>
  <c r="H14" i="853"/>
  <c r="H15" i="853"/>
  <c r="H16" i="853"/>
  <c r="H17" i="853"/>
  <c r="H18" i="853"/>
  <c r="H19" i="853"/>
  <c r="H21" i="853"/>
  <c r="H22" i="853"/>
  <c r="H23" i="853"/>
  <c r="H24" i="853"/>
  <c r="H25" i="853"/>
  <c r="H26" i="853"/>
  <c r="H27" i="853"/>
  <c r="H28" i="853"/>
  <c r="H29" i="853"/>
  <c r="H30" i="853"/>
  <c r="H31" i="853"/>
  <c r="H32" i="853"/>
  <c r="H33" i="853"/>
  <c r="H35" i="853"/>
  <c r="H36" i="853"/>
  <c r="H37" i="853"/>
  <c r="H39" i="853"/>
  <c r="H40" i="853"/>
  <c r="H41" i="853"/>
  <c r="H42" i="853"/>
  <c r="H44" i="853"/>
  <c r="H45" i="853"/>
  <c r="H46" i="853"/>
  <c r="H47" i="853"/>
  <c r="H48" i="853"/>
  <c r="H50" i="853"/>
  <c r="H51" i="853"/>
  <c r="H52" i="853"/>
  <c r="H53" i="853"/>
  <c r="H54" i="853"/>
  <c r="H55" i="853"/>
  <c r="H3" i="852"/>
  <c r="H4" i="852"/>
  <c r="H5" i="852"/>
  <c r="H6" i="852"/>
  <c r="H7" i="852"/>
  <c r="H8" i="852"/>
  <c r="H9" i="852"/>
  <c r="H10" i="852"/>
  <c r="H11" i="852"/>
  <c r="H12" i="852"/>
  <c r="H13" i="852"/>
  <c r="H14" i="852"/>
  <c r="H15" i="852"/>
  <c r="H16" i="852"/>
  <c r="H17" i="852"/>
  <c r="H18" i="852"/>
  <c r="H19" i="852"/>
  <c r="H21" i="852"/>
  <c r="H22" i="852"/>
  <c r="H24" i="852"/>
  <c r="H25" i="852"/>
  <c r="H26" i="852"/>
  <c r="H27" i="852"/>
  <c r="H28" i="852"/>
  <c r="H29" i="852"/>
  <c r="H30" i="852"/>
  <c r="H31" i="852"/>
  <c r="H32" i="852"/>
  <c r="H33" i="852"/>
  <c r="H34" i="852"/>
  <c r="H35" i="852"/>
  <c r="H36" i="852"/>
  <c r="H37" i="852"/>
  <c r="H38" i="852"/>
  <c r="H39" i="852"/>
  <c r="H40" i="852"/>
  <c r="H41" i="852"/>
  <c r="H42" i="852"/>
  <c r="H43" i="852"/>
  <c r="H44" i="852"/>
  <c r="H45" i="852"/>
  <c r="H46" i="852"/>
  <c r="H47" i="852"/>
  <c r="H48" i="852"/>
  <c r="H49" i="852"/>
  <c r="H51" i="852"/>
  <c r="H52" i="852"/>
  <c r="H53" i="852"/>
  <c r="H54" i="852"/>
  <c r="H55" i="852"/>
  <c r="H56" i="852"/>
  <c r="H60" i="853" l="1"/>
  <c r="H57" i="852"/>
  <c r="H60" i="858"/>
  <c r="H60" i="857"/>
  <c r="H60" i="856"/>
  <c r="H60" i="855"/>
  <c r="H60" i="854"/>
  <c r="G56" i="851" l="1"/>
  <c r="F56" i="851"/>
  <c r="G55" i="851"/>
  <c r="F55" i="851"/>
  <c r="G54" i="851"/>
  <c r="F54" i="851"/>
  <c r="G53" i="851"/>
  <c r="F53" i="851"/>
  <c r="G52" i="851"/>
  <c r="F52" i="851"/>
  <c r="G51" i="851"/>
  <c r="F51" i="851"/>
  <c r="G49" i="851"/>
  <c r="F49" i="851"/>
  <c r="G48" i="851"/>
  <c r="F48" i="851"/>
  <c r="G47" i="851"/>
  <c r="F47" i="851"/>
  <c r="G46" i="851"/>
  <c r="F46" i="851"/>
  <c r="G45" i="851"/>
  <c r="F45" i="851"/>
  <c r="G44" i="851"/>
  <c r="F44" i="851"/>
  <c r="G43" i="851"/>
  <c r="F43" i="851"/>
  <c r="G42" i="851"/>
  <c r="F42" i="851"/>
  <c r="G41" i="851"/>
  <c r="F41" i="851"/>
  <c r="G40" i="851"/>
  <c r="F40" i="851"/>
  <c r="G39" i="851"/>
  <c r="F39" i="851"/>
  <c r="G38" i="851"/>
  <c r="F38" i="851"/>
  <c r="G37" i="851"/>
  <c r="F37" i="851"/>
  <c r="G36" i="851"/>
  <c r="F36" i="851"/>
  <c r="G35" i="851"/>
  <c r="F35" i="851"/>
  <c r="G34" i="851"/>
  <c r="F34" i="851"/>
  <c r="G33" i="851"/>
  <c r="F33" i="851"/>
  <c r="G32" i="851"/>
  <c r="F32" i="851"/>
  <c r="G31" i="851"/>
  <c r="F31" i="851"/>
  <c r="G30" i="851"/>
  <c r="F30" i="851"/>
  <c r="G29" i="851"/>
  <c r="F29" i="851"/>
  <c r="G28" i="851"/>
  <c r="F28" i="851"/>
  <c r="G27" i="851"/>
  <c r="F27" i="851"/>
  <c r="G26" i="851"/>
  <c r="F26" i="851"/>
  <c r="G25" i="851"/>
  <c r="F25" i="851"/>
  <c r="G24" i="851"/>
  <c r="F24" i="851"/>
  <c r="G22" i="851"/>
  <c r="F22" i="851"/>
  <c r="G21" i="851"/>
  <c r="F21" i="851"/>
  <c r="G19" i="851"/>
  <c r="F19" i="851"/>
  <c r="G18" i="851"/>
  <c r="F18" i="851"/>
  <c r="G17" i="851"/>
  <c r="F17" i="851"/>
  <c r="G16" i="851"/>
  <c r="F16" i="851"/>
  <c r="G15" i="851"/>
  <c r="F15" i="851"/>
  <c r="G14" i="851"/>
  <c r="F14" i="851"/>
  <c r="G12" i="851"/>
  <c r="F12" i="851"/>
  <c r="G11" i="851"/>
  <c r="F11" i="851"/>
  <c r="G10" i="851"/>
  <c r="F10" i="851"/>
  <c r="G9" i="851"/>
  <c r="F9" i="851"/>
  <c r="G8" i="851"/>
  <c r="F8" i="851"/>
  <c r="G7" i="851"/>
  <c r="F7" i="851"/>
  <c r="G6" i="851"/>
  <c r="F6" i="851"/>
  <c r="G5" i="851"/>
  <c r="F5" i="851"/>
  <c r="G4" i="851"/>
  <c r="F4" i="851"/>
  <c r="G3" i="851"/>
  <c r="F3" i="851"/>
  <c r="G56" i="850"/>
  <c r="F56" i="850"/>
  <c r="G55" i="850"/>
  <c r="F55" i="850"/>
  <c r="G54" i="850"/>
  <c r="F54" i="850"/>
  <c r="G53" i="850"/>
  <c r="F53" i="850"/>
  <c r="G52" i="850"/>
  <c r="F52" i="850"/>
  <c r="G51" i="850"/>
  <c r="F51" i="850"/>
  <c r="G49" i="850"/>
  <c r="F49" i="850"/>
  <c r="G48" i="850"/>
  <c r="F48" i="850"/>
  <c r="G47" i="850"/>
  <c r="F47" i="850"/>
  <c r="G46" i="850"/>
  <c r="F46" i="850"/>
  <c r="G45" i="850"/>
  <c r="F45" i="850"/>
  <c r="G44" i="850"/>
  <c r="F44" i="850"/>
  <c r="G43" i="850"/>
  <c r="F43" i="850"/>
  <c r="G42" i="850"/>
  <c r="F42" i="850"/>
  <c r="G41" i="850"/>
  <c r="F41" i="850"/>
  <c r="G40" i="850"/>
  <c r="F40" i="850"/>
  <c r="G39" i="850"/>
  <c r="F39" i="850"/>
  <c r="G38" i="850"/>
  <c r="F38" i="850"/>
  <c r="G37" i="850"/>
  <c r="F37" i="850"/>
  <c r="G36" i="850"/>
  <c r="F36" i="850"/>
  <c r="G35" i="850"/>
  <c r="F35" i="850"/>
  <c r="G34" i="850"/>
  <c r="F34" i="850"/>
  <c r="G33" i="850"/>
  <c r="F33" i="850"/>
  <c r="G32" i="850"/>
  <c r="F32" i="850"/>
  <c r="G31" i="850"/>
  <c r="F31" i="850"/>
  <c r="G30" i="850"/>
  <c r="F30" i="850"/>
  <c r="G29" i="850"/>
  <c r="F29" i="850"/>
  <c r="G28" i="850"/>
  <c r="F28" i="850"/>
  <c r="G27" i="850"/>
  <c r="F27" i="850"/>
  <c r="G26" i="850"/>
  <c r="F26" i="850"/>
  <c r="G25" i="850"/>
  <c r="F25" i="850"/>
  <c r="G24" i="850"/>
  <c r="F24" i="850"/>
  <c r="G22" i="850"/>
  <c r="F22" i="850"/>
  <c r="G21" i="850"/>
  <c r="F21" i="850"/>
  <c r="G19" i="850"/>
  <c r="F19" i="850"/>
  <c r="G18" i="850"/>
  <c r="F18" i="850"/>
  <c r="G17" i="850"/>
  <c r="F17" i="850"/>
  <c r="G16" i="850"/>
  <c r="F16" i="850"/>
  <c r="G15" i="850"/>
  <c r="F15" i="850"/>
  <c r="G14" i="850"/>
  <c r="F14" i="850"/>
  <c r="G12" i="850"/>
  <c r="F12" i="850"/>
  <c r="G11" i="850"/>
  <c r="F11" i="850"/>
  <c r="G10" i="850"/>
  <c r="F10" i="850"/>
  <c r="G9" i="850"/>
  <c r="F9" i="850"/>
  <c r="G8" i="850"/>
  <c r="F8" i="850"/>
  <c r="G7" i="850"/>
  <c r="F7" i="850"/>
  <c r="G6" i="850"/>
  <c r="F6" i="850"/>
  <c r="G5" i="850"/>
  <c r="F5" i="850"/>
  <c r="G4" i="850"/>
  <c r="F4" i="850"/>
  <c r="G3" i="850"/>
  <c r="F3" i="850"/>
  <c r="G56" i="849"/>
  <c r="F56" i="849"/>
  <c r="G55" i="849"/>
  <c r="F55" i="849"/>
  <c r="G54" i="849"/>
  <c r="F54" i="849"/>
  <c r="G53" i="849"/>
  <c r="F53" i="849"/>
  <c r="G52" i="849"/>
  <c r="F52" i="849"/>
  <c r="G51" i="849"/>
  <c r="F51" i="849"/>
  <c r="G49" i="849"/>
  <c r="F49" i="849"/>
  <c r="G48" i="849"/>
  <c r="F48" i="849"/>
  <c r="G47" i="849"/>
  <c r="F47" i="849"/>
  <c r="G46" i="849"/>
  <c r="F46" i="849"/>
  <c r="G45" i="849"/>
  <c r="F45" i="849"/>
  <c r="G44" i="849"/>
  <c r="F44" i="849"/>
  <c r="G43" i="849"/>
  <c r="F43" i="849"/>
  <c r="G42" i="849"/>
  <c r="F42" i="849"/>
  <c r="G41" i="849"/>
  <c r="F41" i="849"/>
  <c r="G40" i="849"/>
  <c r="F40" i="849"/>
  <c r="G39" i="849"/>
  <c r="F39" i="849"/>
  <c r="G38" i="849"/>
  <c r="F38" i="849"/>
  <c r="G37" i="849"/>
  <c r="F37" i="849"/>
  <c r="G36" i="849"/>
  <c r="F36" i="849"/>
  <c r="G35" i="849"/>
  <c r="F35" i="849"/>
  <c r="G34" i="849"/>
  <c r="F34" i="849"/>
  <c r="G33" i="849"/>
  <c r="F33" i="849"/>
  <c r="G32" i="849"/>
  <c r="F32" i="849"/>
  <c r="G31" i="849"/>
  <c r="F31" i="849"/>
  <c r="G30" i="849"/>
  <c r="F30" i="849"/>
  <c r="G29" i="849"/>
  <c r="F29" i="849"/>
  <c r="G28" i="849"/>
  <c r="F28" i="849"/>
  <c r="G27" i="849"/>
  <c r="F27" i="849"/>
  <c r="G26" i="849"/>
  <c r="F26" i="849"/>
  <c r="G25" i="849"/>
  <c r="F25" i="849"/>
  <c r="G24" i="849"/>
  <c r="F24" i="849"/>
  <c r="G22" i="849"/>
  <c r="F22" i="849"/>
  <c r="G21" i="849"/>
  <c r="F21" i="849"/>
  <c r="G19" i="849"/>
  <c r="F19" i="849"/>
  <c r="G18" i="849"/>
  <c r="F18" i="849"/>
  <c r="G17" i="849"/>
  <c r="F17" i="849"/>
  <c r="G16" i="849"/>
  <c r="F16" i="849"/>
  <c r="G14" i="849"/>
  <c r="F14" i="849"/>
  <c r="G12" i="849"/>
  <c r="F12" i="849"/>
  <c r="G11" i="849"/>
  <c r="F11" i="849"/>
  <c r="G10" i="849"/>
  <c r="F10" i="849"/>
  <c r="G9" i="849"/>
  <c r="F9" i="849"/>
  <c r="G8" i="849"/>
  <c r="F8" i="849"/>
  <c r="G7" i="849"/>
  <c r="F7" i="849"/>
  <c r="G6" i="849"/>
  <c r="F6" i="849"/>
  <c r="G5" i="849"/>
  <c r="F5" i="849"/>
  <c r="G4" i="849"/>
  <c r="F4" i="849"/>
  <c r="G3" i="849"/>
  <c r="F3" i="849"/>
  <c r="G56" i="848"/>
  <c r="F56" i="848"/>
  <c r="G55" i="848"/>
  <c r="F55" i="848"/>
  <c r="G54" i="848"/>
  <c r="F54" i="848"/>
  <c r="G53" i="848"/>
  <c r="F53" i="848"/>
  <c r="G52" i="848"/>
  <c r="F52" i="848"/>
  <c r="G51" i="848"/>
  <c r="F51" i="848"/>
  <c r="G49" i="848"/>
  <c r="F49" i="848"/>
  <c r="G47" i="848"/>
  <c r="F47" i="848"/>
  <c r="G46" i="848"/>
  <c r="F46" i="848"/>
  <c r="G45" i="848"/>
  <c r="F45" i="848"/>
  <c r="G43" i="848"/>
  <c r="F43" i="848"/>
  <c r="G42" i="848"/>
  <c r="F42" i="848"/>
  <c r="G41" i="848"/>
  <c r="F41" i="848"/>
  <c r="G40" i="848"/>
  <c r="F40" i="848"/>
  <c r="G39" i="848"/>
  <c r="F39" i="848"/>
  <c r="G38" i="848"/>
  <c r="F38" i="848"/>
  <c r="G37" i="848"/>
  <c r="F37" i="848"/>
  <c r="G36" i="848"/>
  <c r="F36" i="848"/>
  <c r="G35" i="848"/>
  <c r="F35" i="848"/>
  <c r="G34" i="848"/>
  <c r="F34" i="848"/>
  <c r="G33" i="848"/>
  <c r="F33" i="848"/>
  <c r="G32" i="848"/>
  <c r="F32" i="848"/>
  <c r="G31" i="848"/>
  <c r="F31" i="848"/>
  <c r="G29" i="848"/>
  <c r="F29" i="848"/>
  <c r="G27" i="848"/>
  <c r="F27" i="848"/>
  <c r="G26" i="848"/>
  <c r="F26" i="848"/>
  <c r="G25" i="848"/>
  <c r="F25" i="848"/>
  <c r="G24" i="848"/>
  <c r="F24" i="848"/>
  <c r="G22" i="848"/>
  <c r="F22" i="848"/>
  <c r="G21" i="848"/>
  <c r="F21" i="848"/>
  <c r="G19" i="848"/>
  <c r="F19" i="848"/>
  <c r="G18" i="848"/>
  <c r="F18" i="848"/>
  <c r="G17" i="848"/>
  <c r="F17" i="848"/>
  <c r="G16" i="848"/>
  <c r="F16" i="848"/>
  <c r="G15" i="848"/>
  <c r="F15" i="848"/>
  <c r="G14" i="848"/>
  <c r="F14" i="848"/>
  <c r="G12" i="848"/>
  <c r="F12" i="848"/>
  <c r="G11" i="848"/>
  <c r="F11" i="848"/>
  <c r="G10" i="848"/>
  <c r="F10" i="848"/>
  <c r="G9" i="848"/>
  <c r="F9" i="848"/>
  <c r="G8" i="848"/>
  <c r="F8" i="848"/>
  <c r="G7" i="848"/>
  <c r="F7" i="848"/>
  <c r="G6" i="848"/>
  <c r="F6" i="848"/>
  <c r="G5" i="848"/>
  <c r="F5" i="848"/>
  <c r="G4" i="848"/>
  <c r="F4" i="848"/>
  <c r="G3" i="848"/>
  <c r="F3" i="848"/>
  <c r="F52" i="847"/>
  <c r="G52" i="847"/>
  <c r="H52" i="847" l="1"/>
  <c r="H3" i="851"/>
  <c r="H4" i="851"/>
  <c r="H5" i="851"/>
  <c r="H6" i="851"/>
  <c r="H7" i="851"/>
  <c r="H8" i="851"/>
  <c r="H9" i="851"/>
  <c r="H10" i="851"/>
  <c r="H11" i="851"/>
  <c r="H12" i="851"/>
  <c r="H14" i="851"/>
  <c r="H15" i="851"/>
  <c r="H16" i="851"/>
  <c r="H17" i="851"/>
  <c r="H18" i="851"/>
  <c r="H19" i="851"/>
  <c r="H21" i="851"/>
  <c r="H22" i="851"/>
  <c r="H24" i="851"/>
  <c r="H25" i="851"/>
  <c r="H26" i="851"/>
  <c r="H27" i="851"/>
  <c r="H28" i="851"/>
  <c r="H29" i="851"/>
  <c r="H30" i="851"/>
  <c r="H31" i="851"/>
  <c r="H32" i="851"/>
  <c r="H33" i="851"/>
  <c r="H34" i="851"/>
  <c r="H35" i="851"/>
  <c r="H36" i="851"/>
  <c r="H37" i="851"/>
  <c r="H38" i="851"/>
  <c r="H39" i="851"/>
  <c r="H40" i="851"/>
  <c r="H41" i="851"/>
  <c r="H42" i="851"/>
  <c r="H43" i="851"/>
  <c r="H44" i="851"/>
  <c r="H45" i="851"/>
  <c r="H46" i="851"/>
  <c r="H47" i="851"/>
  <c r="H48" i="851"/>
  <c r="H49" i="851"/>
  <c r="H51" i="851"/>
  <c r="H52" i="851"/>
  <c r="H53" i="851"/>
  <c r="H54" i="851"/>
  <c r="H55" i="851"/>
  <c r="H56" i="851"/>
  <c r="H3" i="850"/>
  <c r="H4" i="850"/>
  <c r="H5" i="850"/>
  <c r="H6" i="850"/>
  <c r="H7" i="850"/>
  <c r="H8" i="850"/>
  <c r="H9" i="850"/>
  <c r="H10" i="850"/>
  <c r="H11" i="850"/>
  <c r="H12" i="850"/>
  <c r="H14" i="850"/>
  <c r="H15" i="850"/>
  <c r="H16" i="850"/>
  <c r="H17" i="850"/>
  <c r="H18" i="850"/>
  <c r="H19" i="850"/>
  <c r="H21" i="850"/>
  <c r="H22" i="850"/>
  <c r="H24" i="850"/>
  <c r="H25" i="850"/>
  <c r="H26" i="850"/>
  <c r="H27" i="850"/>
  <c r="H28" i="850"/>
  <c r="H29" i="850"/>
  <c r="H30" i="850"/>
  <c r="H31" i="850"/>
  <c r="H32" i="850"/>
  <c r="H33" i="850"/>
  <c r="H34" i="850"/>
  <c r="H35" i="850"/>
  <c r="H36" i="850"/>
  <c r="H37" i="850"/>
  <c r="H38" i="850"/>
  <c r="H39" i="850"/>
  <c r="H40" i="850"/>
  <c r="H41" i="850"/>
  <c r="H42" i="850"/>
  <c r="H43" i="850"/>
  <c r="H44" i="850"/>
  <c r="H45" i="850"/>
  <c r="H46" i="850"/>
  <c r="H47" i="850"/>
  <c r="H48" i="850"/>
  <c r="H49" i="850"/>
  <c r="H51" i="850"/>
  <c r="H52" i="850"/>
  <c r="H53" i="850"/>
  <c r="H54" i="850"/>
  <c r="H55" i="850"/>
  <c r="H56" i="850"/>
  <c r="H3" i="849"/>
  <c r="H4" i="849"/>
  <c r="H5" i="849"/>
  <c r="H6" i="849"/>
  <c r="H7" i="849"/>
  <c r="H8" i="849"/>
  <c r="H9" i="849"/>
  <c r="H10" i="849"/>
  <c r="H11" i="849"/>
  <c r="H12" i="849"/>
  <c r="H14" i="849"/>
  <c r="H16" i="849"/>
  <c r="H17" i="849"/>
  <c r="H18" i="849"/>
  <c r="H19" i="849"/>
  <c r="H21" i="849"/>
  <c r="H22" i="849"/>
  <c r="H24" i="849"/>
  <c r="H25" i="849"/>
  <c r="H26" i="849"/>
  <c r="H27" i="849"/>
  <c r="H28" i="849"/>
  <c r="H29" i="849"/>
  <c r="H30" i="849"/>
  <c r="H31" i="849"/>
  <c r="H32" i="849"/>
  <c r="H33" i="849"/>
  <c r="H34" i="849"/>
  <c r="H35" i="849"/>
  <c r="H36" i="849"/>
  <c r="H37" i="849"/>
  <c r="H38" i="849"/>
  <c r="H39" i="849"/>
  <c r="H40" i="849"/>
  <c r="H41" i="849"/>
  <c r="H42" i="849"/>
  <c r="H43" i="849"/>
  <c r="H44" i="849"/>
  <c r="H45" i="849"/>
  <c r="H46" i="849"/>
  <c r="H47" i="849"/>
  <c r="H48" i="849"/>
  <c r="H49" i="849"/>
  <c r="H51" i="849"/>
  <c r="H52" i="849"/>
  <c r="H53" i="849"/>
  <c r="H54" i="849"/>
  <c r="H55" i="849"/>
  <c r="H56" i="849"/>
  <c r="H3" i="848"/>
  <c r="H4" i="848"/>
  <c r="H5" i="848"/>
  <c r="H6" i="848"/>
  <c r="H7" i="848"/>
  <c r="H8" i="848"/>
  <c r="H9" i="848"/>
  <c r="H10" i="848"/>
  <c r="H11" i="848"/>
  <c r="H12" i="848"/>
  <c r="H14" i="848"/>
  <c r="H15" i="848"/>
  <c r="H16" i="848"/>
  <c r="H17" i="848"/>
  <c r="H18" i="848"/>
  <c r="H19" i="848"/>
  <c r="H21" i="848"/>
  <c r="H22" i="848"/>
  <c r="H24" i="848"/>
  <c r="H25" i="848"/>
  <c r="H26" i="848"/>
  <c r="H27" i="848"/>
  <c r="H29" i="848"/>
  <c r="H31" i="848"/>
  <c r="H32" i="848"/>
  <c r="H33" i="848"/>
  <c r="H34" i="848"/>
  <c r="H35" i="848"/>
  <c r="H36" i="848"/>
  <c r="H37" i="848"/>
  <c r="H38" i="848"/>
  <c r="H39" i="848"/>
  <c r="H40" i="848"/>
  <c r="H41" i="848"/>
  <c r="H42" i="848"/>
  <c r="H43" i="848"/>
  <c r="H45" i="848"/>
  <c r="H46" i="848"/>
  <c r="H47" i="848"/>
  <c r="H49" i="848"/>
  <c r="H51" i="848"/>
  <c r="H52" i="848"/>
  <c r="H53" i="848"/>
  <c r="H54" i="848"/>
  <c r="H55" i="848"/>
  <c r="H56" i="848"/>
  <c r="HI5" i="839"/>
  <c r="BU77" i="841"/>
  <c r="BV77" i="841"/>
  <c r="BW77" i="841"/>
  <c r="BX77" i="841"/>
  <c r="BY77" i="841"/>
  <c r="BZ77" i="841"/>
  <c r="CA77" i="841"/>
  <c r="CB77" i="841"/>
  <c r="CC77" i="841"/>
  <c r="CD77" i="841"/>
  <c r="CE77" i="841"/>
  <c r="CF77" i="841"/>
  <c r="BT77" i="841"/>
  <c r="E24" i="847"/>
  <c r="H57" i="848" l="1"/>
  <c r="H57" i="849"/>
  <c r="H57" i="850"/>
  <c r="H57" i="851"/>
  <c r="F15" i="841"/>
  <c r="HI66" i="839"/>
  <c r="E75" i="841" s="1"/>
  <c r="D75" i="841" s="1"/>
  <c r="E16" i="841"/>
  <c r="D16" i="841" s="1"/>
  <c r="G56" i="847"/>
  <c r="F56" i="847"/>
  <c r="G55" i="847"/>
  <c r="F55" i="847"/>
  <c r="G54" i="847"/>
  <c r="F54" i="847"/>
  <c r="G53" i="847"/>
  <c r="F53" i="847"/>
  <c r="G51" i="847"/>
  <c r="F51" i="847"/>
  <c r="G49" i="847"/>
  <c r="F49" i="847"/>
  <c r="G48" i="847"/>
  <c r="F48" i="847"/>
  <c r="G47" i="847"/>
  <c r="F47" i="847"/>
  <c r="G46" i="847"/>
  <c r="F46" i="847"/>
  <c r="G45" i="847"/>
  <c r="F45" i="847"/>
  <c r="G44" i="847"/>
  <c r="F44" i="847"/>
  <c r="G43" i="847"/>
  <c r="F43" i="847"/>
  <c r="G42" i="847"/>
  <c r="F42" i="847"/>
  <c r="G41" i="847"/>
  <c r="F41" i="847"/>
  <c r="G40" i="847"/>
  <c r="F40" i="847"/>
  <c r="G39" i="847"/>
  <c r="F39" i="847"/>
  <c r="G37" i="847"/>
  <c r="F37" i="847"/>
  <c r="G36" i="847"/>
  <c r="F36" i="847"/>
  <c r="G35" i="847"/>
  <c r="F35" i="847"/>
  <c r="G34" i="847"/>
  <c r="F34" i="847"/>
  <c r="G33" i="847"/>
  <c r="F33" i="847"/>
  <c r="G32" i="847"/>
  <c r="F32" i="847"/>
  <c r="G31" i="847"/>
  <c r="F31" i="847"/>
  <c r="G30" i="847"/>
  <c r="F30" i="847"/>
  <c r="G28" i="847"/>
  <c r="F28" i="847"/>
  <c r="G27" i="847"/>
  <c r="F27" i="847"/>
  <c r="G26" i="847"/>
  <c r="F26" i="847"/>
  <c r="G25" i="847"/>
  <c r="F25" i="847"/>
  <c r="G24" i="847"/>
  <c r="F24" i="847"/>
  <c r="G23" i="847"/>
  <c r="F23" i="847"/>
  <c r="G22" i="847"/>
  <c r="F22" i="847"/>
  <c r="G21" i="847"/>
  <c r="F21" i="847"/>
  <c r="G20" i="847"/>
  <c r="F20" i="847"/>
  <c r="G18" i="847"/>
  <c r="F18" i="847"/>
  <c r="G17" i="847"/>
  <c r="F17" i="847"/>
  <c r="G16" i="847"/>
  <c r="F16" i="847"/>
  <c r="G15" i="847"/>
  <c r="F15" i="847"/>
  <c r="G14" i="847"/>
  <c r="F14" i="847"/>
  <c r="G12" i="847"/>
  <c r="F12" i="847"/>
  <c r="G11" i="847"/>
  <c r="F11" i="847"/>
  <c r="G10" i="847"/>
  <c r="F10" i="847"/>
  <c r="G9" i="847"/>
  <c r="F9" i="847"/>
  <c r="G8" i="847"/>
  <c r="F8" i="847"/>
  <c r="G7" i="847"/>
  <c r="F7" i="847"/>
  <c r="G6" i="847"/>
  <c r="F6" i="847"/>
  <c r="G5" i="847"/>
  <c r="F5" i="847"/>
  <c r="G4" i="847"/>
  <c r="F4" i="847"/>
  <c r="G3" i="847"/>
  <c r="F3" i="847"/>
  <c r="G56" i="846"/>
  <c r="F56" i="846"/>
  <c r="G55" i="846"/>
  <c r="F55" i="846"/>
  <c r="G54" i="846"/>
  <c r="F54" i="846"/>
  <c r="G53" i="846"/>
  <c r="F53" i="846"/>
  <c r="G52" i="846"/>
  <c r="F52" i="846"/>
  <c r="G51" i="846"/>
  <c r="F51" i="846"/>
  <c r="G49" i="846"/>
  <c r="F49" i="846"/>
  <c r="G48" i="846"/>
  <c r="F48" i="846"/>
  <c r="G47" i="846"/>
  <c r="F47" i="846"/>
  <c r="G46" i="846"/>
  <c r="F46" i="846"/>
  <c r="G45" i="846"/>
  <c r="F45" i="846"/>
  <c r="G44" i="846"/>
  <c r="F44" i="846"/>
  <c r="F43" i="846"/>
  <c r="G42" i="846"/>
  <c r="F42" i="846"/>
  <c r="G41" i="846"/>
  <c r="F41" i="846"/>
  <c r="G40" i="846"/>
  <c r="F40" i="846"/>
  <c r="G39" i="846"/>
  <c r="F39" i="846"/>
  <c r="F38" i="846"/>
  <c r="G37" i="846"/>
  <c r="F37" i="846"/>
  <c r="G36" i="846"/>
  <c r="F36" i="846"/>
  <c r="G35" i="846"/>
  <c r="F35" i="846"/>
  <c r="G34" i="846"/>
  <c r="F34" i="846"/>
  <c r="F33" i="846"/>
  <c r="G32" i="846"/>
  <c r="F32" i="846"/>
  <c r="G30" i="846"/>
  <c r="F30" i="846"/>
  <c r="G29" i="846"/>
  <c r="F29" i="846"/>
  <c r="G28" i="846"/>
  <c r="F28" i="846"/>
  <c r="F27" i="846"/>
  <c r="G26" i="846"/>
  <c r="F26" i="846"/>
  <c r="G25" i="846"/>
  <c r="F25" i="846"/>
  <c r="G24" i="846"/>
  <c r="F24" i="846"/>
  <c r="G23" i="846"/>
  <c r="F23" i="846"/>
  <c r="G22" i="846"/>
  <c r="F22" i="846"/>
  <c r="G21" i="846"/>
  <c r="F21" i="846"/>
  <c r="G20" i="846"/>
  <c r="F20" i="846"/>
  <c r="G19" i="846"/>
  <c r="F19" i="846"/>
  <c r="G18" i="846"/>
  <c r="F18" i="846"/>
  <c r="G17" i="846"/>
  <c r="F17" i="846"/>
  <c r="G16" i="846"/>
  <c r="F16" i="846"/>
  <c r="G14" i="846"/>
  <c r="F14" i="846"/>
  <c r="G12" i="846"/>
  <c r="F12" i="846"/>
  <c r="G11" i="846"/>
  <c r="F11" i="846"/>
  <c r="G10" i="846"/>
  <c r="F10" i="846"/>
  <c r="F9" i="846"/>
  <c r="G8" i="846"/>
  <c r="F8" i="846"/>
  <c r="F7" i="846"/>
  <c r="G6" i="846"/>
  <c r="F6" i="846"/>
  <c r="G5" i="846"/>
  <c r="F5" i="846"/>
  <c r="G3" i="846"/>
  <c r="F3" i="846"/>
  <c r="G56" i="845"/>
  <c r="F56" i="845"/>
  <c r="G55" i="845"/>
  <c r="F55" i="845"/>
  <c r="G54" i="845"/>
  <c r="F54" i="845"/>
  <c r="G53" i="845"/>
  <c r="F53" i="845"/>
  <c r="G52" i="845"/>
  <c r="F52" i="845"/>
  <c r="G51" i="845"/>
  <c r="F51" i="845"/>
  <c r="G50" i="845"/>
  <c r="F50" i="845"/>
  <c r="G49" i="845"/>
  <c r="F49" i="845"/>
  <c r="G48" i="845"/>
  <c r="F48" i="845"/>
  <c r="G47" i="845"/>
  <c r="F47" i="845"/>
  <c r="G46" i="845"/>
  <c r="F46" i="845"/>
  <c r="G45" i="845"/>
  <c r="F45" i="845"/>
  <c r="G44" i="845"/>
  <c r="F44" i="845"/>
  <c r="G43" i="845"/>
  <c r="F43" i="845"/>
  <c r="G42" i="845"/>
  <c r="F42" i="845"/>
  <c r="G41" i="845"/>
  <c r="F41" i="845"/>
  <c r="G40" i="845"/>
  <c r="F40" i="845"/>
  <c r="G39" i="845"/>
  <c r="F39" i="845"/>
  <c r="G38" i="845"/>
  <c r="F38" i="845"/>
  <c r="G37" i="845"/>
  <c r="F37" i="845"/>
  <c r="G36" i="845"/>
  <c r="F36" i="845"/>
  <c r="G35" i="845"/>
  <c r="F35" i="845"/>
  <c r="G34" i="845"/>
  <c r="F34" i="845"/>
  <c r="G33" i="845"/>
  <c r="F33" i="845"/>
  <c r="G32" i="845"/>
  <c r="F32" i="845"/>
  <c r="G31" i="845"/>
  <c r="F31" i="845"/>
  <c r="G30" i="845"/>
  <c r="F30" i="845"/>
  <c r="G28" i="845"/>
  <c r="F28" i="845"/>
  <c r="G27" i="845"/>
  <c r="F27" i="845"/>
  <c r="G26" i="845"/>
  <c r="F26" i="845"/>
  <c r="G25" i="845"/>
  <c r="F25" i="845"/>
  <c r="G24" i="845"/>
  <c r="F24" i="845"/>
  <c r="G23" i="845"/>
  <c r="F23" i="845"/>
  <c r="G22" i="845"/>
  <c r="F22" i="845"/>
  <c r="G21" i="845"/>
  <c r="F21" i="845"/>
  <c r="G20" i="845"/>
  <c r="F20" i="845"/>
  <c r="G19" i="845"/>
  <c r="F19" i="845"/>
  <c r="G18" i="845"/>
  <c r="F18" i="845"/>
  <c r="G17" i="845"/>
  <c r="F17" i="845"/>
  <c r="G16" i="845"/>
  <c r="F16" i="845"/>
  <c r="G15" i="845"/>
  <c r="F15" i="845"/>
  <c r="G14" i="845"/>
  <c r="F14" i="845"/>
  <c r="G12" i="845"/>
  <c r="F12" i="845"/>
  <c r="G11" i="845"/>
  <c r="F11" i="845"/>
  <c r="G10" i="845"/>
  <c r="F10" i="845"/>
  <c r="G9" i="845"/>
  <c r="F9" i="845"/>
  <c r="G8" i="845"/>
  <c r="F8" i="845"/>
  <c r="G7" i="845"/>
  <c r="F7" i="845"/>
  <c r="G6" i="845"/>
  <c r="F6" i="845"/>
  <c r="G5" i="845"/>
  <c r="F5" i="845"/>
  <c r="G4" i="845"/>
  <c r="F4" i="845"/>
  <c r="G3" i="845"/>
  <c r="F3" i="845"/>
  <c r="G56" i="844"/>
  <c r="F56" i="844"/>
  <c r="G55" i="844"/>
  <c r="F55" i="844"/>
  <c r="G54" i="844"/>
  <c r="F54" i="844"/>
  <c r="G53" i="844"/>
  <c r="F53" i="844"/>
  <c r="G52" i="844"/>
  <c r="F52" i="844"/>
  <c r="G51" i="844"/>
  <c r="F51" i="844"/>
  <c r="G50" i="844"/>
  <c r="F50" i="844"/>
  <c r="G49" i="844"/>
  <c r="F49" i="844"/>
  <c r="G48" i="844"/>
  <c r="F48" i="844"/>
  <c r="G47" i="844"/>
  <c r="F47" i="844"/>
  <c r="G46" i="844"/>
  <c r="F46" i="844"/>
  <c r="G45" i="844"/>
  <c r="F45" i="844"/>
  <c r="G44" i="844"/>
  <c r="F44" i="844"/>
  <c r="G43" i="844"/>
  <c r="F43" i="844"/>
  <c r="G42" i="844"/>
  <c r="F42" i="844"/>
  <c r="G41" i="844"/>
  <c r="F41" i="844"/>
  <c r="G40" i="844"/>
  <c r="F40" i="844"/>
  <c r="G39" i="844"/>
  <c r="F39" i="844"/>
  <c r="G38" i="844"/>
  <c r="F38" i="844"/>
  <c r="G37" i="844"/>
  <c r="F37" i="844"/>
  <c r="G36" i="844"/>
  <c r="F36" i="844"/>
  <c r="G35" i="844"/>
  <c r="F35" i="844"/>
  <c r="G34" i="844"/>
  <c r="F34" i="844"/>
  <c r="G33" i="844"/>
  <c r="F33" i="844"/>
  <c r="G32" i="844"/>
  <c r="F32" i="844"/>
  <c r="G31" i="844"/>
  <c r="F31" i="844"/>
  <c r="G30" i="844"/>
  <c r="F30" i="844"/>
  <c r="G28" i="844"/>
  <c r="F28" i="844"/>
  <c r="G27" i="844"/>
  <c r="F27" i="844"/>
  <c r="G26" i="844"/>
  <c r="F26" i="844"/>
  <c r="G25" i="844"/>
  <c r="F25" i="844"/>
  <c r="G24" i="844"/>
  <c r="F24" i="844"/>
  <c r="G23" i="844"/>
  <c r="F23" i="844"/>
  <c r="G22" i="844"/>
  <c r="F22" i="844"/>
  <c r="G21" i="844"/>
  <c r="F21" i="844"/>
  <c r="G20" i="844"/>
  <c r="F20" i="844"/>
  <c r="G19" i="844"/>
  <c r="F19" i="844"/>
  <c r="G17" i="844"/>
  <c r="F17" i="844"/>
  <c r="G16" i="844"/>
  <c r="F16" i="844"/>
  <c r="G15" i="844"/>
  <c r="F15" i="844"/>
  <c r="G14" i="844"/>
  <c r="F14" i="844"/>
  <c r="G12" i="844"/>
  <c r="F12" i="844"/>
  <c r="G11" i="844"/>
  <c r="F11" i="844"/>
  <c r="G10" i="844"/>
  <c r="F10" i="844"/>
  <c r="G9" i="844"/>
  <c r="F9" i="844"/>
  <c r="G8" i="844"/>
  <c r="F8" i="844"/>
  <c r="G7" i="844"/>
  <c r="F7" i="844"/>
  <c r="G6" i="844"/>
  <c r="F6" i="844"/>
  <c r="G5" i="844"/>
  <c r="F5" i="844"/>
  <c r="G4" i="844"/>
  <c r="F4" i="844"/>
  <c r="G3" i="844"/>
  <c r="F3" i="844"/>
  <c r="CY15" i="841"/>
  <c r="CY21" i="841"/>
  <c r="CY22" i="841"/>
  <c r="CY23" i="841"/>
  <c r="CY24" i="841"/>
  <c r="CY25" i="841"/>
  <c r="CY26" i="841"/>
  <c r="CY27" i="841"/>
  <c r="CY28" i="841"/>
  <c r="CY30" i="841"/>
  <c r="CY31" i="841"/>
  <c r="CY32" i="841"/>
  <c r="CY36" i="841"/>
  <c r="CY37" i="841"/>
  <c r="CY38" i="841"/>
  <c r="CY39" i="841"/>
  <c r="CY18" i="841"/>
  <c r="CY40" i="841"/>
  <c r="CY41" i="841"/>
  <c r="CY42" i="841"/>
  <c r="CY43" i="841"/>
  <c r="CY44" i="841"/>
  <c r="CY45" i="841"/>
  <c r="CY46" i="841"/>
  <c r="CY47" i="841"/>
  <c r="CY48" i="841"/>
  <c r="CY49" i="841"/>
  <c r="CY50" i="841"/>
  <c r="CY51" i="841"/>
  <c r="CY52" i="841"/>
  <c r="CY53" i="841"/>
  <c r="CY54" i="841"/>
  <c r="CY55" i="841"/>
  <c r="CY19" i="841"/>
  <c r="CY56" i="841"/>
  <c r="CY57" i="841"/>
  <c r="CY58" i="841"/>
  <c r="CY59" i="841"/>
  <c r="CY60" i="841"/>
  <c r="CY61" i="841"/>
  <c r="CY62" i="841"/>
  <c r="CY63" i="841"/>
  <c r="CY64" i="841"/>
  <c r="CY33" i="841"/>
  <c r="CY20" i="841"/>
  <c r="CY65" i="841"/>
  <c r="CY17" i="841"/>
  <c r="H3" i="847" l="1"/>
  <c r="H4" i="847"/>
  <c r="H5" i="847"/>
  <c r="H6" i="847"/>
  <c r="H7" i="847"/>
  <c r="H8" i="847"/>
  <c r="H9" i="847"/>
  <c r="H10" i="847"/>
  <c r="H11" i="847"/>
  <c r="H12" i="847"/>
  <c r="H14" i="847"/>
  <c r="H15" i="847"/>
  <c r="H16" i="847"/>
  <c r="H17" i="847"/>
  <c r="H18" i="847"/>
  <c r="H20" i="847"/>
  <c r="H21" i="847"/>
  <c r="H22" i="847"/>
  <c r="H23" i="847"/>
  <c r="H24" i="847"/>
  <c r="H25" i="847"/>
  <c r="H26" i="847"/>
  <c r="H27" i="847"/>
  <c r="H28" i="847"/>
  <c r="H30" i="847"/>
  <c r="H31" i="847"/>
  <c r="H32" i="847"/>
  <c r="H33" i="847"/>
  <c r="H34" i="847"/>
  <c r="H35" i="847"/>
  <c r="H36" i="847"/>
  <c r="H37" i="847"/>
  <c r="H39" i="847"/>
  <c r="H40" i="847"/>
  <c r="H41" i="847"/>
  <c r="H42" i="847"/>
  <c r="H43" i="847"/>
  <c r="H44" i="847"/>
  <c r="H45" i="847"/>
  <c r="H46" i="847"/>
  <c r="H47" i="847"/>
  <c r="H48" i="847"/>
  <c r="H49" i="847"/>
  <c r="H51" i="847"/>
  <c r="H53" i="847"/>
  <c r="H54" i="847"/>
  <c r="H55" i="847"/>
  <c r="H56" i="847"/>
  <c r="H3" i="846"/>
  <c r="H5" i="846"/>
  <c r="H6" i="846"/>
  <c r="H7" i="846"/>
  <c r="H8" i="846"/>
  <c r="H9" i="846"/>
  <c r="H10" i="846"/>
  <c r="H11" i="846"/>
  <c r="H12" i="846"/>
  <c r="H14" i="846"/>
  <c r="H16" i="846"/>
  <c r="H17" i="846"/>
  <c r="H18" i="846"/>
  <c r="H19" i="846"/>
  <c r="H20" i="846"/>
  <c r="H21" i="846"/>
  <c r="H22" i="846"/>
  <c r="H23" i="846"/>
  <c r="H24" i="846"/>
  <c r="H25" i="846"/>
  <c r="H26" i="846"/>
  <c r="H27" i="846"/>
  <c r="H28" i="846"/>
  <c r="H29" i="846"/>
  <c r="H30" i="846"/>
  <c r="H32" i="846"/>
  <c r="H33" i="846"/>
  <c r="H34" i="846"/>
  <c r="H35" i="846"/>
  <c r="H36" i="846"/>
  <c r="H37" i="846"/>
  <c r="H38" i="846"/>
  <c r="H39" i="846"/>
  <c r="H40" i="846"/>
  <c r="H41" i="846"/>
  <c r="H42" i="846"/>
  <c r="H43" i="846"/>
  <c r="H44" i="846"/>
  <c r="H45" i="846"/>
  <c r="H46" i="846"/>
  <c r="H47" i="846"/>
  <c r="H48" i="846"/>
  <c r="H49" i="846"/>
  <c r="H51" i="846"/>
  <c r="H52" i="846"/>
  <c r="H53" i="846"/>
  <c r="H54" i="846"/>
  <c r="H55" i="846"/>
  <c r="H56" i="846"/>
  <c r="H3" i="845"/>
  <c r="H4" i="845"/>
  <c r="H5" i="845"/>
  <c r="H6" i="845"/>
  <c r="H7" i="845"/>
  <c r="H8" i="845"/>
  <c r="H9" i="845"/>
  <c r="H10" i="845"/>
  <c r="H11" i="845"/>
  <c r="H12" i="845"/>
  <c r="H14" i="845"/>
  <c r="H15" i="845"/>
  <c r="H16" i="845"/>
  <c r="H17" i="845"/>
  <c r="H18" i="845"/>
  <c r="H19" i="845"/>
  <c r="H20" i="845"/>
  <c r="H21" i="845"/>
  <c r="H22" i="845"/>
  <c r="H23" i="845"/>
  <c r="H24" i="845"/>
  <c r="H25" i="845"/>
  <c r="H26" i="845"/>
  <c r="H27" i="845"/>
  <c r="H28" i="845"/>
  <c r="H30" i="845"/>
  <c r="H31" i="845"/>
  <c r="H32" i="845"/>
  <c r="H33" i="845"/>
  <c r="H34" i="845"/>
  <c r="H35" i="845"/>
  <c r="H36" i="845"/>
  <c r="H37" i="845"/>
  <c r="H38" i="845"/>
  <c r="H39" i="845"/>
  <c r="H40" i="845"/>
  <c r="H41" i="845"/>
  <c r="H42" i="845"/>
  <c r="H43" i="845"/>
  <c r="H44" i="845"/>
  <c r="H45" i="845"/>
  <c r="H46" i="845"/>
  <c r="H47" i="845"/>
  <c r="H48" i="845"/>
  <c r="H49" i="845"/>
  <c r="H50" i="845"/>
  <c r="H51" i="845"/>
  <c r="H52" i="845"/>
  <c r="H53" i="845"/>
  <c r="H54" i="845"/>
  <c r="H55" i="845"/>
  <c r="H56" i="845"/>
  <c r="H3" i="844"/>
  <c r="H4" i="844"/>
  <c r="H5" i="844"/>
  <c r="H6" i="844"/>
  <c r="H7" i="844"/>
  <c r="H8" i="844"/>
  <c r="H9" i="844"/>
  <c r="H10" i="844"/>
  <c r="H11" i="844"/>
  <c r="H12" i="844"/>
  <c r="H14" i="844"/>
  <c r="H15" i="844"/>
  <c r="H16" i="844"/>
  <c r="H17" i="844"/>
  <c r="H19" i="844"/>
  <c r="H20" i="844"/>
  <c r="H21" i="844"/>
  <c r="H22" i="844"/>
  <c r="H23" i="844"/>
  <c r="H24" i="844"/>
  <c r="H25" i="844"/>
  <c r="H26" i="844"/>
  <c r="H27" i="844"/>
  <c r="H28" i="844"/>
  <c r="H30" i="844"/>
  <c r="H31" i="844"/>
  <c r="H32" i="844"/>
  <c r="H33" i="844"/>
  <c r="H34" i="844"/>
  <c r="H35" i="844"/>
  <c r="H36" i="844"/>
  <c r="H37" i="844"/>
  <c r="H38" i="844"/>
  <c r="H39" i="844"/>
  <c r="H40" i="844"/>
  <c r="H41" i="844"/>
  <c r="H42" i="844"/>
  <c r="H43" i="844"/>
  <c r="H44" i="844"/>
  <c r="H45" i="844"/>
  <c r="H46" i="844"/>
  <c r="H47" i="844"/>
  <c r="H48" i="844"/>
  <c r="H49" i="844"/>
  <c r="H50" i="844"/>
  <c r="H51" i="844"/>
  <c r="H52" i="844"/>
  <c r="H53" i="844"/>
  <c r="H54" i="844"/>
  <c r="H55" i="844"/>
  <c r="H56" i="844"/>
  <c r="H57" i="845" l="1"/>
  <c r="H57" i="846"/>
  <c r="H57" i="847"/>
  <c r="H57" i="844"/>
  <c r="F55" i="843"/>
  <c r="H55" i="843" s="1"/>
  <c r="F53" i="843"/>
  <c r="H53" i="843" s="1"/>
  <c r="F52" i="843"/>
  <c r="H52" i="843" s="1"/>
  <c r="F51" i="843"/>
  <c r="H51" i="843" s="1"/>
  <c r="F50" i="843"/>
  <c r="H50" i="843" s="1"/>
  <c r="F49" i="843"/>
  <c r="H49" i="843" s="1"/>
  <c r="F48" i="843"/>
  <c r="H48" i="843" s="1"/>
  <c r="F47" i="843"/>
  <c r="H47" i="843" s="1"/>
  <c r="F46" i="843"/>
  <c r="H46" i="843" s="1"/>
  <c r="F45" i="843"/>
  <c r="H45" i="843" s="1"/>
  <c r="F44" i="843"/>
  <c r="H44" i="843" s="1"/>
  <c r="F43" i="843"/>
  <c r="H43" i="843" s="1"/>
  <c r="F42" i="843"/>
  <c r="H42" i="843" s="1"/>
  <c r="F41" i="843"/>
  <c r="H41" i="843" s="1"/>
  <c r="F40" i="843"/>
  <c r="H40" i="843" s="1"/>
  <c r="F39" i="843"/>
  <c r="H39" i="843" s="1"/>
  <c r="F38" i="843"/>
  <c r="H38" i="843" s="1"/>
  <c r="F37" i="843"/>
  <c r="H37" i="843" s="1"/>
  <c r="F36" i="843"/>
  <c r="H36" i="843" s="1"/>
  <c r="F35" i="843"/>
  <c r="H35" i="843" s="1"/>
  <c r="F34" i="843"/>
  <c r="H34" i="843" s="1"/>
  <c r="F33" i="843"/>
  <c r="H33" i="843" s="1"/>
  <c r="F32" i="843"/>
  <c r="H32" i="843" s="1"/>
  <c r="F30" i="843"/>
  <c r="H30" i="843" s="1"/>
  <c r="F29" i="843"/>
  <c r="H29" i="843" s="1"/>
  <c r="F28" i="843"/>
  <c r="H28" i="843" s="1"/>
  <c r="F27" i="843"/>
  <c r="H27" i="843" s="1"/>
  <c r="F26" i="843"/>
  <c r="H26" i="843" s="1"/>
  <c r="F25" i="843"/>
  <c r="H25" i="843" s="1"/>
  <c r="F24" i="843"/>
  <c r="H24" i="843" s="1"/>
  <c r="F22" i="843"/>
  <c r="H22" i="843" s="1"/>
  <c r="F21" i="843"/>
  <c r="H21" i="843" s="1"/>
  <c r="F19" i="843"/>
  <c r="H19" i="843" s="1"/>
  <c r="F18" i="843"/>
  <c r="H18" i="843" s="1"/>
  <c r="F17" i="843"/>
  <c r="H17" i="843" s="1"/>
  <c r="F16" i="843"/>
  <c r="H16" i="843" s="1"/>
  <c r="F15" i="843"/>
  <c r="H15" i="843" s="1"/>
  <c r="F14" i="843"/>
  <c r="H14" i="843" s="1"/>
  <c r="F13" i="843"/>
  <c r="H13" i="843" s="1"/>
  <c r="F12" i="843"/>
  <c r="H12" i="843" s="1"/>
  <c r="F11" i="843"/>
  <c r="H11" i="843" s="1"/>
  <c r="F10" i="843"/>
  <c r="H10" i="843" s="1"/>
  <c r="F9" i="843"/>
  <c r="H9" i="843" s="1"/>
  <c r="F8" i="843"/>
  <c r="H8" i="843" s="1"/>
  <c r="F7" i="843"/>
  <c r="H7" i="843" s="1"/>
  <c r="F6" i="843"/>
  <c r="F5" i="843"/>
  <c r="F3" i="843"/>
  <c r="G24" i="842"/>
  <c r="G25" i="842"/>
  <c r="G26" i="842"/>
  <c r="F24" i="842"/>
  <c r="F25" i="842"/>
  <c r="G14" i="842"/>
  <c r="G15" i="842"/>
  <c r="G16" i="842"/>
  <c r="G17" i="842"/>
  <c r="G19" i="842"/>
  <c r="F14" i="842"/>
  <c r="F15" i="842"/>
  <c r="F16" i="842"/>
  <c r="G56" i="842"/>
  <c r="F56" i="842"/>
  <c r="G55" i="842"/>
  <c r="F55" i="842"/>
  <c r="G54" i="842"/>
  <c r="F54" i="842"/>
  <c r="G53" i="842"/>
  <c r="F53" i="842"/>
  <c r="G52" i="842"/>
  <c r="F52" i="842"/>
  <c r="G51" i="842"/>
  <c r="F51" i="842"/>
  <c r="G50" i="842"/>
  <c r="F50" i="842"/>
  <c r="G49" i="842"/>
  <c r="F49" i="842"/>
  <c r="G48" i="842"/>
  <c r="F48" i="842"/>
  <c r="G47" i="842"/>
  <c r="F47" i="842"/>
  <c r="G46" i="842"/>
  <c r="F46" i="842"/>
  <c r="G45" i="842"/>
  <c r="F45" i="842"/>
  <c r="G44" i="842"/>
  <c r="F44" i="842"/>
  <c r="G43" i="842"/>
  <c r="F43" i="842"/>
  <c r="G42" i="842"/>
  <c r="F42" i="842"/>
  <c r="G41" i="842"/>
  <c r="F41" i="842"/>
  <c r="G40" i="842"/>
  <c r="F40" i="842"/>
  <c r="G39" i="842"/>
  <c r="F39" i="842"/>
  <c r="G38" i="842"/>
  <c r="F38" i="842"/>
  <c r="G37" i="842"/>
  <c r="F37" i="842"/>
  <c r="G36" i="842"/>
  <c r="F36" i="842"/>
  <c r="G35" i="842"/>
  <c r="F35" i="842"/>
  <c r="G34" i="842"/>
  <c r="F34" i="842"/>
  <c r="G33" i="842"/>
  <c r="F33" i="842"/>
  <c r="G32" i="842"/>
  <c r="F32" i="842"/>
  <c r="G31" i="842"/>
  <c r="F31" i="842"/>
  <c r="G30" i="842"/>
  <c r="F30" i="842"/>
  <c r="G29" i="842"/>
  <c r="F29" i="842"/>
  <c r="G28" i="842"/>
  <c r="F28" i="842"/>
  <c r="G27" i="842"/>
  <c r="F27" i="842"/>
  <c r="F26" i="842"/>
  <c r="G23" i="842"/>
  <c r="F23" i="842"/>
  <c r="G22" i="842"/>
  <c r="F22" i="842"/>
  <c r="G21" i="842"/>
  <c r="F21" i="842"/>
  <c r="G20" i="842"/>
  <c r="F20" i="842"/>
  <c r="F19" i="842"/>
  <c r="F17" i="842"/>
  <c r="G12" i="842"/>
  <c r="F12" i="842"/>
  <c r="G11" i="842"/>
  <c r="F11" i="842"/>
  <c r="G10" i="842"/>
  <c r="F10" i="842"/>
  <c r="G9" i="842"/>
  <c r="F9" i="842"/>
  <c r="G8" i="842"/>
  <c r="F8" i="842"/>
  <c r="G7" i="842"/>
  <c r="F7" i="842"/>
  <c r="G6" i="842"/>
  <c r="F6" i="842"/>
  <c r="G5" i="842"/>
  <c r="F5" i="842"/>
  <c r="G4" i="842"/>
  <c r="F4" i="842"/>
  <c r="G3" i="842"/>
  <c r="F3" i="842"/>
  <c r="H5" i="843" l="1"/>
  <c r="H6" i="843"/>
  <c r="H19" i="842"/>
  <c r="H17" i="842"/>
  <c r="H16" i="842"/>
  <c r="H15" i="842"/>
  <c r="H14" i="842"/>
  <c r="H24" i="842"/>
  <c r="H3" i="842"/>
  <c r="H4" i="842"/>
  <c r="H5" i="842"/>
  <c r="H6" i="842"/>
  <c r="H7" i="842"/>
  <c r="H8" i="842"/>
  <c r="H9" i="842"/>
  <c r="H10" i="842"/>
  <c r="H11" i="842"/>
  <c r="H12" i="842"/>
  <c r="H20" i="842"/>
  <c r="H21" i="842"/>
  <c r="H22" i="842"/>
  <c r="H23" i="842"/>
  <c r="H25" i="842"/>
  <c r="H26" i="842"/>
  <c r="H27" i="842"/>
  <c r="H28" i="842"/>
  <c r="H29" i="842"/>
  <c r="H30" i="842"/>
  <c r="H31" i="842"/>
  <c r="H32" i="842"/>
  <c r="H33" i="842"/>
  <c r="H34" i="842"/>
  <c r="H35" i="842"/>
  <c r="H36" i="842"/>
  <c r="H37" i="842"/>
  <c r="H38" i="842"/>
  <c r="H39" i="842"/>
  <c r="H40" i="842"/>
  <c r="H41" i="842"/>
  <c r="H42" i="842"/>
  <c r="H43" i="842"/>
  <c r="H44" i="842"/>
  <c r="H45" i="842"/>
  <c r="H46" i="842"/>
  <c r="H47" i="842"/>
  <c r="H48" i="842"/>
  <c r="H49" i="842"/>
  <c r="H50" i="842"/>
  <c r="H51" i="842"/>
  <c r="H52" i="842"/>
  <c r="H53" i="842"/>
  <c r="H54" i="842"/>
  <c r="H55" i="842"/>
  <c r="H56" i="842"/>
  <c r="FJ17" i="841"/>
  <c r="FJ15" i="841"/>
  <c r="FI77" i="841"/>
  <c r="FH77" i="841"/>
  <c r="FG77" i="841"/>
  <c r="FF77" i="841"/>
  <c r="FE77" i="841"/>
  <c r="FD77" i="841"/>
  <c r="FC77" i="841"/>
  <c r="FB77" i="841"/>
  <c r="FA77" i="841"/>
  <c r="EZ77" i="841"/>
  <c r="EY77" i="841"/>
  <c r="EX77" i="841"/>
  <c r="EW77" i="841"/>
  <c r="EV77" i="841"/>
  <c r="EU77" i="841"/>
  <c r="ET77" i="841"/>
  <c r="ES77" i="841"/>
  <c r="ER77" i="841"/>
  <c r="EQ77" i="841"/>
  <c r="EP77" i="841"/>
  <c r="EO77" i="841"/>
  <c r="EN77" i="841"/>
  <c r="EM77" i="841"/>
  <c r="EL77" i="841"/>
  <c r="EK77" i="841"/>
  <c r="EJ77" i="841"/>
  <c r="EI77" i="841"/>
  <c r="EH77" i="841"/>
  <c r="EG77" i="841"/>
  <c r="EF77" i="841"/>
  <c r="EC77" i="841"/>
  <c r="EB77" i="841"/>
  <c r="EA77" i="841"/>
  <c r="DZ77" i="841"/>
  <c r="DY77" i="841"/>
  <c r="DX77" i="841"/>
  <c r="DK77" i="841"/>
  <c r="DJ77" i="841"/>
  <c r="DI77" i="841"/>
  <c r="DH77" i="841"/>
  <c r="DG77" i="841"/>
  <c r="DF77" i="841"/>
  <c r="DE77" i="841"/>
  <c r="DD77" i="841"/>
  <c r="DC77" i="841"/>
  <c r="DB77" i="841"/>
  <c r="DA77" i="841"/>
  <c r="BQ77" i="841"/>
  <c r="BP77" i="841"/>
  <c r="BO77" i="841"/>
  <c r="BN77" i="841"/>
  <c r="BM77" i="841"/>
  <c r="BL77" i="841"/>
  <c r="BK77" i="841"/>
  <c r="BJ77" i="841"/>
  <c r="BI77" i="841"/>
  <c r="BH77" i="841"/>
  <c r="BG77" i="841"/>
  <c r="BF77" i="841"/>
  <c r="BE77" i="841"/>
  <c r="BD77" i="841"/>
  <c r="BC77" i="841"/>
  <c r="BB77" i="841"/>
  <c r="BA77" i="841"/>
  <c r="AZ77" i="841"/>
  <c r="AY77" i="841"/>
  <c r="AX77" i="841"/>
  <c r="AW77" i="841"/>
  <c r="AV77" i="841"/>
  <c r="AU77" i="841"/>
  <c r="AT77" i="841"/>
  <c r="AS77" i="841"/>
  <c r="AR77" i="841"/>
  <c r="AQ77" i="841"/>
  <c r="AP77" i="841"/>
  <c r="AO77" i="841"/>
  <c r="AM77" i="841"/>
  <c r="AL77" i="841"/>
  <c r="AK77" i="841"/>
  <c r="AJ77" i="841"/>
  <c r="AI77" i="841"/>
  <c r="AH77" i="841"/>
  <c r="AG77" i="841"/>
  <c r="AF77" i="841"/>
  <c r="AE77" i="841"/>
  <c r="AD77" i="841"/>
  <c r="AC77" i="841"/>
  <c r="AB77" i="841"/>
  <c r="AA77" i="841"/>
  <c r="Z77" i="841"/>
  <c r="Y77" i="841"/>
  <c r="X77" i="841"/>
  <c r="W77" i="841"/>
  <c r="V77" i="841"/>
  <c r="U77" i="841"/>
  <c r="T77" i="841"/>
  <c r="S77" i="841"/>
  <c r="R77" i="841"/>
  <c r="Q77" i="841"/>
  <c r="P77" i="841"/>
  <c r="O77" i="841"/>
  <c r="N77" i="841"/>
  <c r="M77" i="841"/>
  <c r="L77" i="841"/>
  <c r="K77" i="841"/>
  <c r="J77" i="841"/>
  <c r="I77" i="841"/>
  <c r="BR65" i="841"/>
  <c r="AN65" i="841"/>
  <c r="BR20" i="841"/>
  <c r="AN20" i="841"/>
  <c r="BR33" i="841"/>
  <c r="AN33" i="841"/>
  <c r="BR64" i="841"/>
  <c r="AN64" i="841"/>
  <c r="BR63" i="841"/>
  <c r="AN63" i="841"/>
  <c r="BR62" i="841"/>
  <c r="AN62" i="841"/>
  <c r="BR61" i="841"/>
  <c r="AN61" i="841"/>
  <c r="BR60" i="841"/>
  <c r="AN60" i="841"/>
  <c r="BR59" i="841"/>
  <c r="AN59" i="841"/>
  <c r="BR58" i="841"/>
  <c r="AN58" i="841"/>
  <c r="BR57" i="841"/>
  <c r="AN57" i="841"/>
  <c r="BR56" i="841"/>
  <c r="AN56" i="841"/>
  <c r="BR19" i="841"/>
  <c r="AN19" i="841"/>
  <c r="BR55" i="841"/>
  <c r="AN55" i="841"/>
  <c r="BR54" i="841"/>
  <c r="AN54" i="841"/>
  <c r="BR53" i="841"/>
  <c r="AN53" i="841"/>
  <c r="BR52" i="841"/>
  <c r="AN52" i="841"/>
  <c r="BR51" i="841"/>
  <c r="AN51" i="841"/>
  <c r="BR50" i="841"/>
  <c r="AN50" i="841"/>
  <c r="BR49" i="841"/>
  <c r="AN49" i="841"/>
  <c r="BR48" i="841"/>
  <c r="AN48" i="841"/>
  <c r="BR47" i="841"/>
  <c r="AN47" i="841"/>
  <c r="BR46" i="841"/>
  <c r="AN46" i="841"/>
  <c r="BR45" i="841"/>
  <c r="AN45" i="841"/>
  <c r="BR44" i="841"/>
  <c r="AN44" i="841"/>
  <c r="BR43" i="841"/>
  <c r="AN43" i="841"/>
  <c r="BR42" i="841"/>
  <c r="AN42" i="841"/>
  <c r="BR41" i="841"/>
  <c r="AN41" i="841"/>
  <c r="BR40" i="841"/>
  <c r="AN40" i="841"/>
  <c r="BR18" i="841"/>
  <c r="AN18" i="841"/>
  <c r="BR39" i="841"/>
  <c r="AN39" i="841"/>
  <c r="BR38" i="841"/>
  <c r="AN38" i="841"/>
  <c r="BR37" i="841"/>
  <c r="AN37" i="841"/>
  <c r="XFD36" i="841"/>
  <c r="BR36" i="841"/>
  <c r="AN36" i="841"/>
  <c r="BR32" i="841"/>
  <c r="AN32" i="841"/>
  <c r="BR31" i="841"/>
  <c r="AN31" i="841"/>
  <c r="BR30" i="841"/>
  <c r="AN30" i="841"/>
  <c r="BR28" i="841"/>
  <c r="AN28" i="841"/>
  <c r="BR27" i="841"/>
  <c r="AN27" i="841"/>
  <c r="BR26" i="841"/>
  <c r="AN26" i="841"/>
  <c r="BR25" i="841"/>
  <c r="AN25" i="841"/>
  <c r="BR24" i="841"/>
  <c r="AN24" i="841"/>
  <c r="BR23" i="841"/>
  <c r="AN23" i="841"/>
  <c r="BR22" i="841"/>
  <c r="AN22" i="841"/>
  <c r="BR21" i="841"/>
  <c r="AN21" i="841"/>
  <c r="BR15" i="841"/>
  <c r="AN15" i="841"/>
  <c r="EE77" i="841"/>
  <c r="BR17" i="841"/>
  <c r="AN17" i="841"/>
  <c r="CY77" i="841"/>
  <c r="H21" i="841" l="1"/>
  <c r="G21" i="841" s="1"/>
  <c r="H31" i="841"/>
  <c r="G31" i="841" s="1"/>
  <c r="E31" i="841" s="1"/>
  <c r="D31" i="841" s="1"/>
  <c r="H17" i="841"/>
  <c r="G17" i="841" s="1"/>
  <c r="H37" i="841"/>
  <c r="G37" i="841" s="1"/>
  <c r="E37" i="841" s="1"/>
  <c r="D37" i="841" s="1"/>
  <c r="H38" i="841"/>
  <c r="G38" i="841" s="1"/>
  <c r="E38" i="841" s="1"/>
  <c r="D38" i="841" s="1"/>
  <c r="H39" i="841"/>
  <c r="G39" i="841" s="1"/>
  <c r="E39" i="841" s="1"/>
  <c r="D39" i="841" s="1"/>
  <c r="H18" i="841"/>
  <c r="G18" i="841" s="1"/>
  <c r="E18" i="841" s="1"/>
  <c r="D18" i="841" s="1"/>
  <c r="H40" i="841"/>
  <c r="G40" i="841" s="1"/>
  <c r="E40" i="841" s="1"/>
  <c r="D40" i="841" s="1"/>
  <c r="H41" i="841"/>
  <c r="G41" i="841" s="1"/>
  <c r="E41" i="841" s="1"/>
  <c r="D41" i="841" s="1"/>
  <c r="H42" i="841"/>
  <c r="G42" i="841" s="1"/>
  <c r="E42" i="841" s="1"/>
  <c r="D42" i="841" s="1"/>
  <c r="H43" i="841"/>
  <c r="G43" i="841" s="1"/>
  <c r="E43" i="841" s="1"/>
  <c r="D43" i="841" s="1"/>
  <c r="H44" i="841"/>
  <c r="G44" i="841" s="1"/>
  <c r="E44" i="841" s="1"/>
  <c r="D44" i="841" s="1"/>
  <c r="H45" i="841"/>
  <c r="G45" i="841" s="1"/>
  <c r="E45" i="841" s="1"/>
  <c r="D45" i="841" s="1"/>
  <c r="H46" i="841"/>
  <c r="G46" i="841" s="1"/>
  <c r="E46" i="841" s="1"/>
  <c r="D46" i="841" s="1"/>
  <c r="H47" i="841"/>
  <c r="G47" i="841" s="1"/>
  <c r="E47" i="841" s="1"/>
  <c r="D47" i="841" s="1"/>
  <c r="H48" i="841"/>
  <c r="G48" i="841" s="1"/>
  <c r="E48" i="841" s="1"/>
  <c r="D48" i="841" s="1"/>
  <c r="H49" i="841"/>
  <c r="G49" i="841" s="1"/>
  <c r="E49" i="841" s="1"/>
  <c r="D49" i="841" s="1"/>
  <c r="H50" i="841"/>
  <c r="G50" i="841" s="1"/>
  <c r="E50" i="841" s="1"/>
  <c r="D50" i="841" s="1"/>
  <c r="H51" i="841"/>
  <c r="G51" i="841" s="1"/>
  <c r="E51" i="841" s="1"/>
  <c r="D51" i="841" s="1"/>
  <c r="H52" i="841"/>
  <c r="G52" i="841" s="1"/>
  <c r="E52" i="841" s="1"/>
  <c r="D52" i="841" s="1"/>
  <c r="H53" i="841"/>
  <c r="G53" i="841" s="1"/>
  <c r="E53" i="841" s="1"/>
  <c r="D53" i="841" s="1"/>
  <c r="H54" i="841"/>
  <c r="G54" i="841" s="1"/>
  <c r="E54" i="841" s="1"/>
  <c r="D54" i="841" s="1"/>
  <c r="H55" i="841"/>
  <c r="G55" i="841" s="1"/>
  <c r="E55" i="841" s="1"/>
  <c r="D55" i="841" s="1"/>
  <c r="H19" i="841"/>
  <c r="G19" i="841" s="1"/>
  <c r="H56" i="841"/>
  <c r="G56" i="841" s="1"/>
  <c r="E56" i="841" s="1"/>
  <c r="D56" i="841" s="1"/>
  <c r="H57" i="841"/>
  <c r="G57" i="841" s="1"/>
  <c r="E57" i="841" s="1"/>
  <c r="D57" i="841" s="1"/>
  <c r="H58" i="841"/>
  <c r="G58" i="841" s="1"/>
  <c r="E58" i="841" s="1"/>
  <c r="D58" i="841" s="1"/>
  <c r="H59" i="841"/>
  <c r="G59" i="841" s="1"/>
  <c r="E59" i="841" s="1"/>
  <c r="D59" i="841" s="1"/>
  <c r="H60" i="841"/>
  <c r="G60" i="841" s="1"/>
  <c r="E60" i="841" s="1"/>
  <c r="D60" i="841" s="1"/>
  <c r="H61" i="841"/>
  <c r="G61" i="841" s="1"/>
  <c r="E61" i="841" s="1"/>
  <c r="D61" i="841" s="1"/>
  <c r="H62" i="841"/>
  <c r="G62" i="841" s="1"/>
  <c r="E62" i="841" s="1"/>
  <c r="D62" i="841" s="1"/>
  <c r="H63" i="841"/>
  <c r="G63" i="841" s="1"/>
  <c r="E63" i="841" s="1"/>
  <c r="D63" i="841" s="1"/>
  <c r="H64" i="841"/>
  <c r="G64" i="841" s="1"/>
  <c r="E64" i="841" s="1"/>
  <c r="D64" i="841" s="1"/>
  <c r="H33" i="841"/>
  <c r="G33" i="841" s="1"/>
  <c r="E33" i="841" s="1"/>
  <c r="D33" i="841" s="1"/>
  <c r="H20" i="841"/>
  <c r="G20" i="841" s="1"/>
  <c r="E20" i="841" s="1"/>
  <c r="D20" i="841" s="1"/>
  <c r="H65" i="841"/>
  <c r="G65" i="841" s="1"/>
  <c r="E65" i="841" s="1"/>
  <c r="D65" i="841" s="1"/>
  <c r="H22" i="841"/>
  <c r="G22" i="841" s="1"/>
  <c r="H23" i="841"/>
  <c r="G23" i="841" s="1"/>
  <c r="H24" i="841"/>
  <c r="G24" i="841" s="1"/>
  <c r="H25" i="841"/>
  <c r="G25" i="841" s="1"/>
  <c r="H26" i="841"/>
  <c r="G26" i="841" s="1"/>
  <c r="E26" i="841" s="1"/>
  <c r="D26" i="841" s="1"/>
  <c r="H27" i="841"/>
  <c r="G27" i="841" s="1"/>
  <c r="E27" i="841" s="1"/>
  <c r="D27" i="841" s="1"/>
  <c r="H28" i="841"/>
  <c r="G28" i="841" s="1"/>
  <c r="E28" i="841" s="1"/>
  <c r="D28" i="841" s="1"/>
  <c r="H30" i="841"/>
  <c r="G30" i="841" s="1"/>
  <c r="E30" i="841" s="1"/>
  <c r="D30" i="841" s="1"/>
  <c r="H32" i="841"/>
  <c r="G32" i="841" s="1"/>
  <c r="E32" i="841" s="1"/>
  <c r="D32" i="841" s="1"/>
  <c r="H36" i="841"/>
  <c r="G36" i="841" s="1"/>
  <c r="E36" i="841" s="1"/>
  <c r="D36" i="841" s="1"/>
  <c r="FJ77" i="841"/>
  <c r="GO77" i="841"/>
  <c r="BR77" i="841"/>
  <c r="H57" i="842"/>
  <c r="H57" i="843"/>
  <c r="AN77" i="841"/>
  <c r="G26" i="838"/>
  <c r="G27" i="838"/>
  <c r="G28" i="838"/>
  <c r="G29" i="838"/>
  <c r="G30" i="838"/>
  <c r="G31" i="838"/>
  <c r="G32" i="838"/>
  <c r="G33" i="838"/>
  <c r="G34" i="838"/>
  <c r="G35" i="838"/>
  <c r="G36" i="838"/>
  <c r="G37" i="838"/>
  <c r="G38" i="838"/>
  <c r="G39" i="838"/>
  <c r="G40" i="838"/>
  <c r="G41" i="838"/>
  <c r="G42" i="838"/>
  <c r="G43" i="838"/>
  <c r="G44" i="838"/>
  <c r="G46" i="838"/>
  <c r="G47" i="838"/>
  <c r="G48" i="838"/>
  <c r="G49" i="838"/>
  <c r="G50" i="838"/>
  <c r="G51" i="838"/>
  <c r="G53" i="838"/>
  <c r="G54" i="838"/>
  <c r="G55" i="838"/>
  <c r="G56" i="838"/>
  <c r="G25" i="838"/>
  <c r="G17" i="838"/>
  <c r="G18" i="838"/>
  <c r="G19" i="838"/>
  <c r="G20" i="838"/>
  <c r="G21" i="838"/>
  <c r="G22" i="838"/>
  <c r="G23" i="838"/>
  <c r="G16" i="838"/>
  <c r="G14" i="838"/>
  <c r="G9" i="838"/>
  <c r="G10" i="838"/>
  <c r="G11" i="838"/>
  <c r="G12" i="838"/>
  <c r="G4" i="838"/>
  <c r="G5" i="838"/>
  <c r="G6" i="838"/>
  <c r="G7" i="838"/>
  <c r="G8" i="838"/>
  <c r="G3" i="838"/>
  <c r="E19" i="841" l="1"/>
  <c r="D19" i="841" s="1"/>
  <c r="E6" i="838"/>
  <c r="E5" i="838"/>
  <c r="E4" i="838"/>
  <c r="E3" i="838"/>
  <c r="F26" i="838" l="1"/>
  <c r="H26" i="838" s="1"/>
  <c r="F27" i="838"/>
  <c r="H27" i="838" s="1"/>
  <c r="F28" i="838"/>
  <c r="H28" i="838" s="1"/>
  <c r="F29" i="838"/>
  <c r="H29" i="838" s="1"/>
  <c r="F30" i="838"/>
  <c r="H30" i="838" s="1"/>
  <c r="F31" i="838"/>
  <c r="H31" i="838" s="1"/>
  <c r="F32" i="838"/>
  <c r="H32" i="838" s="1"/>
  <c r="F33" i="838"/>
  <c r="H33" i="838" s="1"/>
  <c r="F34" i="838"/>
  <c r="H34" i="838" s="1"/>
  <c r="F35" i="838"/>
  <c r="H35" i="838" s="1"/>
  <c r="F36" i="838"/>
  <c r="H36" i="838" s="1"/>
  <c r="F37" i="838"/>
  <c r="H37" i="838" s="1"/>
  <c r="F38" i="838"/>
  <c r="H38" i="838" s="1"/>
  <c r="F39" i="838"/>
  <c r="H39" i="838" s="1"/>
  <c r="F40" i="838"/>
  <c r="H40" i="838" s="1"/>
  <c r="F41" i="838"/>
  <c r="H41" i="838" s="1"/>
  <c r="F42" i="838"/>
  <c r="H42" i="838" s="1"/>
  <c r="F43" i="838"/>
  <c r="H43" i="838" s="1"/>
  <c r="F44" i="838"/>
  <c r="H44" i="838" s="1"/>
  <c r="F46" i="838"/>
  <c r="H46" i="838" s="1"/>
  <c r="F47" i="838"/>
  <c r="H47" i="838" s="1"/>
  <c r="F48" i="838"/>
  <c r="H48" i="838" s="1"/>
  <c r="F49" i="838"/>
  <c r="H49" i="838" s="1"/>
  <c r="F50" i="838"/>
  <c r="H50" i="838" s="1"/>
  <c r="F51" i="838"/>
  <c r="H51" i="838" s="1"/>
  <c r="F53" i="838"/>
  <c r="H53" i="838" s="1"/>
  <c r="F54" i="838"/>
  <c r="H54" i="838" s="1"/>
  <c r="F55" i="838"/>
  <c r="H55" i="838" s="1"/>
  <c r="F56" i="838"/>
  <c r="H56" i="838" s="1"/>
  <c r="F25" i="838"/>
  <c r="H25" i="838" s="1"/>
  <c r="F17" i="838"/>
  <c r="H17" i="838" s="1"/>
  <c r="F18" i="838"/>
  <c r="H18" i="838" s="1"/>
  <c r="F19" i="838"/>
  <c r="H19" i="838" s="1"/>
  <c r="F20" i="838"/>
  <c r="H20" i="838" s="1"/>
  <c r="F21" i="838"/>
  <c r="H21" i="838" s="1"/>
  <c r="F22" i="838"/>
  <c r="H22" i="838" s="1"/>
  <c r="F23" i="838"/>
  <c r="H23" i="838" s="1"/>
  <c r="F16" i="838"/>
  <c r="H16" i="838" s="1"/>
  <c r="F14" i="838"/>
  <c r="H14" i="838" s="1"/>
  <c r="F9" i="838"/>
  <c r="H9" i="838" s="1"/>
  <c r="F10" i="838"/>
  <c r="H10" i="838" s="1"/>
  <c r="F11" i="838"/>
  <c r="H11" i="838" s="1"/>
  <c r="F12" i="838"/>
  <c r="H12" i="838" s="1"/>
  <c r="F7" i="838"/>
  <c r="H7" i="838" s="1"/>
  <c r="F8" i="838"/>
  <c r="H8" i="838" s="1"/>
  <c r="E7" i="838"/>
  <c r="F4" i="838"/>
  <c r="H4" i="838" s="1"/>
  <c r="F5" i="838"/>
  <c r="H5" i="838" s="1"/>
  <c r="F6" i="838"/>
  <c r="H6" i="838" s="1"/>
  <c r="F3" i="838" l="1"/>
  <c r="H3" i="838" s="1"/>
  <c r="H57" i="838" s="1"/>
  <c r="E25" i="841" l="1"/>
  <c r="D25" i="841" s="1"/>
  <c r="E24" i="841"/>
  <c r="D24" i="841" s="1"/>
  <c r="E23" i="841"/>
  <c r="D23" i="841" s="1"/>
  <c r="E22" i="841"/>
  <c r="D22" i="841" s="1"/>
  <c r="E17" i="841"/>
  <c r="D17" i="841" s="1"/>
  <c r="E70" i="841"/>
  <c r="D70" i="841" s="1"/>
  <c r="E21" i="841" l="1"/>
  <c r="D21" i="841" s="1"/>
  <c r="C71" i="839"/>
  <c r="C72" i="839" s="1"/>
  <c r="C73" i="839" s="1"/>
  <c r="E66" i="841"/>
  <c r="D66" i="841" s="1"/>
  <c r="CZ77" i="841"/>
  <c r="ED15" i="841"/>
  <c r="H15" i="841" s="1"/>
  <c r="ED77" i="841" l="1"/>
  <c r="H77" i="841"/>
  <c r="G15" i="841"/>
  <c r="E15" i="841" s="1"/>
  <c r="D15" i="841" s="1"/>
</calcChain>
</file>

<file path=xl/comments1.xml><?xml version="1.0" encoding="utf-8"?>
<comments xmlns="http://schemas.openxmlformats.org/spreadsheetml/2006/main">
  <authors>
    <author>ELITEBOOK</author>
    <author>Bodega Central</author>
    <author>Esther Matamoros</author>
  </authors>
  <commentList>
    <comment ref="D27" authorId="0" shapeId="0">
      <text>
        <r>
          <rPr>
            <sz val="9"/>
            <color indexed="81"/>
            <rFont val="Tahoma"/>
            <family val="2"/>
          </rPr>
          <t xml:space="preserve">SEBASTIAN:
NOS DEBE 33H
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SEBASTIAN:
NOS DEBE 26H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6" authorId="0" shapeId="0">
      <text>
        <r>
          <rPr>
            <b/>
            <sz val="9"/>
            <color indexed="81"/>
            <rFont val="Tahoma"/>
            <family val="2"/>
          </rPr>
          <t>SEBASTIAN:</t>
        </r>
        <r>
          <rPr>
            <sz val="9"/>
            <color indexed="81"/>
            <rFont val="Tahoma"/>
            <family val="2"/>
          </rPr>
          <t xml:space="preserve">
NOS DEBE 08H:45M</t>
        </r>
      </text>
    </comment>
    <comment ref="D37" authorId="1" shapeId="0">
      <text>
        <r>
          <rPr>
            <b/>
            <sz val="9"/>
            <color indexed="81"/>
            <rFont val="Tahoma"/>
            <family val="2"/>
          </rPr>
          <t>SEBASTIAN:</t>
        </r>
        <r>
          <rPr>
            <sz val="9"/>
            <color indexed="81"/>
            <rFont val="Tahoma"/>
            <family val="2"/>
          </rPr>
          <t xml:space="preserve">
Nos debe 08H</t>
        </r>
      </text>
    </comment>
    <comment ref="AE38" authorId="2" shapeId="0">
      <text>
        <r>
          <rPr>
            <b/>
            <sz val="9"/>
            <color rgb="FF000000"/>
            <rFont val="Tahoma"/>
            <family val="2"/>
          </rPr>
          <t>Esther Matamoros:</t>
        </r>
        <r>
          <rPr>
            <sz val="9"/>
            <color rgb="FF000000"/>
            <rFont val="Tahoma"/>
            <family val="2"/>
          </rPr>
          <t xml:space="preserve">
REPOSO: Infección en vias urinarias</t>
        </r>
      </text>
    </comment>
    <comment ref="AZ38" authorId="2" shapeId="0">
      <text>
        <r>
          <rPr>
            <b/>
            <sz val="9"/>
            <color rgb="FF000000"/>
            <rFont val="Tahoma"/>
            <family val="2"/>
          </rPr>
          <t>Esther Matamoros:</t>
        </r>
        <r>
          <rPr>
            <sz val="9"/>
            <color rgb="FF000000"/>
            <rFont val="Tahoma"/>
            <family val="2"/>
          </rPr>
          <t xml:space="preserve">
REPOSO:Lumbalgia Aguda</t>
        </r>
      </text>
    </comment>
    <comment ref="BA38" authorId="2" shapeId="0">
      <text>
        <r>
          <rPr>
            <b/>
            <sz val="9"/>
            <color rgb="FF000000"/>
            <rFont val="Tahoma"/>
            <family val="2"/>
          </rPr>
          <t>Esther Matamoros:</t>
        </r>
        <r>
          <rPr>
            <sz val="9"/>
            <color rgb="FF000000"/>
            <rFont val="Tahoma"/>
            <family val="2"/>
          </rPr>
          <t xml:space="preserve">
REPOSO:Lumbalgia Aguda</t>
        </r>
      </text>
    </comment>
  </commentList>
</comments>
</file>

<file path=xl/comments2.xml><?xml version="1.0" encoding="utf-8"?>
<comments xmlns="http://schemas.openxmlformats.org/spreadsheetml/2006/main">
  <authors>
    <author>Harinto Rodriguez</author>
    <author>Sebastian Rostran</author>
  </authors>
  <commentList>
    <comment ref="FP6" authorId="0" shapeId="0">
      <text>
        <r>
          <rPr>
            <b/>
            <sz val="9"/>
            <color indexed="81"/>
            <rFont val="Tahoma"/>
            <family val="2"/>
          </rPr>
          <t>Harinto Rodriguez:</t>
        </r>
        <r>
          <rPr>
            <sz val="9"/>
            <color indexed="81"/>
            <rFont val="Tahoma"/>
            <family val="2"/>
          </rPr>
          <t xml:space="preserve">
Paga 6hrs que debia</t>
        </r>
      </text>
    </comment>
    <comment ref="FS7" authorId="0" shapeId="0">
      <text>
        <r>
          <rPr>
            <b/>
            <sz val="9"/>
            <color indexed="81"/>
            <rFont val="Tahoma"/>
            <family val="2"/>
          </rPr>
          <t>Harinto Rodriguez:</t>
        </r>
        <r>
          <rPr>
            <sz val="9"/>
            <color indexed="81"/>
            <rFont val="Tahoma"/>
            <family val="2"/>
          </rPr>
          <t xml:space="preserve">
Paga 3hrs que debia</t>
        </r>
      </text>
    </comment>
    <comment ref="FP11" authorId="0" shapeId="0">
      <text>
        <r>
          <rPr>
            <b/>
            <sz val="9"/>
            <color indexed="81"/>
            <rFont val="Tahoma"/>
            <family val="2"/>
          </rPr>
          <t>Harinto Rodriguez:</t>
        </r>
        <r>
          <rPr>
            <sz val="9"/>
            <color indexed="81"/>
            <rFont val="Tahoma"/>
            <family val="2"/>
          </rPr>
          <t xml:space="preserve">
Paga 2hrs que debia</t>
        </r>
      </text>
    </comment>
    <comment ref="FP12" authorId="0" shapeId="0">
      <text>
        <r>
          <rPr>
            <b/>
            <sz val="9"/>
            <color indexed="81"/>
            <rFont val="Tahoma"/>
            <family val="2"/>
          </rPr>
          <t>Harinto Rodriguez:</t>
        </r>
        <r>
          <rPr>
            <sz val="9"/>
            <color indexed="81"/>
            <rFont val="Tahoma"/>
            <family val="2"/>
          </rPr>
          <t xml:space="preserve">
Paga 3hrs que debia</t>
        </r>
      </text>
    </comment>
    <comment ref="FR23" authorId="0" shapeId="0">
      <text>
        <r>
          <rPr>
            <b/>
            <sz val="9"/>
            <color indexed="81"/>
            <rFont val="Tahoma"/>
            <family val="2"/>
          </rPr>
          <t>Harinto Rodriguez:</t>
        </r>
        <r>
          <rPr>
            <sz val="9"/>
            <color indexed="81"/>
            <rFont val="Tahoma"/>
            <family val="2"/>
          </rPr>
          <t xml:space="preserve">
Paga 4hrs que debia</t>
        </r>
      </text>
    </comment>
    <comment ref="FX26" authorId="0" shapeId="0">
      <text>
        <r>
          <rPr>
            <b/>
            <sz val="9"/>
            <color indexed="81"/>
            <rFont val="Tahoma"/>
            <charset val="1"/>
          </rPr>
          <t>Harinto Rodriguez:
Salió Temprano</t>
        </r>
      </text>
    </comment>
    <comment ref="FU31" authorId="0" shapeId="0">
      <text>
        <r>
          <rPr>
            <b/>
            <sz val="9"/>
            <color indexed="81"/>
            <rFont val="Tahoma"/>
            <family val="2"/>
          </rPr>
          <t>Harinto Rodriguez:</t>
        </r>
        <r>
          <rPr>
            <sz val="9"/>
            <color indexed="81"/>
            <rFont val="Tahoma"/>
            <family val="2"/>
          </rPr>
          <t xml:space="preserve">
Paga 1hr que debia</t>
        </r>
      </text>
    </comment>
    <comment ref="FP44" authorId="0" shapeId="0">
      <text>
        <r>
          <rPr>
            <b/>
            <sz val="9"/>
            <color indexed="81"/>
            <rFont val="Tahoma"/>
            <family val="2"/>
          </rPr>
          <t>Harinto Rodriguez:</t>
        </r>
        <r>
          <rPr>
            <sz val="9"/>
            <color indexed="81"/>
            <rFont val="Tahoma"/>
            <family val="2"/>
          </rPr>
          <t xml:space="preserve">
Paga 3hrs que debia</t>
        </r>
      </text>
    </comment>
    <comment ref="FS46" authorId="0" shapeId="0">
      <text>
        <r>
          <rPr>
            <b/>
            <sz val="9"/>
            <color indexed="81"/>
            <rFont val="Tahoma"/>
            <charset val="1"/>
          </rPr>
          <t>Harinto Rodriguez:</t>
        </r>
        <r>
          <rPr>
            <sz val="9"/>
            <color indexed="81"/>
            <rFont val="Tahoma"/>
            <charset val="1"/>
          </rPr>
          <t xml:space="preserve">
Paga 5hrs que debia</t>
        </r>
      </text>
    </comment>
    <comment ref="FE48" authorId="1" shapeId="0">
      <text>
        <r>
          <rPr>
            <b/>
            <sz val="9"/>
            <color indexed="81"/>
            <rFont val="Tahoma"/>
            <family val="2"/>
          </rPr>
          <t>Sebastian Rostran:</t>
        </r>
        <r>
          <rPr>
            <sz val="9"/>
            <color indexed="81"/>
            <rFont val="Tahoma"/>
            <family val="2"/>
          </rPr>
          <t xml:space="preserve">
Paga 6 horas que debia</t>
        </r>
      </text>
    </comment>
    <comment ref="FQ52" authorId="0" shapeId="0">
      <text>
        <r>
          <rPr>
            <b/>
            <sz val="9"/>
            <color indexed="81"/>
            <rFont val="Tahoma"/>
            <charset val="1"/>
          </rPr>
          <t>Harinto Rodriguez:</t>
        </r>
        <r>
          <rPr>
            <sz val="9"/>
            <color indexed="81"/>
            <rFont val="Tahoma"/>
            <charset val="1"/>
          </rPr>
          <t xml:space="preserve">
Paga 2hrs que debia</t>
        </r>
      </text>
    </comment>
  </commentList>
</comments>
</file>

<file path=xl/sharedStrings.xml><?xml version="1.0" encoding="utf-8"?>
<sst xmlns="http://schemas.openxmlformats.org/spreadsheetml/2006/main" count="22499" uniqueCount="355">
  <si>
    <t>Nombre</t>
  </si>
  <si>
    <t>Entrada</t>
  </si>
  <si>
    <t>Salida</t>
  </si>
  <si>
    <t>Observaciones</t>
  </si>
  <si>
    <t>Cargo</t>
  </si>
  <si>
    <t>REPORTE DE ASISTENCIA 02 DE MARZO  DEL 2026.</t>
  </si>
  <si>
    <t>Lenin Amigo de Saul Mendoza Chavarria</t>
  </si>
  <si>
    <t>Jose Gaitan Lovo</t>
  </si>
  <si>
    <t>David Castillo Martínez</t>
  </si>
  <si>
    <t>Denis Alberto Lopez Gonzaga</t>
  </si>
  <si>
    <t>Jose Gabriel Herrera</t>
  </si>
  <si>
    <t>Francisco Valerio Altamirano</t>
  </si>
  <si>
    <t>Manuel Salvador Centeno Salinas</t>
  </si>
  <si>
    <t>Bayardo Benjamin Moran Lopez</t>
  </si>
  <si>
    <t>Emerson Alberto Diaz Mendoza</t>
  </si>
  <si>
    <t>David Uriel Zamora Martinez</t>
  </si>
  <si>
    <t>Jorge Luis Telleria</t>
  </si>
  <si>
    <t>Alejandro Castro</t>
  </si>
  <si>
    <t xml:space="preserve">Juan Francisco Narvaez Molina </t>
  </si>
  <si>
    <t>Fernando Antonio Centeno Gaitan</t>
  </si>
  <si>
    <t>Richard Antonio Carrion Alvarez</t>
  </si>
  <si>
    <t>Walter Bernardino Aburto Maltez</t>
  </si>
  <si>
    <t>Bismarck Antonio Perez Aburto</t>
  </si>
  <si>
    <t>Jose Ariel Espinoza Parrales</t>
  </si>
  <si>
    <t>Yaro de Jesus Castillo Muñoz</t>
  </si>
  <si>
    <t>Fernando Mauricio Salazar</t>
  </si>
  <si>
    <t>Orlando De Jesus Ruiz Ramirez</t>
  </si>
  <si>
    <t>Roberto Jose Arauz Alvarado</t>
  </si>
  <si>
    <t>Campos Connilly Luis Omar</t>
  </si>
  <si>
    <t xml:space="preserve">Emilio Humberto Alegria </t>
  </si>
  <si>
    <t>Pablo Javier Berrios Sotelo</t>
  </si>
  <si>
    <t>Solano Ramiro</t>
  </si>
  <si>
    <t>Reggie Sanders Rodriguez</t>
  </si>
  <si>
    <t>Engel Jose Brenes Aleman</t>
  </si>
  <si>
    <t>Ricky Nelson Villagra</t>
  </si>
  <si>
    <t>Diego Manuel Vanegas</t>
  </si>
  <si>
    <t>Henry Alberto Arevalo Velasquez</t>
  </si>
  <si>
    <t>Magdiel Daniel Cruz Aleman</t>
  </si>
  <si>
    <t>Carlos Jose Villavicencio Silva</t>
  </si>
  <si>
    <t>Leonel Armando Requenez Rios</t>
  </si>
  <si>
    <t>Einer Eliasar Lopez Hernandez</t>
  </si>
  <si>
    <t>Walter Roberto Vasquez Ramos</t>
  </si>
  <si>
    <t>Joel Alfonso Rocha Guzman</t>
  </si>
  <si>
    <t>Tony Abraham Palma Chavez</t>
  </si>
  <si>
    <t>Elvis Anthony Martinez Hernandez</t>
  </si>
  <si>
    <t>Edwin de Jesus Aleman Davila</t>
  </si>
  <si>
    <t>Marvin Josue Martinez Canales</t>
  </si>
  <si>
    <t>Moises Abraham Balmaceda Gusman</t>
  </si>
  <si>
    <t>Juan Rafael Ordoñez Muñoz</t>
  </si>
  <si>
    <t>Daylan Jose Gonzalez Velasquez</t>
  </si>
  <si>
    <t xml:space="preserve">Josue Antonio Davila Davila </t>
  </si>
  <si>
    <t>Elias Alexander Lopez Roque</t>
  </si>
  <si>
    <t>Enmanuel Perez</t>
  </si>
  <si>
    <t>Moises Israel Esquivel Sequeira</t>
  </si>
  <si>
    <t>Dietrich Rafael Bone Burgos</t>
  </si>
  <si>
    <t>Sebastian Bautista Rostran Davila</t>
  </si>
  <si>
    <t xml:space="preserve">Jose Noel Lopez </t>
  </si>
  <si>
    <t>Anderson Agurto Martinez Avilez</t>
  </si>
  <si>
    <t>Aux. Bodega</t>
  </si>
  <si>
    <t>Conductor</t>
  </si>
  <si>
    <t>Ayudante</t>
  </si>
  <si>
    <t>A CUENTA DE HORAS ACUMULADAS</t>
  </si>
  <si>
    <t>N°</t>
  </si>
  <si>
    <t>NOMBRES Y APELLIDOS</t>
  </si>
  <si>
    <t>CARGO</t>
  </si>
  <si>
    <t>LUNES</t>
  </si>
  <si>
    <t>MARTES</t>
  </si>
  <si>
    <t>MIERCOLES</t>
  </si>
  <si>
    <t>JUEVES</t>
  </si>
  <si>
    <t>VIERNES</t>
  </si>
  <si>
    <t>SABADO</t>
  </si>
  <si>
    <t>DOMINGO</t>
  </si>
  <si>
    <t>FLEXOS</t>
  </si>
  <si>
    <t xml:space="preserve">                                                                                       TOTAL</t>
  </si>
  <si>
    <t>OBSERVACIONES</t>
  </si>
  <si>
    <t>Cantidad</t>
  </si>
  <si>
    <t>Motivo</t>
  </si>
  <si>
    <t>Causa</t>
  </si>
  <si>
    <t>Llegada Tarde</t>
  </si>
  <si>
    <t>HORAS ACUMULADAS ENTRADA</t>
  </si>
  <si>
    <t>HORAS ACUMULADAS SALIDAS</t>
  </si>
  <si>
    <t>Total</t>
  </si>
  <si>
    <t>Claudio Jesus Avilez Lopez</t>
  </si>
  <si>
    <t>Amilcar Salvador Hernandez Medina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</si>
  <si>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</si>
  <si>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</si>
  <si>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</si>
  <si>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</si>
  <si>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</si>
  <si>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</si>
  <si>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</si>
  <si>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</si>
  <si>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</si>
  <si>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</si>
  <si>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</si>
  <si>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</si>
  <si>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NOMBRES  Y  APELLIDOS</t>
  </si>
  <si>
    <t>PLAN DE VACACIONES</t>
  </si>
  <si>
    <t>N</t>
  </si>
  <si>
    <t>TOTAL DE HRS DISPONIBLES</t>
  </si>
  <si>
    <t>TOTAL DE HRS ACUMULADAS</t>
  </si>
  <si>
    <t>TOTAL DE DIAS GOZADOS</t>
  </si>
  <si>
    <t>REPORTE DE ASISTENCIA 03 DE MARZO  DEL 2026.</t>
  </si>
  <si>
    <t>DIAS DISPONIBLE</t>
  </si>
  <si>
    <t>REPORTE DE ASISTENCIA 04 DE MARZO  DEL 2026.</t>
  </si>
  <si>
    <t>TOTAL</t>
  </si>
  <si>
    <t>Asuntos Personales</t>
  </si>
  <si>
    <t>Fecha</t>
  </si>
  <si>
    <t>A cuenta de hora acumuladas</t>
  </si>
  <si>
    <t>Observacion</t>
  </si>
  <si>
    <t>SUBSIDIO</t>
  </si>
  <si>
    <t>REPORTE DE ASISTENCIA 06 DE MARZO  DEL 2026.</t>
  </si>
  <si>
    <t>REPORTE DE ASISTENCIA 05 DE MARZO  DEL 2026.</t>
  </si>
  <si>
    <t>REPORTE DE ASISTENCIA 07 DE MARZO  DEL 2026.</t>
  </si>
  <si>
    <t>Subsidio</t>
  </si>
  <si>
    <t>A CUENTA DE VACACIONES</t>
  </si>
  <si>
    <t>Descanso por horas acumuladas</t>
  </si>
  <si>
    <t>Descanso compensatorio por horas extras</t>
  </si>
  <si>
    <t>DESCANSO POR HORAS ACUMULADAS</t>
  </si>
  <si>
    <t>Consulta Medica</t>
  </si>
  <si>
    <t>Ingresa a las 10:39 am</t>
  </si>
  <si>
    <t xml:space="preserve">A CUENTA DE HORAS ACUMULADAS </t>
  </si>
  <si>
    <t>Reposo de 24 hrs, se le deducen 4 hrs a cuenta de horas extras acumuladas.</t>
  </si>
  <si>
    <t>A CUENTA DE HORAS ACUMULABLES</t>
  </si>
  <si>
    <t>Consulta medica</t>
  </si>
  <si>
    <t>Se le deducen 4 hrs a cuenta de horas acumuladas.</t>
  </si>
  <si>
    <t>Deducir 4hrs</t>
  </si>
  <si>
    <t>Deducir 2 horas</t>
  </si>
  <si>
    <t>Deducir 2 hrs</t>
  </si>
  <si>
    <t>Se le deducen 2 hrs a cuenta de horas acumuladas.</t>
  </si>
  <si>
    <t>Deducir 04 hrs</t>
  </si>
  <si>
    <t>Se le deducen 03 hrs</t>
  </si>
  <si>
    <t>Se le deducen 4 hrs a cuenta de horas acumuladas.           De 12:00pm a 05:00pm</t>
  </si>
  <si>
    <t>Vacaciones</t>
  </si>
  <si>
    <t>Se le deducen 2 hrs a cuenta de horas acumuladas.           De 03:00pm a 05:00pm</t>
  </si>
  <si>
    <t>Se le deducen 3 hrs a cuenta de horas acumuladas.</t>
  </si>
  <si>
    <t>REPORTE DE ASISTENCIA 09 DE MARZO  DEL 2026.</t>
  </si>
  <si>
    <t>REPORTE DE ASISTENCIA 10 DE MARZO  DEL 2026.</t>
  </si>
  <si>
    <t>REPORTE DE ASISTENCIA 11 DE MARZO  DEL 2026.</t>
  </si>
  <si>
    <t>Ramiro Isaac Solano Flores</t>
  </si>
  <si>
    <t>REPORTE DE ASISTENCIA 12 DE MARZO  DEL 2026.</t>
  </si>
  <si>
    <t>Deducir 03 hrs</t>
  </si>
  <si>
    <t>Se le deducen 3 hrs a cuenta de horas acumuladas.           De 02:00pm a 05:00pm</t>
  </si>
  <si>
    <t>Jose De Jesus Gaitan Lovo</t>
  </si>
  <si>
    <t>Alejandro Jose Castro Jarquin</t>
  </si>
  <si>
    <t>Emilio Humberto Alegria Sanchez</t>
  </si>
  <si>
    <t>Reggie Sanders Rodriguez Tellez</t>
  </si>
  <si>
    <t>Ricky Nelson Bonilla Villagra</t>
  </si>
  <si>
    <t>Diego Manuel Potoy Vanegas</t>
  </si>
  <si>
    <t>Enmanuel Francisco Perez Molina</t>
  </si>
  <si>
    <t>REPORTE DE ASISTENCIA 13 DE MARZO  DEL 2026.</t>
  </si>
  <si>
    <t>REPORTE DE ASISTENCIA 14 DE MARZO  DEL 2026.</t>
  </si>
  <si>
    <t>REPORTE DE ASISTENCIA 16 DE MARZO  DEL 2026.</t>
  </si>
  <si>
    <t>REPORTE DE ASISTENCIA 17 DE MARZO  DEL 2026.</t>
  </si>
  <si>
    <t>Junior De Jesus Lezama Ramirez</t>
  </si>
  <si>
    <t>Harinton Jose Rodriguez Cruz</t>
  </si>
  <si>
    <t>Erving Antonio Rios Cardenas</t>
  </si>
  <si>
    <t>REPORTE DE ASISTENCIA 18 DE MARZO  DEL 2026.</t>
  </si>
  <si>
    <t>REPORTE DE ASISTENCIA 19 DE MARZO  DEL 2026.</t>
  </si>
  <si>
    <t>REPORTE DE ASISTENCIA 20 DE MARZO  DEL 2026.</t>
  </si>
  <si>
    <t>REPORTE DE ASISTENCIA 21 DE MARZO  DEL 2026.</t>
  </si>
  <si>
    <t>MIÉRCOLES</t>
  </si>
  <si>
    <t>SÁBADO</t>
  </si>
  <si>
    <t>VACACIONES</t>
  </si>
  <si>
    <t>A CUENTA DE HORAS ACUMULADAS 04 HORAS POR PERMISO CLINICO</t>
  </si>
  <si>
    <t>A CUENTA DE HORAS ACUMULADAS, PERMISO CLINICO 6.5 HRS DEDUCIR</t>
  </si>
  <si>
    <t>A CUENTA DE HORAS ACUMULADAS, DEDUCIR 3 HRS PERMISO CLINICO</t>
  </si>
  <si>
    <t>A CUENTA DE HORAS ACUMULADAS 02 HORAS</t>
  </si>
  <si>
    <t>DIAS FERIADOS                                                                          DIAS FERIADOS                                                                   DIAS FERIADOS                                                      DIAS FERIADOS                                               DIAS FERIADOS                                     DIAS FERIADOS</t>
  </si>
  <si>
    <t>Supervisor</t>
  </si>
  <si>
    <t>Admon. Bodega</t>
  </si>
  <si>
    <t>Luis Omar Campos Connolly</t>
  </si>
  <si>
    <t>REPORTE DE ASISTENCIA 23 DE MARZO  DEL 2026.</t>
  </si>
  <si>
    <t>AUSENCIA INJUSTIFICADA</t>
  </si>
  <si>
    <t>REPORTE DE ASISTENCIA 24 DE MARZO  DEL 2026.</t>
  </si>
  <si>
    <t>REPORTE DE ASISTENCIA 25 DE MARZO  DEL 2026.</t>
  </si>
  <si>
    <t>REPORTE DE ASISTENCIA 26 DE MARZO  DEL 2026.</t>
  </si>
  <si>
    <t>REPORTE DE ASISTENCIA 27 DE MARZO  DEL 2026.</t>
  </si>
  <si>
    <t>REPORTE DE ASISTENCIA 22 DE MARZO  DEL 2026.</t>
  </si>
  <si>
    <t>REPORTE DE ASISTENCIA 28 DE MARZO  DEL 2026.</t>
  </si>
  <si>
    <t>REPORTE DE ASISTENCIA 30 DE MARZO  DEL 2026.</t>
  </si>
  <si>
    <t>REPORTE DE ASISTENCIA 31 DE MARZO  DEL 2026.</t>
  </si>
  <si>
    <t>REPORTE DE ASISTENCIA 01 DE ABRIL  DEL 2026.</t>
  </si>
  <si>
    <t>REPORTE DE ASISTENCIA 06 DE ABRIL  DEL 2026.</t>
  </si>
  <si>
    <t>Cesar Ramon Roa</t>
  </si>
  <si>
    <t>REPORTE DE ASISTENCIA 07 DE ABRIL  DEL 2026.</t>
  </si>
  <si>
    <t>REPORTE DE ASISTENCIA 08 DE ABRIL  DEL 2026.</t>
  </si>
  <si>
    <t>REPORTE DE ASISTENCIA 09 DE ABRIL  DEL 2026.</t>
  </si>
  <si>
    <t>REPORTE DE ASISTENCIA 10 DE ABRIL  DEL 2026.</t>
  </si>
  <si>
    <t>REPORTE DE ASISTENCIA 11 DE ABRIL DEL 2026.</t>
  </si>
  <si>
    <t>REPORTE DE ASISTENCIA 13 DE ABRIL  DEL 2026.</t>
  </si>
  <si>
    <t>REPORTE DE ASISTENCIA 16 DE ABRIL  DEL 2026.</t>
  </si>
  <si>
    <t>REPORTE DE ASISTENCIA 15 DE ABRIL  DEL 2026.</t>
  </si>
  <si>
    <t>REPORTE DE ASISTENCIA 14 DE ABRIL  DEL 2026.</t>
  </si>
  <si>
    <t>0</t>
  </si>
  <si>
    <t>Byron Omar Arburola Hernandez</t>
  </si>
  <si>
    <t>REPORTE DE ASISTENCIA 17 DE ABRIL  DEL 2026.</t>
  </si>
  <si>
    <t>REPORTE DE ASISTENCIA 18 DE ABRIL  DEL 2026.</t>
  </si>
  <si>
    <t>REPORTE DE ASISTENCIA 20 DE ABRIL  DEL 2026.</t>
  </si>
  <si>
    <t>REPORTE DE ASISTENCIA 21 DE ABRIL  DEL 2026.</t>
  </si>
  <si>
    <t>REPORTE DE ASISTENCIA 22 DE ABRIL  DEL 2026.</t>
  </si>
  <si>
    <t>REPORTE DE ASISTENCIA 23 DE ABRIL  DEL 2026.</t>
  </si>
  <si>
    <t>REPORTE DE ASISTENCIA 24 DE ABRIL  DEL 2026.</t>
  </si>
  <si>
    <t>REPORTE DE ASISTENCIA 25 DE ABRIL DEL 2026.</t>
  </si>
  <si>
    <t>REPORTE DE ASISTENCIA 27 DE ABRIL  DEL 2026.</t>
  </si>
  <si>
    <t>REPORTE DE ASISTENCIA 28 DE ABRIL  DEL 2026.</t>
  </si>
  <si>
    <t>REPORTE DE ASISTENCIA 29 DE ABRIL  DEL 2026.</t>
  </si>
  <si>
    <t>REPORTE DE ASISTENCIA 30 DE ABRIL  DEL 2026.</t>
  </si>
  <si>
    <t>REPORTE DE ASISTENCIA 01 DE MAYO DEL 2026.</t>
  </si>
  <si>
    <t>REPORTE DE ASISTENCIA 02 DE MAYO DEL 2026.</t>
  </si>
  <si>
    <t>REPORTE DE ASISTENCIA 03 DE MAYO DEL 2026.</t>
  </si>
  <si>
    <t>REPORTE DE ASISTENCIA 04 DE MAYO DEL 2026.</t>
  </si>
  <si>
    <t>REPORTE DE ASISTENCIA 05 DE MAYO DEL 2026.</t>
  </si>
  <si>
    <t>Segundo Noel Pichardo Solis</t>
  </si>
  <si>
    <t>.</t>
  </si>
  <si>
    <t>Erick Jose Hernandez Palacios</t>
  </si>
  <si>
    <t>Alexis Alexander González García</t>
  </si>
  <si>
    <t>Manuel Ignacio Cañete Guerrero</t>
  </si>
  <si>
    <t>REPORTE DE ASISTENCIA 06 DE MAYO  DEL 2026.</t>
  </si>
  <si>
    <t>REPORTE DE ASISTENCIA 07 DE MAYO  DEL 2026.</t>
  </si>
  <si>
    <t>REPORTE DE ASISTENCIA 08 MAYO DEL 2026.</t>
  </si>
  <si>
    <t>REPORTE DE ASISTENCIA 09 DE MAYO  DEL 2026.</t>
  </si>
  <si>
    <t>REPORTE DE ASISTENCIA 10 DE MAYO DEL 2026.</t>
  </si>
  <si>
    <t>REPORTE DE ASISTENCIA 11 DE MAYO  DEL 2026.</t>
  </si>
  <si>
    <t>REPORTE DE ASISTENCIA 12 DE MAYO  DEL 2026.</t>
  </si>
  <si>
    <t>REPORTE DE ASISTENCIA 13 DE MAYO  DEL 2026.</t>
  </si>
  <si>
    <t>REPORTE DE ASISTENCIA 14 DE MAYO DEL 2026.</t>
  </si>
  <si>
    <t>REPORTE DE ASISTENCIA 15 DE MAYO DEL 2026.</t>
  </si>
  <si>
    <t>REPORTE DE ASISTENCIA 16 DE MAYO DEL 2026.</t>
  </si>
  <si>
    <t xml:space="preserve">PERMISO ESPECIAL POR MATRIMONIO </t>
  </si>
  <si>
    <t>REPORTE DE ASISTENCIA 17 DE MAYO  DEL 2026.</t>
  </si>
  <si>
    <t>REPORTE DE ASISTENCIA 18 DE MAYO DEL 2026.</t>
  </si>
  <si>
    <t xml:space="preserve">Guillermo José Reyes Fernández </t>
  </si>
  <si>
    <t xml:space="preserve">Orlando José Ayerdis Barrios </t>
  </si>
  <si>
    <t xml:space="preserve">Juan Abrahán Duran Tercero </t>
  </si>
  <si>
    <t>REPORTE DE ASISTENCIA 19 DE MAYO DEL 2026.</t>
  </si>
  <si>
    <t>REPORTE DE ASISTENCIA 21 DE MAYO DEL 2026.</t>
  </si>
  <si>
    <t>REPORTE DE ASISTENCIA 23 DE MAYO DEL 2026.</t>
  </si>
  <si>
    <t>REPORTE DE ASISTENCIA 20 DE MAYO  DEL 2026.</t>
  </si>
  <si>
    <t>REPORTE DE ASISTENCIA 22 DE MAYO DEL 2026.</t>
  </si>
  <si>
    <t>FERIADO NACIONAL</t>
  </si>
  <si>
    <t>REPORTE DE ASISTENCIA 25 DE MAYO DEL 2026.</t>
  </si>
  <si>
    <t>AUSENCIA</t>
  </si>
  <si>
    <t>REPORTE DE ASISTENCIA 26 DE MAYO  DEL 2026.</t>
  </si>
  <si>
    <t>REPORTE DE ASISTENCIA 27 DE MAYO  DEL 2026.</t>
  </si>
  <si>
    <t>REPORTE DE ASISTENCIA 28 DE MAYO  DEL 2026.</t>
  </si>
  <si>
    <t>REPORTE DE ASISTENCIA 29 DE MAYO DEL 2026.</t>
  </si>
  <si>
    <t>REPORTE DE ASISTENCIA 01 DE JUNIO DEL 2026.</t>
  </si>
  <si>
    <t>REPORTE DE ASISTENCIA 02 DE JUNIO DEL 2026.</t>
  </si>
  <si>
    <t>REPORTE DE ASISTENCIA 03 DE JUNIO DEL 2026.</t>
  </si>
  <si>
    <t>REPORTE DE ASISTENCIA 04 DE JUNIO DEL 2026.</t>
  </si>
  <si>
    <t>REPORTE DE ASISTENCIA 05 DE JUNIO DEL 2026.</t>
  </si>
  <si>
    <t>REPORTE DE ASISTENCIA 06 DE JUNIO DEL 2026.</t>
  </si>
  <si>
    <t>REPORTE DE ASISTENCIA 08 DE JUNIO DEL 2026.</t>
  </si>
  <si>
    <t>REPORTE DE ASISTENCIA 09 DE JUNIO DEL 2026.</t>
  </si>
  <si>
    <t>REPORTE DE ASISTENCIA 10 DE JUNIO DEL 2026.</t>
  </si>
  <si>
    <t>PERMISO PERSONAL A CUENTA DE SALARIO (DEDUCIDO LA QUINCENA PASADA)</t>
  </si>
  <si>
    <t>REPORTE DE ASISTENCIA 30 DE MAYO DEL 2026.</t>
  </si>
  <si>
    <t>REPORTE DE ASISTENCIA 11 DE JUNIO DEL 2026.</t>
  </si>
  <si>
    <t>REPORTE DE ASISTENCIA 12 DE JUNIO DEL 2026.</t>
  </si>
  <si>
    <t>REPORTE DE ASISTENCIA 13 DE JUNIO DEL 2026.</t>
  </si>
  <si>
    <t>REPORTE DE ASISTENCIA 22 DE JUNIO DEL 2026.</t>
  </si>
  <si>
    <t>REPORTE DE ASISTENCIA 23 DE JUNIO DEL 2026.</t>
  </si>
  <si>
    <t>REPORTE DE ASISTENCIA 24 DE JUNIO DEL 2026.</t>
  </si>
  <si>
    <t>REPORTE DE ASISTENCIA 25 DE JUNIO DEL 2026.</t>
  </si>
  <si>
    <t>REPORTE DE ASISTENCIA 26 DE JUNIO DEL 2026.</t>
  </si>
  <si>
    <t>REPORTE DE ASISTENCIA 16 DE JUNIO DEL 2026.</t>
  </si>
  <si>
    <t>REPORTE DE ASISTENCIA 15 DE JUNIO DEL 2026.</t>
  </si>
  <si>
    <t>REPORTE DE ASISTENCIA 17 DE JUNIO DEL 2026.</t>
  </si>
  <si>
    <t>REPORTE DE ASISTENCIA 18 DE JUNIO DEL 2026.</t>
  </si>
  <si>
    <t>REPORTE DE ASISTENCIA 19 DE JUNIO DEL 2026.</t>
  </si>
  <si>
    <t>REPORTE DE ASISTENCIA 20 DE JUNIO DEL 2026.</t>
  </si>
  <si>
    <t>PERMISO PERSONAL A CUENTA DE SALARIO</t>
  </si>
  <si>
    <t>REPORTE DE ASISTENCIA 27 DE JUNIO DEL 2026.</t>
  </si>
  <si>
    <t>REPORTE DE ASISTENCIA 29 DE JUNIO DEL 2026.</t>
  </si>
  <si>
    <t>REPORTE DE ASISTENCIA 30 DE JUNIO DEL 2026.</t>
  </si>
  <si>
    <t>REPORTE DE ASISTENCIA 01 DE JULIO DEL 2026.</t>
  </si>
  <si>
    <t xml:space="preserve">  </t>
  </si>
  <si>
    <t>REPORTE DE ASISTENCIA 02 DE JULIO DEL 2026.</t>
  </si>
  <si>
    <t>REPORTE DE ASISTENCIA 03 DE JULIO DEL 2026.</t>
  </si>
  <si>
    <t>REPORTE DE ASISTENCIA 04 DE JULIO DEL 2026.</t>
  </si>
  <si>
    <t>REPORTE DE ASISTENCIA 06 DE JULIO DEL 2026.</t>
  </si>
  <si>
    <t>REPORTE DE ASISTENCIA 07 DE JULIO DEL 2026.</t>
  </si>
  <si>
    <t>REPORTE DE ASISTENCIA 08 DE JULIO DEL 2026.</t>
  </si>
  <si>
    <t>REPORTE DE ASISTENCIA 09 DE JULIO DEL 2026.</t>
  </si>
  <si>
    <t>REPORTE DE ASISTENCIA 10 DE JULIO DEL 2026.</t>
  </si>
  <si>
    <t>ULTIMO DIA</t>
  </si>
  <si>
    <t>REPORTE DE ASISTENCIA 11 DE JULIO DEL 2026.</t>
  </si>
  <si>
    <t>PERMISO CLINICO</t>
  </si>
  <si>
    <t>REPORTE DE ASISTENCIA 13 DE JULIO DEL 2026.</t>
  </si>
  <si>
    <t>REPORTE DE ASISTENCIA 18 DE JULIO DEL 2026.</t>
  </si>
  <si>
    <t>REPORTE DE ASISTENCIA 17 DE JULIO DEL 2026.</t>
  </si>
  <si>
    <t>REPORTE DE ASISTENCIA 16 DE JULIO DEL 2026.</t>
  </si>
  <si>
    <t>REPORTE DE ASISTENCIA 15 DE JULIO DEL 2026.</t>
  </si>
  <si>
    <t>REPORTE DE ASISTENCIA 14 DE JULIO DEL 2026.</t>
  </si>
  <si>
    <t>REPORTE DE ASISTENCIA 21 DE JULIO DEL 2026.</t>
  </si>
  <si>
    <t>REPORTE DE ASISTENCIA 22 DE JULIO DEL 2026.</t>
  </si>
  <si>
    <t>REPORTE DE ASISTENCIA 23 DE JULIO DEL 2026.</t>
  </si>
  <si>
    <t>REPORTE DE ASISTENCIA 24 DE JULIO DEL 2026.</t>
  </si>
  <si>
    <t>REPORTE DE ASISTENCIA 25 DE JULIO DEL 2026.</t>
  </si>
  <si>
    <t>DEDUCIDO A CUENTA DE SALARIO</t>
  </si>
  <si>
    <t>REPORTE DE ASISTENCIA 27 DE JULIO DEL 2026.</t>
  </si>
  <si>
    <t>A CUENTAS DE HORAS ACUMULADAS</t>
  </si>
  <si>
    <t>REPORTE DE ASISTENCIA 28 DE JULIO DEL 2026.</t>
  </si>
  <si>
    <t>Justificado</t>
  </si>
  <si>
    <t>REPORTE DE ASISTENCIA 29 DE JULIO DEL 2026.</t>
  </si>
  <si>
    <t>REPORTE DE ASISTENCIA 30 DE JULIO DEL 2026.</t>
  </si>
  <si>
    <t>REPORTE DE ASISTENCIA 31 DE JULIO DEL 2026.</t>
  </si>
  <si>
    <t>REPORTE DE ASISTENCIA 01 DE AGOSTO DEL 2026.</t>
  </si>
  <si>
    <t>REPORTE DE ASISTENCIA 03 DE AGOSTO DEL 2026.</t>
  </si>
  <si>
    <t>ULTIMO DIA DE TRABAJO</t>
  </si>
  <si>
    <t>REPORTE DE ASISTENCIA 04 DE AGOSTO DEL 2026.</t>
  </si>
  <si>
    <t>REPORTE DE ASISTENCIA 05 DE AGOSTO DEL 2026.</t>
  </si>
  <si>
    <t>Permiso por horas acumuladas</t>
  </si>
  <si>
    <t>DEDUCIDO</t>
  </si>
  <si>
    <t>REPORTE DE ASISTENCIA 06 DE AGOSTO DEL 2026.</t>
  </si>
  <si>
    <t>REPORTE DE ASISTENCIA 07 DE AGOSTO DEL 2026.</t>
  </si>
  <si>
    <t>PERMISO POR HORAS ACUMULADAS</t>
  </si>
  <si>
    <t>A cuenta de horas acumuladas</t>
  </si>
  <si>
    <t>DEDUCIDO POR HORAS ACUMULADAS</t>
  </si>
  <si>
    <t>REPORTE DE ASISTENCIA 11 DE AGOSTO DEL 2026.</t>
  </si>
  <si>
    <t>REPORTE DE ASISTENCIA 12 DE AGOSTO DEL 2026.</t>
  </si>
  <si>
    <t>REPORTE DE ASISTENCIA 08 DE AGOSTO DEL 2026.</t>
  </si>
  <si>
    <t>Constancia Clinica</t>
  </si>
  <si>
    <t>Constancia Medica</t>
  </si>
  <si>
    <t>REPORTE DE ASISTENCIA 13 DE AGOSTO DEL 2026.</t>
  </si>
  <si>
    <t>REPORTE DE ASISTENCIA 14 DE AGOSTO DEL 2026.</t>
  </si>
  <si>
    <t>REPORTE DE ASISTENCIA 15 DE AGOSTO DEL 2026.</t>
  </si>
  <si>
    <t>REPORTE DE ASISTENCIA 17 DE AGOSTO DEL 2026.</t>
  </si>
  <si>
    <t>REPORTE DE ASISTENCIA 18 DE AGOSTO DEL 2026.</t>
  </si>
  <si>
    <t>REPORTE DE ASISTENCIA 19 DE AGOSTO DEL 2026.</t>
  </si>
  <si>
    <t>Consulta medica por constancia de discapacidad</t>
  </si>
  <si>
    <t>REPORTE DE ASISTENCIA 20 DE AGOSTO DEL 2026.</t>
  </si>
  <si>
    <t>REPORTE DE ASISTENCIA 21 DE AGOSTO DEL 2026.</t>
  </si>
  <si>
    <t>Harinto Jose Rodriguez Cruz</t>
  </si>
  <si>
    <t>REPORTE DE ASISTENCIA 24 DE AGOSTO DEL 2026.</t>
  </si>
  <si>
    <t>REPORTE DE ASISTENCIA 25 DE AGOSTO DEL 2026.</t>
  </si>
  <si>
    <t>REPORTE DE ASISTENCIA 26 DE AGOSTO DEL 2026.</t>
  </si>
  <si>
    <t>REPORTE DE ASISTENCIA 27 DE AGOSTO DEL 2026.</t>
  </si>
  <si>
    <t>REPORTE DE ASISTENCIA 28 DE AGOSTO DEL 2026.</t>
  </si>
  <si>
    <t>Clinico</t>
  </si>
  <si>
    <t>REPORTE DE ASISTENCIA 29 DE AGOSTO DEL 2026.</t>
  </si>
  <si>
    <t>REPORTE DE ASISTENCIA 31 DE AGOSTO DEL 2026.</t>
  </si>
  <si>
    <t>REPORTE DE ASISTENCIA 01 DE SEPTIEMBRE DEL 2026.</t>
  </si>
  <si>
    <t>REPORTE DE ASISTENCIA 02 DE SEPTIEMBRE DEL 2026.</t>
  </si>
  <si>
    <t>REPORTE DE ASISTENCIA 03 DE SEPTIEMBRE DEL 2026.</t>
  </si>
  <si>
    <t>REPORTE DE ASISTENCIA 04 DE SEPTIEMBRE DEL 2026.</t>
  </si>
  <si>
    <t>REPORTE DE ASISTENCIA 05 DE SEPTIEMBRE DEL 2026.</t>
  </si>
  <si>
    <t>REPORTE DE ASISTENCIA 07 DE SEPTIEMBRE DEL 2026.</t>
  </si>
  <si>
    <t>REPORTE DE ASISTENCIA 08 DE SEPTIEMBRE DEL 2026.</t>
  </si>
  <si>
    <t>REPORTE DE HORAS ACUMULADAS DEL 27 DE AGOSTO AL 08 DE SEPTIEMBRE 2026</t>
  </si>
  <si>
    <t>REPORTE DE HORAS DEDUCIDAS DEL 27 DE AGOSTO AL 08 DE SEPTIEMBRE 2026</t>
  </si>
  <si>
    <t>Erick Torrez</t>
  </si>
  <si>
    <t xml:space="preserve">Luis Omar Campos Connolly </t>
  </si>
  <si>
    <t>REPORTE DE ASISTENCIA 09 DE SEPTIEMBRE DEL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</si>
</sst>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F400]h:mm:ss\ AM/PM"/>
    <numFmt numFmtId="165" formatCode="_(&quot;C$&quot;\ * #,##0.00_);_(&quot;C$&quot;\ * \(#,##0.00\);_(&quot;C$&quot;\ * &quot;-&quot;??_);_(@_)"/>
    <numFmt numFmtId="166" formatCode="dd&quot; &quot;mm&quot; &quot;yyyy"/>
    <numFmt numFmtId="167" formatCode="dd&quot; &quot;mm&quot; &quot;yyyy;@"/>
    <numFmt numFmtId="168" formatCode="[$-4C0A]hh:mm:ss\ AM/PM;@"/>
    <numFmt numFmtId="169" formatCode="h:mm:ss;@"/>
  </numFmts>
  <fonts count="5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2"/>
      <color indexed="8"/>
      <name val="MS Sans Serif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6"/>
      <name val="Cambria"/>
      <family val="1"/>
      <scheme val="major"/>
    </font>
    <font>
      <b/>
      <sz val="36"/>
      <name val="Franklin Gothic Heavy"/>
      <family val="2"/>
    </font>
    <font>
      <b/>
      <sz val="8"/>
      <color theme="1"/>
      <name val="Calibri"/>
      <family val="2"/>
      <scheme val="minor"/>
    </font>
    <font>
      <b/>
      <sz val="26"/>
      <name val="Rockwell Extra Bold"/>
      <family val="1"/>
    </font>
    <font>
      <b/>
      <sz val="18"/>
      <name val="Calibri"/>
      <family val="2"/>
      <scheme val="minor"/>
    </font>
    <font>
      <b/>
      <sz val="25"/>
      <name val="Rockwell Extra Bold"/>
      <family val="1"/>
    </font>
    <font>
      <sz val="23"/>
      <name val="Calibri"/>
      <family val="2"/>
      <scheme val="minor"/>
    </font>
    <font>
      <b/>
      <sz val="23"/>
      <name val="Calibri"/>
      <family val="2"/>
      <scheme val="minor"/>
    </font>
    <font>
      <sz val="23"/>
      <color theme="1"/>
      <name val="Calibri"/>
      <family val="2"/>
      <scheme val="minor"/>
    </font>
    <font>
      <b/>
      <sz val="12"/>
      <name val="Arial Black"/>
      <family val="2"/>
    </font>
    <font>
      <sz val="18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name val="Arial Black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b/>
      <sz val="11"/>
      <color indexed="8"/>
      <name val="MS Sans Serif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8"/>
      <color rgb="FF000000"/>
      <name val="Aptos Narrow"/>
      <family val="2"/>
    </font>
    <font>
      <b/>
      <sz val="11"/>
      <color rgb="FFFFFFFF"/>
      <name val="Arial Black"/>
      <family val="2"/>
    </font>
    <font>
      <b/>
      <sz val="10"/>
      <color rgb="FFFFFFFF"/>
      <name val="Arial Black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8"/>
      <name val="Calibri"/>
      <family val="2"/>
      <scheme val="minor"/>
    </font>
    <font>
      <sz val="8"/>
      <name val="Arial"/>
      <family val="2"/>
    </font>
    <font>
      <sz val="12"/>
      <name val="Calibri"/>
      <family val="2"/>
      <scheme val="minor"/>
    </font>
    <font>
      <sz val="72"/>
      <color rgb="FFFF0000"/>
      <name val="Calibri"/>
      <family val="2"/>
      <scheme val="minor"/>
    </font>
    <font>
      <b/>
      <sz val="10"/>
      <color indexed="8"/>
      <name val="MS Sans Serif"/>
      <family val="2"/>
    </font>
    <font>
      <sz val="12"/>
      <color theme="1"/>
      <name val="Calibri"/>
      <family val="2"/>
      <scheme val="minor"/>
    </font>
    <font>
      <b/>
      <sz val="11"/>
      <color rgb="FFFFFFFF"/>
      <name val="Aptos Narrow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rgb="FF8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F4E79"/>
        <bgColor indexed="64"/>
      </patternFill>
    </fill>
  </fills>
  <borders count="177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medium">
        <color indexed="64"/>
      </left>
      <right style="thin">
        <color indexed="14"/>
      </right>
      <top style="medium">
        <color indexed="64"/>
      </top>
      <bottom/>
      <diagonal/>
    </border>
    <border>
      <left style="thin">
        <color indexed="14"/>
      </left>
      <right style="thin">
        <color indexed="14"/>
      </right>
      <top style="medium">
        <color indexed="64"/>
      </top>
      <bottom/>
      <diagonal/>
    </border>
    <border>
      <left style="thin">
        <color indexed="1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0"/>
      </left>
      <right style="medium">
        <color indexed="64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medium">
        <color indexed="64"/>
      </right>
      <top style="thin">
        <color indexed="20"/>
      </top>
      <bottom style="medium">
        <color indexed="64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 style="medium">
        <color indexed="64"/>
      </right>
      <top style="thin">
        <color indexed="20"/>
      </top>
      <bottom style="thin">
        <color indexed="2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/>
      <top style="thin">
        <color indexed="20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/>
      <bottom style="thin">
        <color indexed="20"/>
      </bottom>
      <diagonal/>
    </border>
    <border>
      <left style="thin">
        <color indexed="20"/>
      </left>
      <right/>
      <top/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/>
      <top style="thin">
        <color indexed="20"/>
      </top>
      <bottom/>
      <diagonal/>
    </border>
    <border>
      <left style="thin">
        <color indexed="20"/>
      </left>
      <right style="thin">
        <color indexed="20"/>
      </right>
      <top/>
      <bottom/>
      <diagonal/>
    </border>
    <border>
      <left style="thin">
        <color indexed="2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20"/>
      </left>
      <right/>
      <top style="medium">
        <color indexed="64"/>
      </top>
      <bottom style="thin">
        <color indexed="20"/>
      </bottom>
      <diagonal/>
    </border>
    <border>
      <left style="thin">
        <color indexed="20"/>
      </left>
      <right style="medium">
        <color indexed="64"/>
      </right>
      <top style="medium">
        <color indexed="64"/>
      </top>
      <bottom style="thin">
        <color indexed="20"/>
      </bottom>
      <diagonal/>
    </border>
    <border>
      <left style="thin">
        <color indexed="20"/>
      </left>
      <right style="medium">
        <color indexed="64"/>
      </right>
      <top style="thin">
        <color indexed="20"/>
      </top>
      <bottom/>
      <diagonal/>
    </border>
    <border>
      <left style="thin">
        <color indexed="20"/>
      </left>
      <right style="medium">
        <color indexed="64"/>
      </right>
      <top/>
      <bottom style="thin">
        <color indexed="2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20"/>
      </right>
      <top style="thin">
        <color indexed="20"/>
      </top>
      <bottom/>
      <diagonal/>
    </border>
    <border>
      <left style="medium">
        <color indexed="64"/>
      </left>
      <right style="thin">
        <color indexed="20"/>
      </right>
      <top style="thin">
        <color indexed="20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/>
      <bottom style="medium">
        <color indexed="64"/>
      </bottom>
      <diagonal/>
    </border>
    <border>
      <left style="thin">
        <color indexed="20"/>
      </left>
      <right style="medium">
        <color indexed="64"/>
      </right>
      <top/>
      <bottom style="medium">
        <color indexed="64"/>
      </bottom>
      <diagonal/>
    </border>
    <border>
      <left style="thin">
        <color indexed="20"/>
      </left>
      <right/>
      <top style="thin">
        <color indexed="20"/>
      </top>
      <bottom style="thin">
        <color indexed="64"/>
      </bottom>
      <diagonal/>
    </border>
    <border>
      <left style="thin">
        <color indexed="20"/>
      </left>
      <right style="medium">
        <color indexed="64"/>
      </right>
      <top style="thin">
        <color indexed="20"/>
      </top>
      <bottom style="thin">
        <color indexed="64"/>
      </bottom>
      <diagonal/>
    </border>
    <border>
      <left style="thin">
        <color indexed="2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20"/>
      </right>
      <top style="thin">
        <color indexed="64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64"/>
      </top>
      <bottom style="thin">
        <color indexed="20"/>
      </bottom>
      <diagonal/>
    </border>
    <border>
      <left style="thin">
        <color indexed="20"/>
      </left>
      <right/>
      <top style="thin">
        <color indexed="64"/>
      </top>
      <bottom style="thin">
        <color indexed="20"/>
      </bottom>
      <diagonal/>
    </border>
    <border>
      <left style="thin">
        <color indexed="20"/>
      </left>
      <right style="medium">
        <color indexed="64"/>
      </right>
      <top style="thin">
        <color indexed="64"/>
      </top>
      <bottom style="thin">
        <color indexed="2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0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2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20"/>
      </bottom>
      <diagonal/>
    </border>
    <border>
      <left/>
      <right style="medium">
        <color indexed="64"/>
      </right>
      <top style="thin">
        <color indexed="20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20"/>
      </bottom>
      <diagonal/>
    </border>
    <border>
      <left/>
      <right/>
      <top/>
      <bottom style="thin">
        <color indexed="20"/>
      </bottom>
      <diagonal/>
    </border>
    <border>
      <left/>
      <right style="medium">
        <color indexed="64"/>
      </right>
      <top/>
      <bottom style="thin">
        <color indexed="20"/>
      </bottom>
      <diagonal/>
    </border>
    <border>
      <left/>
      <right style="medium">
        <color indexed="64"/>
      </right>
      <top style="medium">
        <color indexed="64"/>
      </top>
      <bottom style="thin">
        <color indexed="20"/>
      </bottom>
      <diagonal/>
    </border>
    <border>
      <left/>
      <right/>
      <top style="thin">
        <color indexed="20"/>
      </top>
      <bottom/>
      <diagonal/>
    </border>
    <border>
      <left style="medium">
        <color indexed="64"/>
      </left>
      <right style="thin">
        <color indexed="20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0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2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20"/>
      </right>
      <top style="thin">
        <color indexed="64"/>
      </top>
      <bottom style="thin">
        <color indexed="64"/>
      </bottom>
      <diagonal/>
    </border>
    <border>
      <left style="thin">
        <color indexed="2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0"/>
      </right>
      <top style="thin">
        <color indexed="64"/>
      </top>
      <bottom/>
      <diagonal/>
    </border>
    <border>
      <left style="medium">
        <color indexed="64"/>
      </left>
      <right style="thin">
        <color indexed="20"/>
      </right>
      <top/>
      <bottom style="thin">
        <color indexed="64"/>
      </bottom>
      <diagonal/>
    </border>
    <border>
      <left style="medium">
        <color indexed="64"/>
      </left>
      <right style="thin">
        <color indexed="2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thin">
        <color indexed="2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thin">
        <color indexed="2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2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14"/>
      </right>
      <top style="medium">
        <color indexed="64"/>
      </top>
      <bottom style="medium">
        <color indexed="64"/>
      </bottom>
      <diagonal/>
    </border>
    <border>
      <left style="thin">
        <color indexed="1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20"/>
      </right>
      <top/>
      <bottom style="thin">
        <color indexed="20"/>
      </bottom>
      <diagonal/>
    </border>
    <border>
      <left style="thin">
        <color indexed="1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14"/>
      </left>
      <right style="thin">
        <color indexed="1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4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0" fontId="8" fillId="0" borderId="0"/>
    <xf numFmtId="0" fontId="33" fillId="0" borderId="0"/>
    <xf numFmtId="0" fontId="31" fillId="0" borderId="0" applyNumberFormat="0" applyBorder="0" applyProtection="0"/>
  </cellStyleXfs>
  <cellXfs count="736">
    <xf numFmtId="0" fontId="0" fillId="0" borderId="0" xfId="0"/>
    <xf numFmtId="0" fontId="0" fillId="3" borderId="0" xfId="0" applyFill="1"/>
    <xf numFmtId="0" fontId="0" fillId="3" borderId="0" xfId="0" applyFill="1" applyBorder="1"/>
    <xf numFmtId="49" fontId="0" fillId="3" borderId="0" xfId="0" applyNumberFormat="1" applyFill="1"/>
    <xf numFmtId="0" fontId="5" fillId="0" borderId="0" xfId="0" applyFont="1" applyFill="1"/>
    <xf numFmtId="0" fontId="0" fillId="0" borderId="0" xfId="0" applyFill="1"/>
    <xf numFmtId="0" fontId="3" fillId="3" borderId="0" xfId="0" applyFont="1" applyFill="1" applyBorder="1" applyAlignment="1"/>
    <xf numFmtId="0" fontId="7" fillId="3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6" fillId="4" borderId="9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2" fillId="3" borderId="0" xfId="2" applyFill="1"/>
    <xf numFmtId="0" fontId="8" fillId="3" borderId="0" xfId="2" applyFont="1" applyFill="1"/>
    <xf numFmtId="0" fontId="12" fillId="0" borderId="0" xfId="2" applyFont="1" applyAlignment="1">
      <alignment vertical="center"/>
    </xf>
    <xf numFmtId="0" fontId="14" fillId="5" borderId="3" xfId="2" applyFont="1" applyFill="1" applyBorder="1" applyAlignment="1">
      <alignment horizontal="center" vertical="center"/>
    </xf>
    <xf numFmtId="0" fontId="16" fillId="3" borderId="3" xfId="2" applyFont="1" applyFill="1" applyBorder="1" applyAlignment="1">
      <alignment horizontal="center" vertical="center"/>
    </xf>
    <xf numFmtId="0" fontId="16" fillId="3" borderId="3" xfId="2" applyFont="1" applyFill="1" applyBorder="1" applyAlignment="1">
      <alignment vertical="center"/>
    </xf>
    <xf numFmtId="0" fontId="16" fillId="0" borderId="3" xfId="2" applyFont="1" applyBorder="1" applyAlignment="1">
      <alignment horizontal="center" vertical="center"/>
    </xf>
    <xf numFmtId="0" fontId="16" fillId="0" borderId="3" xfId="2" applyFont="1" applyBorder="1" applyAlignment="1">
      <alignment vertical="center"/>
    </xf>
    <xf numFmtId="0" fontId="2" fillId="0" borderId="0" xfId="2" applyAlignment="1">
      <alignment vertical="center"/>
    </xf>
    <xf numFmtId="0" fontId="16" fillId="3" borderId="19" xfId="2" applyFont="1" applyFill="1" applyBorder="1" applyAlignment="1">
      <alignment horizontal="center" vertical="center"/>
    </xf>
    <xf numFmtId="0" fontId="16" fillId="3" borderId="3" xfId="2" applyFont="1" applyFill="1" applyBorder="1" applyAlignment="1">
      <alignment horizontal="center" vertical="center" wrapText="1"/>
    </xf>
    <xf numFmtId="0" fontId="8" fillId="4" borderId="23" xfId="2" applyFont="1" applyFill="1" applyBorder="1" applyAlignment="1">
      <alignment vertical="center"/>
    </xf>
    <xf numFmtId="0" fontId="8" fillId="4" borderId="22" xfId="2" applyFont="1" applyFill="1" applyBorder="1" applyAlignment="1">
      <alignment horizontal="center" vertical="center"/>
    </xf>
    <xf numFmtId="0" fontId="8" fillId="4" borderId="4" xfId="2" applyFont="1" applyFill="1" applyBorder="1" applyAlignment="1">
      <alignment horizontal="center" vertical="center"/>
    </xf>
    <xf numFmtId="0" fontId="16" fillId="0" borderId="19" xfId="2" applyFont="1" applyBorder="1" applyAlignment="1">
      <alignment vertical="center"/>
    </xf>
    <xf numFmtId="0" fontId="18" fillId="3" borderId="3" xfId="2" applyFont="1" applyFill="1" applyBorder="1"/>
    <xf numFmtId="0" fontId="8" fillId="0" borderId="0" xfId="2" applyFont="1" applyAlignment="1">
      <alignment horizontal="center" vertical="center"/>
    </xf>
    <xf numFmtId="0" fontId="2" fillId="0" borderId="0" xfId="2"/>
    <xf numFmtId="0" fontId="20" fillId="6" borderId="3" xfId="2" applyFont="1" applyFill="1" applyBorder="1" applyAlignment="1">
      <alignment horizontal="center" vertical="center"/>
    </xf>
    <xf numFmtId="0" fontId="20" fillId="3" borderId="3" xfId="2" applyFont="1" applyFill="1" applyBorder="1" applyAlignment="1">
      <alignment horizontal="center" vertical="center"/>
    </xf>
    <xf numFmtId="0" fontId="19" fillId="3" borderId="0" xfId="2" applyFont="1" applyFill="1" applyAlignment="1">
      <alignment horizontal="center" vertical="center"/>
    </xf>
    <xf numFmtId="0" fontId="22" fillId="3" borderId="3" xfId="2" applyFont="1" applyFill="1" applyBorder="1" applyAlignment="1">
      <alignment horizontal="center" vertical="center"/>
    </xf>
    <xf numFmtId="0" fontId="23" fillId="3" borderId="4" xfId="2" applyFont="1" applyFill="1" applyBorder="1" applyAlignment="1">
      <alignment horizontal="center" vertical="center"/>
    </xf>
    <xf numFmtId="0" fontId="21" fillId="3" borderId="3" xfId="2" applyFont="1" applyFill="1" applyBorder="1" applyAlignment="1">
      <alignment horizontal="center" vertical="center"/>
    </xf>
    <xf numFmtId="164" fontId="24" fillId="3" borderId="0" xfId="0" applyNumberFormat="1" applyFont="1" applyFill="1" applyBorder="1" applyAlignment="1"/>
    <xf numFmtId="20" fontId="9" fillId="2" borderId="1" xfId="0" applyNumberFormat="1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21" fontId="9" fillId="2" borderId="15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0" fontId="26" fillId="3" borderId="0" xfId="4" applyFont="1" applyFill="1"/>
    <xf numFmtId="0" fontId="28" fillId="3" borderId="0" xfId="4" applyFont="1" applyFill="1" applyAlignment="1">
      <alignment horizontal="center" vertical="center" wrapText="1"/>
    </xf>
    <xf numFmtId="0" fontId="25" fillId="3" borderId="3" xfId="5" applyFont="1" applyFill="1" applyBorder="1" applyAlignment="1">
      <alignment horizontal="center" vertical="center" wrapText="1"/>
    </xf>
    <xf numFmtId="0" fontId="29" fillId="3" borderId="0" xfId="4" applyFont="1" applyFill="1" applyAlignment="1">
      <alignment horizontal="center" vertical="center" wrapText="1"/>
    </xf>
    <xf numFmtId="0" fontId="26" fillId="3" borderId="0" xfId="4" applyFont="1" applyFill="1" applyAlignment="1">
      <alignment horizontal="left"/>
    </xf>
    <xf numFmtId="17" fontId="9" fillId="2" borderId="1" xfId="0" applyNumberFormat="1" applyFont="1" applyFill="1" applyBorder="1" applyAlignment="1">
      <alignment horizontal="center" vertical="center"/>
    </xf>
    <xf numFmtId="20" fontId="9" fillId="2" borderId="7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32" fillId="4" borderId="10" xfId="0" applyFont="1" applyFill="1" applyBorder="1" applyAlignment="1">
      <alignment horizontal="center" vertical="center" wrapText="1"/>
    </xf>
    <xf numFmtId="0" fontId="32" fillId="4" borderId="11" xfId="0" applyFont="1" applyFill="1" applyBorder="1" applyAlignment="1">
      <alignment horizontal="center" vertical="center" wrapText="1"/>
    </xf>
    <xf numFmtId="0" fontId="33" fillId="0" borderId="0" xfId="6"/>
    <xf numFmtId="0" fontId="36" fillId="0" borderId="0" xfId="6" applyFont="1" applyAlignment="1">
      <alignment horizontal="center" vertical="center"/>
    </xf>
    <xf numFmtId="0" fontId="36" fillId="0" borderId="0" xfId="6" applyFont="1" applyAlignment="1">
      <alignment vertical="center"/>
    </xf>
    <xf numFmtId="0" fontId="37" fillId="9" borderId="28" xfId="6" applyFont="1" applyFill="1" applyBorder="1" applyAlignment="1">
      <alignment horizontal="center" vertical="center"/>
    </xf>
    <xf numFmtId="0" fontId="37" fillId="9" borderId="29" xfId="6" applyFont="1" applyFill="1" applyBorder="1" applyAlignment="1">
      <alignment horizontal="center" vertical="center"/>
    </xf>
    <xf numFmtId="0" fontId="37" fillId="9" borderId="29" xfId="6" applyFont="1" applyFill="1" applyBorder="1" applyAlignment="1">
      <alignment horizontal="center" vertical="center" wrapText="1"/>
    </xf>
    <xf numFmtId="166" fontId="37" fillId="9" borderId="26" xfId="6" applyNumberFormat="1" applyFont="1" applyFill="1" applyBorder="1" applyAlignment="1">
      <alignment horizontal="center" vertical="center" wrapText="1"/>
    </xf>
    <xf numFmtId="0" fontId="36" fillId="9" borderId="30" xfId="6" applyFont="1" applyFill="1" applyBorder="1" applyAlignment="1">
      <alignment horizontal="center" vertical="center"/>
    </xf>
    <xf numFmtId="0" fontId="36" fillId="9" borderId="29" xfId="6" applyFont="1" applyFill="1" applyBorder="1" applyAlignment="1">
      <alignment horizontal="center" vertical="center"/>
    </xf>
    <xf numFmtId="0" fontId="36" fillId="9" borderId="31" xfId="6" applyFont="1" applyFill="1" applyBorder="1" applyAlignment="1">
      <alignment horizontal="center" vertical="center"/>
    </xf>
    <xf numFmtId="0" fontId="36" fillId="9" borderId="26" xfId="6" applyFont="1" applyFill="1" applyBorder="1" applyAlignment="1">
      <alignment horizontal="center" vertical="center"/>
    </xf>
    <xf numFmtId="0" fontId="36" fillId="9" borderId="32" xfId="6" applyFont="1" applyFill="1" applyBorder="1" applyAlignment="1">
      <alignment horizontal="center" vertical="center"/>
    </xf>
    <xf numFmtId="0" fontId="36" fillId="9" borderId="33" xfId="6" applyFont="1" applyFill="1" applyBorder="1" applyAlignment="1">
      <alignment horizontal="center" vertical="center"/>
    </xf>
    <xf numFmtId="0" fontId="36" fillId="9" borderId="34" xfId="6" applyFont="1" applyFill="1" applyBorder="1" applyAlignment="1">
      <alignment horizontal="center" vertical="center"/>
    </xf>
    <xf numFmtId="0" fontId="36" fillId="9" borderId="27" xfId="6" applyFont="1" applyFill="1" applyBorder="1" applyAlignment="1">
      <alignment horizontal="center" vertical="center"/>
    </xf>
    <xf numFmtId="0" fontId="38" fillId="4" borderId="45" xfId="6" applyFont="1" applyFill="1" applyBorder="1" applyAlignment="1">
      <alignment horizontal="center" vertical="center"/>
    </xf>
    <xf numFmtId="2" fontId="39" fillId="4" borderId="30" xfId="6" applyNumberFormat="1" applyFont="1" applyFill="1" applyBorder="1" applyAlignment="1">
      <alignment horizontal="center" vertical="center"/>
    </xf>
    <xf numFmtId="1" fontId="38" fillId="4" borderId="46" xfId="6" applyNumberFormat="1" applyFont="1" applyFill="1" applyBorder="1" applyAlignment="1">
      <alignment horizontal="center" shrinkToFit="1"/>
    </xf>
    <xf numFmtId="1" fontId="38" fillId="4" borderId="47" xfId="6" applyNumberFormat="1" applyFont="1" applyFill="1" applyBorder="1" applyAlignment="1">
      <alignment horizontal="center" shrinkToFit="1"/>
    </xf>
    <xf numFmtId="1" fontId="38" fillId="4" borderId="48" xfId="6" applyNumberFormat="1" applyFont="1" applyFill="1" applyBorder="1" applyAlignment="1">
      <alignment horizontal="center" shrinkToFit="1"/>
    </xf>
    <xf numFmtId="1" fontId="38" fillId="4" borderId="26" xfId="6" applyNumberFormat="1" applyFont="1" applyFill="1" applyBorder="1" applyAlignment="1">
      <alignment horizontal="center" shrinkToFit="1"/>
    </xf>
    <xf numFmtId="1" fontId="38" fillId="4" borderId="49" xfId="6" applyNumberFormat="1" applyFont="1" applyFill="1" applyBorder="1" applyAlignment="1">
      <alignment horizontal="center" shrinkToFit="1"/>
    </xf>
    <xf numFmtId="1" fontId="38" fillId="4" borderId="26" xfId="6" applyNumberFormat="1" applyFont="1" applyFill="1" applyBorder="1" applyAlignment="1">
      <alignment horizontal="center" vertical="center"/>
    </xf>
    <xf numFmtId="1" fontId="38" fillId="4" borderId="49" xfId="6" applyNumberFormat="1" applyFont="1" applyFill="1" applyBorder="1" applyAlignment="1">
      <alignment horizontal="center"/>
    </xf>
    <xf numFmtId="1" fontId="38" fillId="4" borderId="47" xfId="6" applyNumberFormat="1" applyFont="1" applyFill="1" applyBorder="1" applyAlignment="1">
      <alignment horizontal="center"/>
    </xf>
    <xf numFmtId="1" fontId="38" fillId="4" borderId="48" xfId="6" applyNumberFormat="1" applyFont="1" applyFill="1" applyBorder="1" applyAlignment="1">
      <alignment horizontal="center"/>
    </xf>
    <xf numFmtId="1" fontId="38" fillId="4" borderId="26" xfId="6" applyNumberFormat="1" applyFont="1" applyFill="1" applyBorder="1" applyAlignment="1">
      <alignment horizontal="center"/>
    </xf>
    <xf numFmtId="167" fontId="38" fillId="4" borderId="50" xfId="6" applyNumberFormat="1" applyFont="1" applyFill="1" applyBorder="1" applyAlignment="1">
      <alignment horizontal="center"/>
    </xf>
    <xf numFmtId="0" fontId="38" fillId="0" borderId="0" xfId="6" applyFont="1"/>
    <xf numFmtId="0" fontId="38" fillId="0" borderId="0" xfId="6" applyFont="1" applyAlignment="1">
      <alignment wrapText="1"/>
    </xf>
    <xf numFmtId="0" fontId="36" fillId="9" borderId="51" xfId="6" applyFont="1" applyFill="1" applyBorder="1" applyAlignment="1">
      <alignment horizontal="center" vertical="center"/>
    </xf>
    <xf numFmtId="0" fontId="36" fillId="9" borderId="52" xfId="6" applyFont="1" applyFill="1" applyBorder="1" applyAlignment="1">
      <alignment horizontal="center" vertical="center"/>
    </xf>
    <xf numFmtId="0" fontId="36" fillId="9" borderId="53" xfId="6" applyFont="1" applyFill="1" applyBorder="1" applyAlignment="1">
      <alignment horizontal="center" vertical="center"/>
    </xf>
    <xf numFmtId="46" fontId="16" fillId="3" borderId="3" xfId="2" applyNumberFormat="1" applyFont="1" applyFill="1" applyBorder="1" applyAlignment="1">
      <alignment horizontal="center" vertical="center"/>
    </xf>
    <xf numFmtId="0" fontId="37" fillId="9" borderId="30" xfId="6" applyFont="1" applyFill="1" applyBorder="1" applyAlignment="1">
      <alignment horizontal="center" vertical="center" wrapText="1"/>
    </xf>
    <xf numFmtId="0" fontId="38" fillId="4" borderId="30" xfId="6" applyFont="1" applyFill="1" applyBorder="1" applyAlignment="1">
      <alignment horizontal="center" wrapText="1"/>
    </xf>
    <xf numFmtId="21" fontId="9" fillId="2" borderId="55" xfId="0" applyNumberFormat="1" applyFont="1" applyFill="1" applyBorder="1" applyAlignment="1">
      <alignment horizontal="center" vertical="center"/>
    </xf>
    <xf numFmtId="1" fontId="37" fillId="9" borderId="26" xfId="6" applyNumberFormat="1" applyFont="1" applyFill="1" applyBorder="1" applyAlignment="1">
      <alignment horizontal="center" vertical="center" wrapText="1"/>
    </xf>
    <xf numFmtId="0" fontId="36" fillId="0" borderId="0" xfId="6" applyFont="1" applyAlignment="1">
      <alignment horizontal="center" vertical="center"/>
    </xf>
    <xf numFmtId="164" fontId="9" fillId="2" borderId="56" xfId="0" applyNumberFormat="1" applyFont="1" applyFill="1" applyBorder="1" applyAlignment="1">
      <alignment horizontal="center" vertical="center"/>
    </xf>
    <xf numFmtId="21" fontId="9" fillId="2" borderId="57" xfId="0" applyNumberFormat="1" applyFont="1" applyFill="1" applyBorder="1" applyAlignment="1">
      <alignment horizontal="center" vertical="center"/>
    </xf>
    <xf numFmtId="164" fontId="9" fillId="2" borderId="58" xfId="0" applyNumberFormat="1" applyFont="1" applyFill="1" applyBorder="1" applyAlignment="1">
      <alignment horizontal="center" vertical="center"/>
    </xf>
    <xf numFmtId="20" fontId="9" fillId="2" borderId="58" xfId="0" applyNumberFormat="1" applyFont="1" applyFill="1" applyBorder="1" applyAlignment="1">
      <alignment horizontal="center" vertical="center"/>
    </xf>
    <xf numFmtId="21" fontId="9" fillId="2" borderId="59" xfId="0" applyNumberFormat="1" applyFont="1" applyFill="1" applyBorder="1" applyAlignment="1">
      <alignment horizontal="center" vertical="center"/>
    </xf>
    <xf numFmtId="164" fontId="9" fillId="3" borderId="15" xfId="0" applyNumberFormat="1" applyFont="1" applyFill="1" applyBorder="1" applyAlignment="1">
      <alignment vertical="center"/>
    </xf>
    <xf numFmtId="164" fontId="9" fillId="3" borderId="3" xfId="0" applyNumberFormat="1" applyFont="1" applyFill="1" applyBorder="1" applyAlignment="1">
      <alignment vertical="center"/>
    </xf>
    <xf numFmtId="164" fontId="9" fillId="3" borderId="17" xfId="0" applyNumberFormat="1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/>
    </xf>
    <xf numFmtId="164" fontId="9" fillId="2" borderId="60" xfId="0" applyNumberFormat="1" applyFont="1" applyFill="1" applyBorder="1" applyAlignment="1">
      <alignment horizontal="center" vertical="center"/>
    </xf>
    <xf numFmtId="21" fontId="9" fillId="2" borderId="6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20" fontId="9" fillId="2" borderId="59" xfId="0" applyNumberFormat="1" applyFont="1" applyFill="1" applyBorder="1" applyAlignment="1">
      <alignment horizontal="center" vertical="center"/>
    </xf>
    <xf numFmtId="21" fontId="9" fillId="2" borderId="3" xfId="0" applyNumberFormat="1" applyFont="1" applyFill="1" applyBorder="1" applyAlignment="1">
      <alignment horizontal="center" vertical="center"/>
    </xf>
    <xf numFmtId="1" fontId="38" fillId="4" borderId="30" xfId="6" applyNumberFormat="1" applyFont="1" applyFill="1" applyBorder="1" applyAlignment="1">
      <alignment horizontal="center" shrinkToFit="1"/>
    </xf>
    <xf numFmtId="0" fontId="38" fillId="3" borderId="35" xfId="6" applyNumberFormat="1" applyFont="1" applyFill="1" applyBorder="1" applyAlignment="1">
      <alignment horizontal="center" vertical="center"/>
    </xf>
    <xf numFmtId="0" fontId="38" fillId="3" borderId="62" xfId="6" applyFont="1" applyFill="1" applyBorder="1" applyAlignment="1">
      <alignment horizontal="center" vertical="center" wrapText="1"/>
    </xf>
    <xf numFmtId="46" fontId="39" fillId="3" borderId="42" xfId="7" applyNumberFormat="1" applyFont="1" applyFill="1" applyBorder="1" applyAlignment="1">
      <alignment horizontal="center" vertical="center"/>
    </xf>
    <xf numFmtId="167" fontId="38" fillId="3" borderId="20" xfId="6" applyNumberFormat="1" applyFont="1" applyFill="1" applyBorder="1" applyAlignment="1">
      <alignment horizontal="center" vertical="center" shrinkToFit="1"/>
    </xf>
    <xf numFmtId="167" fontId="38" fillId="3" borderId="19" xfId="6" applyNumberFormat="1" applyFont="1" applyFill="1" applyBorder="1" applyAlignment="1">
      <alignment horizontal="center" vertical="center" shrinkToFit="1"/>
    </xf>
    <xf numFmtId="167" fontId="38" fillId="3" borderId="38" xfId="6" applyNumberFormat="1" applyFont="1" applyFill="1" applyBorder="1" applyAlignment="1">
      <alignment horizontal="center" vertical="center" shrinkToFit="1"/>
    </xf>
    <xf numFmtId="0" fontId="38" fillId="3" borderId="39" xfId="6" applyFont="1" applyFill="1" applyBorder="1" applyAlignment="1">
      <alignment horizontal="center" vertical="center" shrinkToFit="1"/>
    </xf>
    <xf numFmtId="46" fontId="38" fillId="3" borderId="36" xfId="6" applyNumberFormat="1" applyFont="1" applyFill="1" applyBorder="1" applyAlignment="1">
      <alignment horizontal="center" vertical="center" wrapText="1"/>
    </xf>
    <xf numFmtId="21" fontId="9" fillId="3" borderId="15" xfId="0" applyNumberFormat="1" applyFont="1" applyFill="1" applyBorder="1" applyAlignment="1">
      <alignment horizontal="center" vertical="center"/>
    </xf>
    <xf numFmtId="46" fontId="38" fillId="3" borderId="39" xfId="6" applyNumberFormat="1" applyFont="1" applyFill="1" applyBorder="1" applyAlignment="1">
      <alignment horizontal="center" vertical="center" shrinkToFit="1"/>
    </xf>
    <xf numFmtId="167" fontId="38" fillId="3" borderId="40" xfId="6" applyNumberFormat="1" applyFont="1" applyFill="1" applyBorder="1" applyAlignment="1">
      <alignment horizontal="center" vertical="center"/>
    </xf>
    <xf numFmtId="0" fontId="33" fillId="3" borderId="0" xfId="6" applyFill="1"/>
    <xf numFmtId="0" fontId="38" fillId="3" borderId="44" xfId="6" applyFont="1" applyFill="1" applyBorder="1" applyAlignment="1">
      <alignment horizontal="center" vertical="center" wrapText="1"/>
    </xf>
    <xf numFmtId="167" fontId="38" fillId="3" borderId="4" xfId="6" applyNumberFormat="1" applyFont="1" applyFill="1" applyBorder="1" applyAlignment="1">
      <alignment horizontal="center" vertical="center" shrinkToFit="1"/>
    </xf>
    <xf numFmtId="167" fontId="38" fillId="3" borderId="3" xfId="6" applyNumberFormat="1" applyFont="1" applyFill="1" applyBorder="1" applyAlignment="1">
      <alignment horizontal="center" vertical="center" shrinkToFit="1"/>
    </xf>
    <xf numFmtId="167" fontId="38" fillId="3" borderId="21" xfId="6" applyNumberFormat="1" applyFont="1" applyFill="1" applyBorder="1" applyAlignment="1">
      <alignment horizontal="center" vertical="center" shrinkToFit="1"/>
    </xf>
    <xf numFmtId="0" fontId="38" fillId="3" borderId="43" xfId="6" applyFont="1" applyFill="1" applyBorder="1" applyAlignment="1">
      <alignment horizontal="center" vertical="center" shrinkToFit="1"/>
    </xf>
    <xf numFmtId="167" fontId="31" fillId="3" borderId="20" xfId="6" applyNumberFormat="1" applyFont="1" applyFill="1" applyBorder="1" applyAlignment="1">
      <alignment horizontal="center" vertical="center"/>
    </xf>
    <xf numFmtId="167" fontId="31" fillId="3" borderId="19" xfId="6" applyNumberFormat="1" applyFont="1" applyFill="1" applyBorder="1" applyAlignment="1">
      <alignment horizontal="center" vertical="center"/>
    </xf>
    <xf numFmtId="167" fontId="31" fillId="3" borderId="38" xfId="6" applyNumberFormat="1" applyFont="1" applyFill="1" applyBorder="1" applyAlignment="1">
      <alignment horizontal="center" vertical="center"/>
    </xf>
    <xf numFmtId="1" fontId="38" fillId="3" borderId="39" xfId="6" applyNumberFormat="1" applyFont="1" applyFill="1" applyBorder="1" applyAlignment="1">
      <alignment horizontal="center" vertical="center"/>
    </xf>
    <xf numFmtId="167" fontId="31" fillId="3" borderId="4" xfId="6" applyNumberFormat="1" applyFont="1" applyFill="1" applyBorder="1" applyAlignment="1">
      <alignment horizontal="center" vertical="center"/>
    </xf>
    <xf numFmtId="167" fontId="31" fillId="3" borderId="3" xfId="6" applyNumberFormat="1" applyFont="1" applyFill="1" applyBorder="1" applyAlignment="1">
      <alignment horizontal="center" vertical="center"/>
    </xf>
    <xf numFmtId="167" fontId="31" fillId="3" borderId="21" xfId="6" applyNumberFormat="1" applyFont="1" applyFill="1" applyBorder="1" applyAlignment="1">
      <alignment horizontal="center" vertical="center"/>
    </xf>
    <xf numFmtId="167" fontId="31" fillId="3" borderId="3" xfId="6" applyNumberFormat="1" applyFont="1" applyFill="1" applyBorder="1" applyAlignment="1">
      <alignment horizontal="center" vertical="center" shrinkToFit="1"/>
    </xf>
    <xf numFmtId="167" fontId="38" fillId="3" borderId="4" xfId="6" applyNumberFormat="1" applyFont="1" applyFill="1" applyBorder="1" applyAlignment="1">
      <alignment horizontal="center" shrinkToFit="1"/>
    </xf>
    <xf numFmtId="167" fontId="38" fillId="3" borderId="3" xfId="6" applyNumberFormat="1" applyFont="1" applyFill="1" applyBorder="1" applyAlignment="1">
      <alignment horizontal="center" shrinkToFit="1"/>
    </xf>
    <xf numFmtId="167" fontId="38" fillId="3" borderId="21" xfId="6" applyNumberFormat="1" applyFont="1" applyFill="1" applyBorder="1" applyAlignment="1">
      <alignment horizontal="center" shrinkToFit="1"/>
    </xf>
    <xf numFmtId="0" fontId="38" fillId="3" borderId="43" xfId="6" applyFont="1" applyFill="1" applyBorder="1" applyAlignment="1">
      <alignment horizontal="center" shrinkToFit="1"/>
    </xf>
    <xf numFmtId="167" fontId="38" fillId="3" borderId="40" xfId="6" applyNumberFormat="1" applyFont="1" applyFill="1" applyBorder="1" applyAlignment="1">
      <alignment horizontal="center"/>
    </xf>
    <xf numFmtId="167" fontId="31" fillId="3" borderId="4" xfId="6" applyNumberFormat="1" applyFont="1" applyFill="1" applyBorder="1" applyAlignment="1">
      <alignment horizontal="center"/>
    </xf>
    <xf numFmtId="167" fontId="31" fillId="3" borderId="3" xfId="6" applyNumberFormat="1" applyFont="1" applyFill="1" applyBorder="1" applyAlignment="1">
      <alignment horizontal="center"/>
    </xf>
    <xf numFmtId="167" fontId="31" fillId="3" borderId="21" xfId="6" applyNumberFormat="1" applyFont="1" applyFill="1" applyBorder="1" applyAlignment="1">
      <alignment horizontal="center"/>
    </xf>
    <xf numFmtId="167" fontId="31" fillId="3" borderId="4" xfId="6" applyNumberFormat="1" applyFont="1" applyFill="1" applyBorder="1" applyAlignment="1">
      <alignment horizontal="center" shrinkToFit="1"/>
    </xf>
    <xf numFmtId="167" fontId="31" fillId="3" borderId="3" xfId="6" applyNumberFormat="1" applyFont="1" applyFill="1" applyBorder="1" applyAlignment="1">
      <alignment horizontal="center" shrinkToFit="1"/>
    </xf>
    <xf numFmtId="167" fontId="31" fillId="3" borderId="21" xfId="6" applyNumberFormat="1" applyFont="1" applyFill="1" applyBorder="1" applyAlignment="1">
      <alignment horizontal="center" shrinkToFit="1"/>
    </xf>
    <xf numFmtId="164" fontId="9" fillId="3" borderId="15" xfId="0" applyNumberFormat="1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/>
    </xf>
    <xf numFmtId="0" fontId="38" fillId="3" borderId="36" xfId="6" applyFont="1" applyFill="1" applyBorder="1" applyAlignment="1">
      <alignment horizontal="center" vertical="center"/>
    </xf>
    <xf numFmtId="0" fontId="38" fillId="3" borderId="41" xfId="6" applyFont="1" applyFill="1" applyBorder="1" applyAlignment="1">
      <alignment horizontal="center" vertical="center"/>
    </xf>
    <xf numFmtId="0" fontId="38" fillId="11" borderId="63" xfId="6" applyFont="1" applyFill="1" applyBorder="1" applyAlignment="1">
      <alignment horizontal="center" vertical="center" wrapText="1"/>
    </xf>
    <xf numFmtId="14" fontId="25" fillId="3" borderId="3" xfId="4" applyNumberFormat="1" applyFont="1" applyFill="1" applyBorder="1" applyAlignment="1">
      <alignment horizontal="center" vertical="center"/>
    </xf>
    <xf numFmtId="0" fontId="9" fillId="2" borderId="65" xfId="0" applyFont="1" applyFill="1" applyBorder="1" applyAlignment="1">
      <alignment horizontal="center" vertical="center"/>
    </xf>
    <xf numFmtId="0" fontId="9" fillId="2" borderId="66" xfId="0" applyFont="1" applyFill="1" applyBorder="1" applyAlignment="1">
      <alignment horizontal="center" vertical="center"/>
    </xf>
    <xf numFmtId="164" fontId="9" fillId="2" borderId="66" xfId="0" applyNumberFormat="1" applyFont="1" applyFill="1" applyBorder="1" applyAlignment="1">
      <alignment horizontal="center" vertical="center"/>
    </xf>
    <xf numFmtId="20" fontId="9" fillId="2" borderId="66" xfId="0" applyNumberFormat="1" applyFont="1" applyFill="1" applyBorder="1" applyAlignment="1">
      <alignment horizontal="center" vertical="center"/>
    </xf>
    <xf numFmtId="21" fontId="9" fillId="2" borderId="67" xfId="0" applyNumberFormat="1" applyFont="1" applyFill="1" applyBorder="1" applyAlignment="1">
      <alignment horizontal="center" vertical="center"/>
    </xf>
    <xf numFmtId="0" fontId="9" fillId="2" borderId="68" xfId="0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20" fontId="9" fillId="2" borderId="64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9" fillId="12" borderId="15" xfId="0" applyNumberFormat="1" applyFont="1" applyFill="1" applyBorder="1" applyAlignment="1">
      <alignment horizontal="center" vertical="center"/>
    </xf>
    <xf numFmtId="164" fontId="9" fillId="3" borderId="7" xfId="0" applyNumberFormat="1" applyFont="1" applyFill="1" applyBorder="1" applyAlignment="1">
      <alignment horizontal="center" vertical="center"/>
    </xf>
    <xf numFmtId="20" fontId="16" fillId="0" borderId="3" xfId="2" applyNumberFormat="1" applyFont="1" applyBorder="1" applyAlignment="1">
      <alignment horizontal="center" vertical="center"/>
    </xf>
    <xf numFmtId="21" fontId="9" fillId="13" borderId="15" xfId="0" applyNumberFormat="1" applyFont="1" applyFill="1" applyBorder="1" applyAlignment="1">
      <alignment horizontal="center" vertical="center"/>
    </xf>
    <xf numFmtId="21" fontId="9" fillId="13" borderId="61" xfId="0" applyNumberFormat="1" applyFont="1" applyFill="1" applyBorder="1" applyAlignment="1">
      <alignment horizontal="center" vertical="center"/>
    </xf>
    <xf numFmtId="21" fontId="9" fillId="13" borderId="3" xfId="0" applyNumberFormat="1" applyFont="1" applyFill="1" applyBorder="1" applyAlignment="1">
      <alignment horizontal="center" vertical="center"/>
    </xf>
    <xf numFmtId="21" fontId="9" fillId="13" borderId="59" xfId="0" applyNumberFormat="1" applyFont="1" applyFill="1" applyBorder="1" applyAlignment="1">
      <alignment horizontal="center" vertical="center"/>
    </xf>
    <xf numFmtId="21" fontId="9" fillId="13" borderId="57" xfId="0" applyNumberFormat="1" applyFont="1" applyFill="1" applyBorder="1" applyAlignment="1">
      <alignment horizontal="center" vertical="center"/>
    </xf>
    <xf numFmtId="21" fontId="9" fillId="13" borderId="55" xfId="0" applyNumberFormat="1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46" fontId="38" fillId="4" borderId="26" xfId="6" applyNumberFormat="1" applyFont="1" applyFill="1" applyBorder="1" applyAlignment="1">
      <alignment horizontal="center" shrinkToFit="1"/>
    </xf>
    <xf numFmtId="0" fontId="9" fillId="2" borderId="69" xfId="0" applyFont="1" applyFill="1" applyBorder="1" applyAlignment="1">
      <alignment horizontal="center" vertical="center"/>
    </xf>
    <xf numFmtId="20" fontId="9" fillId="2" borderId="60" xfId="0" applyNumberFormat="1" applyFont="1" applyFill="1" applyBorder="1" applyAlignment="1">
      <alignment horizontal="center" vertical="center"/>
    </xf>
    <xf numFmtId="0" fontId="9" fillId="2" borderId="70" xfId="0" applyFont="1" applyFill="1" applyBorder="1" applyAlignment="1">
      <alignment horizontal="center" vertical="center"/>
    </xf>
    <xf numFmtId="20" fontId="9" fillId="2" borderId="56" xfId="0" applyNumberFormat="1" applyFont="1" applyFill="1" applyBorder="1" applyAlignment="1">
      <alignment horizontal="center" vertical="center"/>
    </xf>
    <xf numFmtId="0" fontId="25" fillId="3" borderId="72" xfId="4" applyFont="1" applyFill="1" applyBorder="1" applyAlignment="1">
      <alignment horizontal="center" vertical="center"/>
    </xf>
    <xf numFmtId="0" fontId="25" fillId="3" borderId="72" xfId="5" applyFont="1" applyFill="1" applyBorder="1" applyAlignment="1">
      <alignment horizontal="center" vertical="center" wrapText="1"/>
    </xf>
    <xf numFmtId="14" fontId="25" fillId="3" borderId="73" xfId="4" applyNumberFormat="1" applyFont="1" applyFill="1" applyBorder="1" applyAlignment="1">
      <alignment horizontal="center" vertical="center"/>
    </xf>
    <xf numFmtId="0" fontId="25" fillId="3" borderId="73" xfId="5" applyFont="1" applyFill="1" applyBorder="1" applyAlignment="1">
      <alignment horizontal="center" vertical="center" wrapText="1"/>
    </xf>
    <xf numFmtId="20" fontId="9" fillId="2" borderId="15" xfId="0" applyNumberFormat="1" applyFont="1" applyFill="1" applyBorder="1" applyAlignment="1">
      <alignment horizontal="center" vertical="center"/>
    </xf>
    <xf numFmtId="20" fontId="9" fillId="2" borderId="79" xfId="0" applyNumberFormat="1" applyFont="1" applyFill="1" applyBorder="1" applyAlignment="1">
      <alignment horizontal="center" vertical="center"/>
    </xf>
    <xf numFmtId="14" fontId="25" fillId="3" borderId="82" xfId="4" applyNumberFormat="1" applyFont="1" applyFill="1" applyBorder="1" applyAlignment="1">
      <alignment horizontal="center" vertical="center"/>
    </xf>
    <xf numFmtId="14" fontId="25" fillId="3" borderId="2" xfId="4" applyNumberFormat="1" applyFont="1" applyFill="1" applyBorder="1" applyAlignment="1">
      <alignment horizontal="center" vertical="center"/>
    </xf>
    <xf numFmtId="0" fontId="25" fillId="3" borderId="2" xfId="5" applyFont="1" applyFill="1" applyBorder="1" applyAlignment="1">
      <alignment horizontal="center" vertical="center" wrapText="1"/>
    </xf>
    <xf numFmtId="14" fontId="25" fillId="3" borderId="19" xfId="4" applyNumberFormat="1" applyFont="1" applyFill="1" applyBorder="1" applyAlignment="1">
      <alignment horizontal="center" vertical="center"/>
    </xf>
    <xf numFmtId="0" fontId="25" fillId="3" borderId="19" xfId="5" applyFont="1" applyFill="1" applyBorder="1" applyAlignment="1">
      <alignment horizontal="center" vertical="center" wrapText="1"/>
    </xf>
    <xf numFmtId="0" fontId="30" fillId="3" borderId="74" xfId="5" applyFont="1" applyFill="1" applyBorder="1" applyAlignment="1">
      <alignment horizontal="center" vertical="center"/>
    </xf>
    <xf numFmtId="0" fontId="30" fillId="3" borderId="77" xfId="5" applyFont="1" applyFill="1" applyBorder="1" applyAlignment="1">
      <alignment horizontal="center" vertical="center"/>
    </xf>
    <xf numFmtId="0" fontId="25" fillId="3" borderId="82" xfId="5" applyFont="1" applyFill="1" applyBorder="1" applyAlignment="1">
      <alignment horizontal="center" vertical="center" wrapText="1"/>
    </xf>
    <xf numFmtId="0" fontId="30" fillId="3" borderId="83" xfId="5" applyFont="1" applyFill="1" applyBorder="1" applyAlignment="1">
      <alignment horizontal="center" vertical="center"/>
    </xf>
    <xf numFmtId="0" fontId="30" fillId="3" borderId="76" xfId="5" applyFont="1" applyFill="1" applyBorder="1" applyAlignment="1">
      <alignment horizontal="center" vertical="center"/>
    </xf>
    <xf numFmtId="0" fontId="25" fillId="3" borderId="3" xfId="4" applyFont="1" applyFill="1" applyBorder="1" applyAlignment="1">
      <alignment horizontal="center" vertical="center"/>
    </xf>
    <xf numFmtId="0" fontId="25" fillId="3" borderId="2" xfId="4" applyFont="1" applyFill="1" applyBorder="1" applyAlignment="1">
      <alignment horizontal="center" vertical="center"/>
    </xf>
    <xf numFmtId="0" fontId="25" fillId="3" borderId="82" xfId="4" applyFont="1" applyFill="1" applyBorder="1" applyAlignment="1">
      <alignment horizontal="center" vertical="center"/>
    </xf>
    <xf numFmtId="0" fontId="25" fillId="3" borderId="22" xfId="4" applyFont="1" applyFill="1" applyBorder="1" applyAlignment="1">
      <alignment horizontal="center" vertical="center"/>
    </xf>
    <xf numFmtId="0" fontId="25" fillId="3" borderId="88" xfId="4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20" fontId="9" fillId="7" borderId="1" xfId="0" applyNumberFormat="1" applyFont="1" applyFill="1" applyBorder="1" applyAlignment="1">
      <alignment horizontal="center" vertical="center"/>
    </xf>
    <xf numFmtId="21" fontId="9" fillId="3" borderId="3" xfId="0" applyNumberFormat="1" applyFont="1" applyFill="1" applyBorder="1" applyAlignment="1">
      <alignment horizontal="center" vertical="center"/>
    </xf>
    <xf numFmtId="46" fontId="9" fillId="3" borderId="3" xfId="0" applyNumberFormat="1" applyFont="1" applyFill="1" applyBorder="1" applyAlignment="1">
      <alignment horizontal="center" vertical="center"/>
    </xf>
    <xf numFmtId="46" fontId="9" fillId="7" borderId="1" xfId="0" applyNumberFormat="1" applyFont="1" applyFill="1" applyBorder="1" applyAlignment="1">
      <alignment horizontal="center" vertical="center"/>
    </xf>
    <xf numFmtId="0" fontId="25" fillId="3" borderId="3" xfId="4" applyFont="1" applyFill="1" applyBorder="1" applyAlignment="1">
      <alignment horizontal="center" vertical="center" wrapText="1"/>
    </xf>
    <xf numFmtId="14" fontId="25" fillId="3" borderId="72" xfId="4" applyNumberFormat="1" applyFont="1" applyFill="1" applyBorder="1" applyAlignment="1">
      <alignment horizontal="center" vertical="center"/>
    </xf>
    <xf numFmtId="0" fontId="30" fillId="3" borderId="90" xfId="5" applyFont="1" applyFill="1" applyBorder="1" applyAlignment="1">
      <alignment horizontal="center" vertical="center"/>
    </xf>
    <xf numFmtId="0" fontId="25" fillId="3" borderId="71" xfId="4" applyFont="1" applyFill="1" applyBorder="1" applyAlignment="1">
      <alignment horizontal="center" vertical="center"/>
    </xf>
    <xf numFmtId="0" fontId="25" fillId="3" borderId="78" xfId="4" applyFont="1" applyFill="1" applyBorder="1" applyAlignment="1">
      <alignment horizontal="center" vertical="center" wrapText="1"/>
    </xf>
    <xf numFmtId="0" fontId="27" fillId="3" borderId="2" xfId="4" applyFont="1" applyFill="1" applyBorder="1" applyAlignment="1">
      <alignment horizontal="center" vertical="center" wrapText="1"/>
    </xf>
    <xf numFmtId="0" fontId="31" fillId="3" borderId="72" xfId="4" applyFont="1" applyFill="1" applyBorder="1" applyAlignment="1">
      <alignment horizontal="center" vertical="center"/>
    </xf>
    <xf numFmtId="0" fontId="31" fillId="3" borderId="72" xfId="4" applyFont="1" applyFill="1" applyBorder="1" applyAlignment="1">
      <alignment horizontal="center" vertical="center" wrapText="1"/>
    </xf>
    <xf numFmtId="0" fontId="31" fillId="3" borderId="75" xfId="4" applyFont="1" applyFill="1" applyBorder="1" applyAlignment="1">
      <alignment horizontal="center" vertical="center" wrapText="1"/>
    </xf>
    <xf numFmtId="0" fontId="31" fillId="3" borderId="3" xfId="4" applyFont="1" applyFill="1" applyBorder="1" applyAlignment="1">
      <alignment horizontal="center" vertical="center"/>
    </xf>
    <xf numFmtId="0" fontId="31" fillId="3" borderId="3" xfId="4" applyFont="1" applyFill="1" applyBorder="1" applyAlignment="1">
      <alignment horizontal="center" vertical="center" wrapText="1"/>
    </xf>
    <xf numFmtId="0" fontId="25" fillId="3" borderId="71" xfId="4" applyFont="1" applyFill="1" applyBorder="1" applyAlignment="1">
      <alignment horizontal="center" vertical="center" wrapText="1"/>
    </xf>
    <xf numFmtId="0" fontId="31" fillId="3" borderId="2" xfId="4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 wrapText="1"/>
    </xf>
    <xf numFmtId="0" fontId="25" fillId="3" borderId="84" xfId="4" applyFont="1" applyFill="1" applyBorder="1" applyAlignment="1">
      <alignment horizontal="center" vertical="center" wrapText="1"/>
    </xf>
    <xf numFmtId="0" fontId="31" fillId="3" borderId="82" xfId="4" applyFont="1" applyFill="1" applyBorder="1" applyAlignment="1">
      <alignment horizontal="center" vertical="center"/>
    </xf>
    <xf numFmtId="0" fontId="31" fillId="3" borderId="82" xfId="4" applyFont="1" applyFill="1" applyBorder="1" applyAlignment="1">
      <alignment horizontal="center" vertical="center" wrapText="1"/>
    </xf>
    <xf numFmtId="0" fontId="31" fillId="3" borderId="85" xfId="4" applyFont="1" applyFill="1" applyBorder="1" applyAlignment="1">
      <alignment horizontal="center" vertical="center" wrapText="1"/>
    </xf>
    <xf numFmtId="0" fontId="31" fillId="3" borderId="4" xfId="4" applyFont="1" applyFill="1" applyBorder="1" applyAlignment="1">
      <alignment horizontal="center" vertical="center"/>
    </xf>
    <xf numFmtId="0" fontId="31" fillId="3" borderId="88" xfId="4" applyFont="1" applyFill="1" applyBorder="1" applyAlignment="1">
      <alignment horizontal="center" vertical="center"/>
    </xf>
    <xf numFmtId="0" fontId="31" fillId="3" borderId="88" xfId="4" applyFont="1" applyFill="1" applyBorder="1" applyAlignment="1">
      <alignment horizontal="center" vertical="center" wrapText="1"/>
    </xf>
    <xf numFmtId="0" fontId="25" fillId="3" borderId="89" xfId="4" applyFont="1" applyFill="1" applyBorder="1" applyAlignment="1">
      <alignment horizontal="center" vertical="center" wrapText="1"/>
    </xf>
    <xf numFmtId="0" fontId="25" fillId="3" borderId="86" xfId="4" applyFont="1" applyFill="1" applyBorder="1" applyAlignment="1">
      <alignment horizontal="center" vertical="center"/>
    </xf>
    <xf numFmtId="0" fontId="31" fillId="3" borderId="86" xfId="4" applyFont="1" applyFill="1" applyBorder="1" applyAlignment="1">
      <alignment horizontal="center" vertical="center"/>
    </xf>
    <xf numFmtId="0" fontId="31" fillId="3" borderId="86" xfId="4" applyFont="1" applyFill="1" applyBorder="1" applyAlignment="1">
      <alignment horizontal="center" vertical="center" wrapText="1"/>
    </xf>
    <xf numFmtId="0" fontId="25" fillId="3" borderId="87" xfId="4" applyFont="1" applyFill="1" applyBorder="1" applyAlignment="1">
      <alignment horizontal="center" vertical="center" wrapText="1"/>
    </xf>
    <xf numFmtId="0" fontId="31" fillId="3" borderId="73" xfId="4" applyFont="1" applyFill="1" applyBorder="1" applyAlignment="1">
      <alignment horizontal="center" vertical="center"/>
    </xf>
    <xf numFmtId="0" fontId="31" fillId="3" borderId="73" xfId="4" applyFont="1" applyFill="1" applyBorder="1" applyAlignment="1">
      <alignment horizontal="center" vertical="center" wrapText="1"/>
    </xf>
    <xf numFmtId="0" fontId="31" fillId="3" borderId="71" xfId="4" applyFont="1" applyFill="1" applyBorder="1" applyAlignment="1">
      <alignment horizontal="center" vertical="center" wrapText="1"/>
    </xf>
    <xf numFmtId="14" fontId="25" fillId="14" borderId="72" xfId="4" applyNumberFormat="1" applyFont="1" applyFill="1" applyBorder="1" applyAlignment="1">
      <alignment horizontal="center" vertical="center"/>
    </xf>
    <xf numFmtId="14" fontId="25" fillId="14" borderId="3" xfId="4" applyNumberFormat="1" applyFont="1" applyFill="1" applyBorder="1" applyAlignment="1">
      <alignment horizontal="center" vertical="center"/>
    </xf>
    <xf numFmtId="14" fontId="25" fillId="14" borderId="2" xfId="4" applyNumberFormat="1" applyFont="1" applyFill="1" applyBorder="1" applyAlignment="1">
      <alignment horizontal="center" vertical="center"/>
    </xf>
    <xf numFmtId="14" fontId="25" fillId="14" borderId="82" xfId="4" applyNumberFormat="1" applyFont="1" applyFill="1" applyBorder="1" applyAlignment="1">
      <alignment horizontal="center" vertical="center"/>
    </xf>
    <xf numFmtId="14" fontId="25" fillId="14" borderId="73" xfId="4" applyNumberFormat="1" applyFont="1" applyFill="1" applyBorder="1" applyAlignment="1">
      <alignment horizontal="center" vertical="center"/>
    </xf>
    <xf numFmtId="20" fontId="16" fillId="3" borderId="3" xfId="2" applyNumberFormat="1" applyFont="1" applyFill="1" applyBorder="1" applyAlignment="1">
      <alignment horizontal="center" vertical="center"/>
    </xf>
    <xf numFmtId="46" fontId="0" fillId="15" borderId="0" xfId="0" applyNumberForma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64" fontId="24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9" fillId="3" borderId="1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164" fontId="9" fillId="3" borderId="92" xfId="0" applyNumberFormat="1" applyFont="1" applyFill="1" applyBorder="1" applyAlignment="1">
      <alignment horizontal="center" vertical="center"/>
    </xf>
    <xf numFmtId="0" fontId="30" fillId="3" borderId="3" xfId="5" applyFont="1" applyFill="1" applyBorder="1" applyAlignment="1">
      <alignment horizontal="center" vertical="center"/>
    </xf>
    <xf numFmtId="0" fontId="30" fillId="3" borderId="19" xfId="5" applyFont="1" applyFill="1" applyBorder="1" applyAlignment="1">
      <alignment horizontal="center" vertical="center"/>
    </xf>
    <xf numFmtId="0" fontId="31" fillId="3" borderId="19" xfId="4" applyFont="1" applyFill="1" applyBorder="1" applyAlignment="1">
      <alignment horizontal="center" vertical="center"/>
    </xf>
    <xf numFmtId="0" fontId="31" fillId="3" borderId="19" xfId="4" applyFont="1" applyFill="1" applyBorder="1" applyAlignment="1">
      <alignment horizontal="center" vertical="center" wrapText="1"/>
    </xf>
    <xf numFmtId="0" fontId="25" fillId="3" borderId="19" xfId="4" applyFont="1" applyFill="1" applyBorder="1" applyAlignment="1">
      <alignment horizontal="center" vertical="center" wrapText="1"/>
    </xf>
    <xf numFmtId="0" fontId="30" fillId="3" borderId="93" xfId="5" applyFont="1" applyFill="1" applyBorder="1" applyAlignment="1">
      <alignment horizontal="center" vertical="center"/>
    </xf>
    <xf numFmtId="0" fontId="30" fillId="3" borderId="81" xfId="5" applyFont="1" applyFill="1" applyBorder="1" applyAlignment="1">
      <alignment horizontal="center" vertical="center"/>
    </xf>
    <xf numFmtId="0" fontId="30" fillId="3" borderId="94" xfId="5" applyFont="1" applyFill="1" applyBorder="1" applyAlignment="1">
      <alignment horizontal="center" vertical="center"/>
    </xf>
    <xf numFmtId="0" fontId="25" fillId="3" borderId="73" xfId="4" applyFont="1" applyFill="1" applyBorder="1" applyAlignment="1">
      <alignment horizontal="center" vertical="center"/>
    </xf>
    <xf numFmtId="0" fontId="25" fillId="3" borderId="75" xfId="4" applyFont="1" applyFill="1" applyBorder="1" applyAlignment="1">
      <alignment horizontal="center" vertical="center" wrapText="1"/>
    </xf>
    <xf numFmtId="0" fontId="25" fillId="3" borderId="86" xfId="5" applyFont="1" applyFill="1" applyBorder="1" applyAlignment="1">
      <alignment horizontal="center" vertical="center" wrapText="1"/>
    </xf>
    <xf numFmtId="0" fontId="31" fillId="3" borderId="78" xfId="4" applyFont="1" applyFill="1" applyBorder="1" applyAlignment="1">
      <alignment horizontal="center" vertical="center" wrapText="1"/>
    </xf>
    <xf numFmtId="0" fontId="15" fillId="3" borderId="22" xfId="2" applyFont="1" applyFill="1" applyBorder="1" applyAlignment="1">
      <alignment horizontal="center" vertical="center"/>
    </xf>
    <xf numFmtId="164" fontId="9" fillId="7" borderId="58" xfId="0" applyNumberFormat="1" applyFont="1" applyFill="1" applyBorder="1" applyAlignment="1">
      <alignment horizontal="center" vertical="center"/>
    </xf>
    <xf numFmtId="20" fontId="9" fillId="7" borderId="58" xfId="0" applyNumberFormat="1" applyFont="1" applyFill="1" applyBorder="1" applyAlignment="1">
      <alignment horizontal="center" vertical="center"/>
    </xf>
    <xf numFmtId="0" fontId="29" fillId="3" borderId="0" xfId="4" applyFont="1" applyFill="1" applyBorder="1" applyAlignment="1">
      <alignment horizontal="center" vertical="center" wrapText="1"/>
    </xf>
    <xf numFmtId="0" fontId="9" fillId="2" borderId="95" xfId="0" applyFont="1" applyFill="1" applyBorder="1" applyAlignment="1">
      <alignment horizontal="center" vertical="center"/>
    </xf>
    <xf numFmtId="0" fontId="9" fillId="2" borderId="58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96" xfId="0" applyFont="1" applyFill="1" applyBorder="1" applyAlignment="1">
      <alignment horizontal="center" vertical="center"/>
    </xf>
    <xf numFmtId="0" fontId="9" fillId="2" borderId="9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164" fontId="9" fillId="16" borderId="60" xfId="0" applyNumberFormat="1" applyFont="1" applyFill="1" applyBorder="1" applyAlignment="1">
      <alignment horizontal="center" vertical="center"/>
    </xf>
    <xf numFmtId="20" fontId="9" fillId="3" borderId="1" xfId="0" applyNumberFormat="1" applyFont="1" applyFill="1" applyBorder="1" applyAlignment="1">
      <alignment horizontal="center" vertical="center"/>
    </xf>
    <xf numFmtId="17" fontId="9" fillId="3" borderId="1" xfId="0" applyNumberFormat="1" applyFont="1" applyFill="1" applyBorder="1" applyAlignment="1">
      <alignment horizontal="center" vertical="center"/>
    </xf>
    <xf numFmtId="20" fontId="9" fillId="3" borderId="58" xfId="0" applyNumberFormat="1" applyFont="1" applyFill="1" applyBorder="1" applyAlignment="1">
      <alignment horizontal="center" vertical="center"/>
    </xf>
    <xf numFmtId="164" fontId="9" fillId="3" borderId="60" xfId="0" applyNumberFormat="1" applyFont="1" applyFill="1" applyBorder="1" applyAlignment="1">
      <alignment horizontal="center" vertical="center"/>
    </xf>
    <xf numFmtId="164" fontId="9" fillId="3" borderId="56" xfId="0" applyNumberFormat="1" applyFont="1" applyFill="1" applyBorder="1" applyAlignment="1">
      <alignment horizontal="center" vertical="center"/>
    </xf>
    <xf numFmtId="164" fontId="9" fillId="3" borderId="58" xfId="0" applyNumberFormat="1" applyFont="1" applyFill="1" applyBorder="1" applyAlignment="1">
      <alignment horizontal="center" vertical="center"/>
    </xf>
    <xf numFmtId="0" fontId="9" fillId="2" borderId="98" xfId="0" applyFont="1" applyFill="1" applyBorder="1" applyAlignment="1">
      <alignment horizontal="center" vertical="center"/>
    </xf>
    <xf numFmtId="164" fontId="9" fillId="2" borderId="98" xfId="0" applyNumberFormat="1" applyFont="1" applyFill="1" applyBorder="1" applyAlignment="1">
      <alignment horizontal="center" vertical="center"/>
    </xf>
    <xf numFmtId="0" fontId="9" fillId="2" borderId="99" xfId="0" applyFont="1" applyFill="1" applyBorder="1" applyAlignment="1">
      <alignment horizontal="center" vertical="center"/>
    </xf>
    <xf numFmtId="164" fontId="9" fillId="2" borderId="97" xfId="0" applyNumberFormat="1" applyFont="1" applyFill="1" applyBorder="1" applyAlignment="1">
      <alignment horizontal="center" vertical="center"/>
    </xf>
    <xf numFmtId="20" fontId="9" fillId="2" borderId="97" xfId="0" applyNumberFormat="1" applyFont="1" applyFill="1" applyBorder="1" applyAlignment="1">
      <alignment horizontal="center" vertical="center"/>
    </xf>
    <xf numFmtId="21" fontId="9" fillId="2" borderId="100" xfId="0" applyNumberFormat="1" applyFont="1" applyFill="1" applyBorder="1" applyAlignment="1">
      <alignment horizontal="center" vertical="center"/>
    </xf>
    <xf numFmtId="0" fontId="9" fillId="2" borderId="101" xfId="0" applyFont="1" applyFill="1" applyBorder="1" applyAlignment="1">
      <alignment horizontal="center" vertical="center"/>
    </xf>
    <xf numFmtId="0" fontId="9" fillId="2" borderId="102" xfId="0" applyFont="1" applyFill="1" applyBorder="1" applyAlignment="1">
      <alignment horizontal="center" vertical="center"/>
    </xf>
    <xf numFmtId="0" fontId="9" fillId="2" borderId="103" xfId="0" applyFont="1" applyFill="1" applyBorder="1" applyAlignment="1">
      <alignment horizontal="center" vertical="center"/>
    </xf>
    <xf numFmtId="0" fontId="9" fillId="2" borderId="104" xfId="0" applyFont="1" applyFill="1" applyBorder="1" applyAlignment="1">
      <alignment horizontal="center" vertical="center"/>
    </xf>
    <xf numFmtId="164" fontId="9" fillId="2" borderId="104" xfId="0" applyNumberFormat="1" applyFont="1" applyFill="1" applyBorder="1" applyAlignment="1">
      <alignment horizontal="center" vertical="center"/>
    </xf>
    <xf numFmtId="20" fontId="9" fillId="2" borderId="104" xfId="0" applyNumberFormat="1" applyFont="1" applyFill="1" applyBorder="1" applyAlignment="1">
      <alignment horizontal="center" vertical="center"/>
    </xf>
    <xf numFmtId="21" fontId="9" fillId="2" borderId="105" xfId="0" applyNumberFormat="1" applyFont="1" applyFill="1" applyBorder="1" applyAlignment="1">
      <alignment horizontal="center" vertical="center"/>
    </xf>
    <xf numFmtId="0" fontId="9" fillId="2" borderId="106" xfId="0" applyFont="1" applyFill="1" applyBorder="1" applyAlignment="1">
      <alignment horizontal="center" vertical="center"/>
    </xf>
    <xf numFmtId="46" fontId="0" fillId="3" borderId="0" xfId="0" applyNumberFormat="1" applyFill="1"/>
    <xf numFmtId="21" fontId="9" fillId="17" borderId="3" xfId="0" applyNumberFormat="1" applyFont="1" applyFill="1" applyBorder="1" applyAlignment="1">
      <alignment horizontal="center" vertical="center"/>
    </xf>
    <xf numFmtId="21" fontId="9" fillId="17" borderId="61" xfId="0" applyNumberFormat="1" applyFont="1" applyFill="1" applyBorder="1" applyAlignment="1">
      <alignment horizontal="center" vertical="center"/>
    </xf>
    <xf numFmtId="21" fontId="9" fillId="17" borderId="59" xfId="0" applyNumberFormat="1" applyFont="1" applyFill="1" applyBorder="1" applyAlignment="1">
      <alignment horizontal="center" vertical="center"/>
    </xf>
    <xf numFmtId="21" fontId="9" fillId="17" borderId="15" xfId="0" applyNumberFormat="1" applyFont="1" applyFill="1" applyBorder="1" applyAlignment="1">
      <alignment horizontal="center" vertical="center"/>
    </xf>
    <xf numFmtId="21" fontId="9" fillId="17" borderId="105" xfId="0" applyNumberFormat="1" applyFont="1" applyFill="1" applyBorder="1" applyAlignment="1">
      <alignment horizontal="center" vertical="center"/>
    </xf>
    <xf numFmtId="21" fontId="9" fillId="17" borderId="55" xfId="0" applyNumberFormat="1" applyFont="1" applyFill="1" applyBorder="1" applyAlignment="1">
      <alignment horizontal="center" vertical="center"/>
    </xf>
    <xf numFmtId="21" fontId="9" fillId="17" borderId="57" xfId="0" applyNumberFormat="1" applyFont="1" applyFill="1" applyBorder="1" applyAlignment="1">
      <alignment horizontal="center" vertical="center"/>
    </xf>
    <xf numFmtId="21" fontId="9" fillId="17" borderId="100" xfId="0" applyNumberFormat="1" applyFont="1" applyFill="1" applyBorder="1" applyAlignment="1">
      <alignment horizontal="center" vertical="center"/>
    </xf>
    <xf numFmtId="46" fontId="9" fillId="2" borderId="60" xfId="0" applyNumberFormat="1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46" fontId="39" fillId="11" borderId="110" xfId="6" applyNumberFormat="1" applyFont="1" applyFill="1" applyBorder="1" applyAlignment="1">
      <alignment horizontal="center" vertical="center"/>
    </xf>
    <xf numFmtId="20" fontId="38" fillId="3" borderId="37" xfId="6" applyNumberFormat="1" applyFont="1" applyFill="1" applyBorder="1" applyAlignment="1">
      <alignment horizontal="center" vertical="center" wrapText="1"/>
    </xf>
    <xf numFmtId="46" fontId="38" fillId="3" borderId="63" xfId="6" applyNumberFormat="1" applyFont="1" applyFill="1" applyBorder="1" applyAlignment="1">
      <alignment horizontal="center" vertical="center"/>
    </xf>
    <xf numFmtId="0" fontId="37" fillId="9" borderId="26" xfId="6" applyFont="1" applyFill="1" applyBorder="1" applyAlignment="1">
      <alignment horizontal="center" vertical="center" wrapText="1"/>
    </xf>
    <xf numFmtId="0" fontId="9" fillId="2" borderId="59" xfId="0" applyFont="1" applyFill="1" applyBorder="1" applyAlignment="1">
      <alignment horizontal="center" vertical="center"/>
    </xf>
    <xf numFmtId="0" fontId="9" fillId="2" borderId="105" xfId="0" applyFont="1" applyFill="1" applyBorder="1" applyAlignment="1">
      <alignment horizontal="center" vertical="center"/>
    </xf>
    <xf numFmtId="0" fontId="9" fillId="2" borderId="100" xfId="0" applyFont="1" applyFill="1" applyBorder="1" applyAlignment="1">
      <alignment horizontal="center" vertical="center"/>
    </xf>
    <xf numFmtId="0" fontId="9" fillId="2" borderId="111" xfId="0" applyFont="1" applyFill="1" applyBorder="1" applyAlignment="1">
      <alignment horizontal="center" vertical="center"/>
    </xf>
    <xf numFmtId="20" fontId="9" fillId="3" borderId="3" xfId="0" applyNumberFormat="1" applyFont="1" applyFill="1" applyBorder="1" applyAlignment="1">
      <alignment horizontal="center" vertical="center"/>
    </xf>
    <xf numFmtId="20" fontId="9" fillId="2" borderId="3" xfId="0" applyNumberFormat="1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20" fontId="9" fillId="3" borderId="17" xfId="0" applyNumberFormat="1" applyFont="1" applyFill="1" applyBorder="1" applyAlignment="1">
      <alignment vertical="center"/>
    </xf>
    <xf numFmtId="0" fontId="9" fillId="3" borderId="112" xfId="0" applyFont="1" applyFill="1" applyBorder="1" applyAlignment="1">
      <alignment horizontal="center" vertical="center"/>
    </xf>
    <xf numFmtId="0" fontId="9" fillId="3" borderId="113" xfId="0" applyFont="1" applyFill="1" applyBorder="1" applyAlignment="1">
      <alignment horizontal="center" vertical="center"/>
    </xf>
    <xf numFmtId="0" fontId="9" fillId="3" borderId="114" xfId="0" applyFont="1" applyFill="1" applyBorder="1" applyAlignment="1">
      <alignment horizontal="center" vertical="center"/>
    </xf>
    <xf numFmtId="0" fontId="9" fillId="3" borderId="115" xfId="0" applyFont="1" applyFill="1" applyBorder="1" applyAlignment="1">
      <alignment horizontal="center" vertical="center"/>
    </xf>
    <xf numFmtId="20" fontId="9" fillId="2" borderId="92" xfId="0" applyNumberFormat="1" applyFont="1" applyFill="1" applyBorder="1" applyAlignment="1">
      <alignment horizontal="center" vertical="center"/>
    </xf>
    <xf numFmtId="21" fontId="9" fillId="2" borderId="92" xfId="0" applyNumberFormat="1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horizontal="center" vertical="center"/>
    </xf>
    <xf numFmtId="164" fontId="9" fillId="3" borderId="54" xfId="0" applyNumberFormat="1" applyFont="1" applyFill="1" applyBorder="1" applyAlignment="1">
      <alignment horizontal="center" vertical="center"/>
    </xf>
    <xf numFmtId="20" fontId="9" fillId="3" borderId="54" xfId="0" applyNumberFormat="1" applyFont="1" applyFill="1" applyBorder="1" applyAlignment="1">
      <alignment horizontal="center" vertical="center"/>
    </xf>
    <xf numFmtId="20" fontId="9" fillId="2" borderId="54" xfId="0" applyNumberFormat="1" applyFont="1" applyFill="1" applyBorder="1" applyAlignment="1">
      <alignment horizontal="center" vertical="center"/>
    </xf>
    <xf numFmtId="21" fontId="9" fillId="2" borderId="54" xfId="0" applyNumberFormat="1" applyFont="1" applyFill="1" applyBorder="1" applyAlignment="1">
      <alignment horizontal="center" vertical="center"/>
    </xf>
    <xf numFmtId="0" fontId="9" fillId="3" borderId="120" xfId="0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center" vertical="center"/>
    </xf>
    <xf numFmtId="0" fontId="9" fillId="18" borderId="15" xfId="0" applyFont="1" applyFill="1" applyBorder="1" applyAlignment="1">
      <alignment horizontal="center" vertical="center"/>
    </xf>
    <xf numFmtId="164" fontId="9" fillId="18" borderId="3" xfId="0" applyNumberFormat="1" applyFont="1" applyFill="1" applyBorder="1" applyAlignment="1">
      <alignment horizontal="center" vertical="center"/>
    </xf>
    <xf numFmtId="20" fontId="9" fillId="18" borderId="3" xfId="0" applyNumberFormat="1" applyFont="1" applyFill="1" applyBorder="1" applyAlignment="1">
      <alignment horizontal="center" vertical="center"/>
    </xf>
    <xf numFmtId="21" fontId="9" fillId="18" borderId="3" xfId="0" applyNumberFormat="1" applyFont="1" applyFill="1" applyBorder="1" applyAlignment="1">
      <alignment horizontal="center" vertical="center"/>
    </xf>
    <xf numFmtId="0" fontId="9" fillId="18" borderId="17" xfId="0" applyFont="1" applyFill="1" applyBorder="1" applyAlignment="1">
      <alignment horizontal="center" vertical="center"/>
    </xf>
    <xf numFmtId="21" fontId="9" fillId="17" borderId="92" xfId="0" applyNumberFormat="1" applyFont="1" applyFill="1" applyBorder="1" applyAlignment="1">
      <alignment horizontal="center" vertical="center"/>
    </xf>
    <xf numFmtId="20" fontId="9" fillId="7" borderId="108" xfId="0" applyNumberFormat="1" applyFont="1" applyFill="1" applyBorder="1" applyAlignment="1">
      <alignment vertical="center"/>
    </xf>
    <xf numFmtId="20" fontId="9" fillId="7" borderId="0" xfId="0" applyNumberFormat="1" applyFont="1" applyFill="1" applyBorder="1" applyAlignment="1">
      <alignment vertical="center"/>
    </xf>
    <xf numFmtId="20" fontId="9" fillId="7" borderId="116" xfId="0" applyNumberFormat="1" applyFont="1" applyFill="1" applyBorder="1" applyAlignment="1">
      <alignment vertical="center"/>
    </xf>
    <xf numFmtId="164" fontId="9" fillId="7" borderId="15" xfId="0" applyNumberFormat="1" applyFont="1" applyFill="1" applyBorder="1" applyAlignment="1">
      <alignment vertical="center"/>
    </xf>
    <xf numFmtId="164" fontId="9" fillId="7" borderId="16" xfId="0" applyNumberFormat="1" applyFont="1" applyFill="1" applyBorder="1" applyAlignment="1">
      <alignment vertical="center"/>
    </xf>
    <xf numFmtId="164" fontId="9" fillId="7" borderId="17" xfId="0" applyNumberFormat="1" applyFont="1" applyFill="1" applyBorder="1" applyAlignment="1">
      <alignment vertical="center"/>
    </xf>
    <xf numFmtId="20" fontId="9" fillId="18" borderId="108" xfId="0" applyNumberFormat="1" applyFont="1" applyFill="1" applyBorder="1" applyAlignment="1">
      <alignment vertical="center"/>
    </xf>
    <xf numFmtId="20" fontId="9" fillId="18" borderId="0" xfId="0" applyNumberFormat="1" applyFont="1" applyFill="1" applyBorder="1" applyAlignment="1">
      <alignment vertical="center"/>
    </xf>
    <xf numFmtId="20" fontId="9" fillId="18" borderId="116" xfId="0" applyNumberFormat="1" applyFont="1" applyFill="1" applyBorder="1" applyAlignment="1">
      <alignment vertical="center"/>
    </xf>
    <xf numFmtId="20" fontId="9" fillId="6" borderId="117" xfId="0" applyNumberFormat="1" applyFont="1" applyFill="1" applyBorder="1" applyAlignment="1">
      <alignment vertical="center"/>
    </xf>
    <xf numFmtId="20" fontId="9" fillId="6" borderId="118" xfId="0" applyNumberFormat="1" applyFont="1" applyFill="1" applyBorder="1" applyAlignment="1">
      <alignment vertical="center"/>
    </xf>
    <xf numFmtId="20" fontId="9" fillId="6" borderId="119" xfId="0" applyNumberFormat="1" applyFont="1" applyFill="1" applyBorder="1" applyAlignment="1">
      <alignment vertical="center"/>
    </xf>
    <xf numFmtId="0" fontId="45" fillId="18" borderId="24" xfId="2" applyFont="1" applyFill="1" applyBorder="1" applyAlignment="1">
      <alignment horizontal="center" textRotation="90"/>
    </xf>
    <xf numFmtId="164" fontId="9" fillId="19" borderId="3" xfId="0" applyNumberFormat="1" applyFont="1" applyFill="1" applyBorder="1" applyAlignment="1">
      <alignment horizontal="center" vertical="center"/>
    </xf>
    <xf numFmtId="46" fontId="39" fillId="4" borderId="26" xfId="7" applyNumberFormat="1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center" vertical="center"/>
    </xf>
    <xf numFmtId="20" fontId="9" fillId="2" borderId="2" xfId="0" applyNumberFormat="1" applyFont="1" applyFill="1" applyBorder="1" applyAlignment="1">
      <alignment horizontal="center" vertical="center"/>
    </xf>
    <xf numFmtId="21" fontId="9" fillId="2" borderId="2" xfId="0" applyNumberFormat="1" applyFont="1" applyFill="1" applyBorder="1" applyAlignment="1">
      <alignment horizontal="center" vertical="center"/>
    </xf>
    <xf numFmtId="0" fontId="9" fillId="3" borderId="116" xfId="0" applyFont="1" applyFill="1" applyBorder="1" applyAlignment="1">
      <alignment horizontal="center" vertical="center"/>
    </xf>
    <xf numFmtId="0" fontId="9" fillId="2" borderId="122" xfId="0" applyFont="1" applyFill="1" applyBorder="1" applyAlignment="1">
      <alignment horizontal="center" vertical="center"/>
    </xf>
    <xf numFmtId="0" fontId="9" fillId="2" borderId="123" xfId="0" applyFont="1" applyFill="1" applyBorder="1" applyAlignment="1">
      <alignment horizontal="center" vertical="center"/>
    </xf>
    <xf numFmtId="0" fontId="9" fillId="3" borderId="124" xfId="0" applyFont="1" applyFill="1" applyBorder="1" applyAlignment="1">
      <alignment horizontal="center" vertical="center"/>
    </xf>
    <xf numFmtId="20" fontId="0" fillId="3" borderId="0" xfId="0" applyNumberFormat="1" applyFill="1"/>
    <xf numFmtId="21" fontId="9" fillId="17" borderId="2" xfId="0" applyNumberFormat="1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0" fontId="9" fillId="2" borderId="129" xfId="0" applyFont="1" applyFill="1" applyBorder="1" applyAlignment="1">
      <alignment horizontal="center" vertical="center"/>
    </xf>
    <xf numFmtId="164" fontId="9" fillId="3" borderId="130" xfId="0" applyNumberFormat="1" applyFont="1" applyFill="1" applyBorder="1" applyAlignment="1">
      <alignment horizontal="center" vertical="center"/>
    </xf>
    <xf numFmtId="20" fontId="9" fillId="2" borderId="130" xfId="0" applyNumberFormat="1" applyFont="1" applyFill="1" applyBorder="1" applyAlignment="1">
      <alignment horizontal="center" vertical="center"/>
    </xf>
    <xf numFmtId="21" fontId="9" fillId="2" borderId="130" xfId="0" applyNumberFormat="1" applyFont="1" applyFill="1" applyBorder="1" applyAlignment="1">
      <alignment horizontal="center" vertical="center"/>
    </xf>
    <xf numFmtId="0" fontId="9" fillId="2" borderId="131" xfId="0" applyFont="1" applyFill="1" applyBorder="1" applyAlignment="1">
      <alignment horizontal="center" vertical="center"/>
    </xf>
    <xf numFmtId="0" fontId="9" fillId="2" borderId="132" xfId="0" applyFont="1" applyFill="1" applyBorder="1" applyAlignment="1">
      <alignment horizontal="center" vertical="center"/>
    </xf>
    <xf numFmtId="0" fontId="9" fillId="3" borderId="133" xfId="0" applyFont="1" applyFill="1" applyBorder="1" applyAlignment="1">
      <alignment horizontal="center" vertical="center"/>
    </xf>
    <xf numFmtId="47" fontId="0" fillId="3" borderId="0" xfId="0" applyNumberFormat="1" applyFill="1"/>
    <xf numFmtId="49" fontId="4" fillId="3" borderId="0" xfId="0" applyNumberFormat="1" applyFont="1" applyFill="1"/>
    <xf numFmtId="20" fontId="47" fillId="3" borderId="3" xfId="0" applyNumberFormat="1" applyFont="1" applyFill="1" applyBorder="1" applyAlignment="1">
      <alignment horizontal="center" vertical="center"/>
    </xf>
    <xf numFmtId="20" fontId="9" fillId="3" borderId="2" xfId="0" applyNumberFormat="1" applyFont="1" applyFill="1" applyBorder="1" applyAlignment="1">
      <alignment horizontal="center" vertical="center"/>
    </xf>
    <xf numFmtId="20" fontId="9" fillId="3" borderId="92" xfId="0" applyNumberFormat="1" applyFont="1" applyFill="1" applyBorder="1" applyAlignment="1">
      <alignment horizontal="center" vertical="center"/>
    </xf>
    <xf numFmtId="20" fontId="9" fillId="3" borderId="130" xfId="0" applyNumberFormat="1" applyFont="1" applyFill="1" applyBorder="1" applyAlignment="1">
      <alignment horizontal="center" vertical="center"/>
    </xf>
    <xf numFmtId="46" fontId="38" fillId="4" borderId="47" xfId="6" applyNumberFormat="1" applyFont="1" applyFill="1" applyBorder="1" applyAlignment="1">
      <alignment horizontal="center" shrinkToFit="1"/>
    </xf>
    <xf numFmtId="0" fontId="45" fillId="18" borderId="24" xfId="2" applyFont="1" applyFill="1" applyBorder="1" applyAlignment="1">
      <alignment horizontal="center" textRotation="90"/>
    </xf>
    <xf numFmtId="0" fontId="9" fillId="2" borderId="134" xfId="0" applyFont="1" applyFill="1" applyBorder="1" applyAlignment="1">
      <alignment horizontal="center" vertical="center"/>
    </xf>
    <xf numFmtId="0" fontId="9" fillId="2" borderId="127" xfId="0" applyFont="1" applyFill="1" applyBorder="1" applyAlignment="1">
      <alignment horizontal="center" vertical="center"/>
    </xf>
    <xf numFmtId="0" fontId="9" fillId="3" borderId="128" xfId="0" applyFont="1" applyFill="1" applyBorder="1" applyAlignment="1">
      <alignment horizontal="center" vertical="center"/>
    </xf>
    <xf numFmtId="46" fontId="17" fillId="3" borderId="3" xfId="2" applyNumberFormat="1" applyFont="1" applyFill="1" applyBorder="1" applyAlignment="1">
      <alignment horizontal="center" vertical="center"/>
    </xf>
    <xf numFmtId="0" fontId="9" fillId="2" borderId="135" xfId="0" applyFont="1" applyFill="1" applyBorder="1" applyAlignment="1">
      <alignment horizontal="center" vertical="center"/>
    </xf>
    <xf numFmtId="0" fontId="9" fillId="2" borderId="125" xfId="0" applyFont="1" applyFill="1" applyBorder="1" applyAlignment="1">
      <alignment horizontal="center" vertical="center"/>
    </xf>
    <xf numFmtId="164" fontId="9" fillId="3" borderId="19" xfId="0" applyNumberFormat="1" applyFont="1" applyFill="1" applyBorder="1" applyAlignment="1">
      <alignment horizontal="center" vertical="center"/>
    </xf>
    <xf numFmtId="21" fontId="9" fillId="2" borderId="19" xfId="0" applyNumberFormat="1" applyFont="1" applyFill="1" applyBorder="1" applyAlignment="1">
      <alignment horizontal="center" vertical="center"/>
    </xf>
    <xf numFmtId="0" fontId="9" fillId="3" borderId="126" xfId="0" applyFont="1" applyFill="1" applyBorder="1" applyAlignment="1">
      <alignment horizontal="center" vertical="center"/>
    </xf>
    <xf numFmtId="164" fontId="9" fillId="3" borderId="116" xfId="0" applyNumberFormat="1" applyFont="1" applyFill="1" applyBorder="1" applyAlignment="1">
      <alignment vertical="center"/>
    </xf>
    <xf numFmtId="0" fontId="9" fillId="2" borderId="136" xfId="0" applyFont="1" applyFill="1" applyBorder="1" applyAlignment="1">
      <alignment horizontal="center" vertical="center"/>
    </xf>
    <xf numFmtId="164" fontId="9" fillId="3" borderId="88" xfId="0" applyNumberFormat="1" applyFont="1" applyFill="1" applyBorder="1" applyAlignment="1">
      <alignment horizontal="center" vertical="center"/>
    </xf>
    <xf numFmtId="20" fontId="9" fillId="2" borderId="88" xfId="0" applyNumberFormat="1" applyFont="1" applyFill="1" applyBorder="1" applyAlignment="1">
      <alignment horizontal="center" vertical="center"/>
    </xf>
    <xf numFmtId="21" fontId="9" fillId="2" borderId="88" xfId="0" applyNumberFormat="1" applyFont="1" applyFill="1" applyBorder="1" applyAlignment="1">
      <alignment horizontal="center" vertical="center"/>
    </xf>
    <xf numFmtId="0" fontId="45" fillId="18" borderId="24" xfId="2" applyFont="1" applyFill="1" applyBorder="1" applyAlignment="1">
      <alignment horizontal="center" textRotation="90"/>
    </xf>
    <xf numFmtId="21" fontId="9" fillId="3" borderId="16" xfId="0" applyNumberFormat="1" applyFont="1" applyFill="1" applyBorder="1" applyAlignment="1">
      <alignment horizontal="center" vertical="center"/>
    </xf>
    <xf numFmtId="21" fontId="9" fillId="3" borderId="59" xfId="0" applyNumberFormat="1" applyFont="1" applyFill="1" applyBorder="1" applyAlignment="1">
      <alignment horizontal="center" vertical="center"/>
    </xf>
    <xf numFmtId="21" fontId="9" fillId="3" borderId="57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37" xfId="0" applyFont="1" applyFill="1" applyBorder="1" applyAlignment="1">
      <alignment horizontal="center" vertical="center"/>
    </xf>
    <xf numFmtId="0" fontId="9" fillId="3" borderId="138" xfId="0" applyFont="1" applyFill="1" applyBorder="1" applyAlignment="1">
      <alignment horizontal="center" vertical="center"/>
    </xf>
    <xf numFmtId="0" fontId="9" fillId="2" borderId="139" xfId="0" applyFont="1" applyFill="1" applyBorder="1" applyAlignment="1">
      <alignment horizontal="center" vertical="center"/>
    </xf>
    <xf numFmtId="0" fontId="9" fillId="2" borderId="92" xfId="0" applyFont="1" applyFill="1" applyBorder="1" applyAlignment="1">
      <alignment horizontal="center" vertical="center"/>
    </xf>
    <xf numFmtId="0" fontId="9" fillId="3" borderId="140" xfId="0" applyFont="1" applyFill="1" applyBorder="1" applyAlignment="1">
      <alignment horizontal="center" vertical="center"/>
    </xf>
    <xf numFmtId="0" fontId="47" fillId="3" borderId="15" xfId="0" applyFont="1" applyFill="1" applyBorder="1" applyAlignment="1">
      <alignment horizontal="center" vertical="center"/>
    </xf>
    <xf numFmtId="0" fontId="47" fillId="3" borderId="59" xfId="0" applyFont="1" applyFill="1" applyBorder="1" applyAlignment="1">
      <alignment horizontal="center" vertical="center"/>
    </xf>
    <xf numFmtId="0" fontId="47" fillId="3" borderId="61" xfId="0" applyFont="1" applyFill="1" applyBorder="1" applyAlignment="1">
      <alignment horizontal="center" vertical="center"/>
    </xf>
    <xf numFmtId="0" fontId="47" fillId="3" borderId="3" xfId="0" applyFont="1" applyFill="1" applyBorder="1" applyAlignment="1">
      <alignment horizontal="center" vertical="center"/>
    </xf>
    <xf numFmtId="0" fontId="9" fillId="2" borderId="14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3" borderId="142" xfId="0" applyFont="1" applyFill="1" applyBorder="1" applyAlignment="1">
      <alignment horizontal="center" vertical="center"/>
    </xf>
    <xf numFmtId="0" fontId="0" fillId="3" borderId="23" xfId="0" applyFill="1" applyBorder="1"/>
    <xf numFmtId="168" fontId="9" fillId="3" borderId="11" xfId="0" applyNumberFormat="1" applyFont="1" applyFill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168" fontId="9" fillId="3" borderId="2" xfId="0" applyNumberFormat="1" applyFont="1" applyFill="1" applyBorder="1" applyAlignment="1">
      <alignment horizontal="center" vertical="center"/>
    </xf>
    <xf numFmtId="168" fontId="9" fillId="3" borderId="92" xfId="0" applyNumberFormat="1" applyFont="1" applyFill="1" applyBorder="1" applyAlignment="1">
      <alignment horizontal="center" vertical="center"/>
    </xf>
    <xf numFmtId="168" fontId="9" fillId="3" borderId="54" xfId="0" applyNumberFormat="1" applyFont="1" applyFill="1" applyBorder="1" applyAlignment="1">
      <alignment horizontal="center" vertical="center"/>
    </xf>
    <xf numFmtId="168" fontId="9" fillId="2" borderId="15" xfId="0" applyNumberFormat="1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20" fontId="9" fillId="3" borderId="112" xfId="0" applyNumberFormat="1" applyFont="1" applyFill="1" applyBorder="1" applyAlignment="1">
      <alignment vertical="center"/>
    </xf>
    <xf numFmtId="168" fontId="9" fillId="3" borderId="88" xfId="0" applyNumberFormat="1" applyFont="1" applyFill="1" applyBorder="1" applyAlignment="1">
      <alignment horizontal="center" vertical="center"/>
    </xf>
    <xf numFmtId="20" fontId="9" fillId="2" borderId="19" xfId="0" applyNumberFormat="1" applyFont="1" applyFill="1" applyBorder="1" applyAlignment="1">
      <alignment horizontal="center" vertical="center"/>
    </xf>
    <xf numFmtId="0" fontId="9" fillId="3" borderId="119" xfId="0" applyFont="1" applyFill="1" applyBorder="1" applyAlignment="1">
      <alignment horizontal="center" vertical="center"/>
    </xf>
    <xf numFmtId="168" fontId="9" fillId="19" borderId="3" xfId="0" applyNumberFormat="1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0" fontId="45" fillId="18" borderId="24" xfId="2" applyFont="1" applyFill="1" applyBorder="1" applyAlignment="1">
      <alignment horizontal="center" textRotation="90"/>
    </xf>
    <xf numFmtId="1" fontId="33" fillId="3" borderId="0" xfId="6" applyNumberFormat="1" applyFill="1"/>
    <xf numFmtId="21" fontId="9" fillId="3" borderId="0" xfId="0" applyNumberFormat="1" applyFont="1" applyFill="1" applyBorder="1" applyAlignment="1">
      <alignment horizontal="center" vertical="center"/>
    </xf>
    <xf numFmtId="168" fontId="9" fillId="3" borderId="54" xfId="0" applyNumberFormat="1" applyFont="1" applyFill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168" fontId="9" fillId="3" borderId="2" xfId="0" applyNumberFormat="1" applyFont="1" applyFill="1" applyBorder="1" applyAlignment="1">
      <alignment horizontal="center" vertical="center"/>
    </xf>
    <xf numFmtId="168" fontId="9" fillId="3" borderId="88" xfId="0" applyNumberFormat="1" applyFont="1" applyFill="1" applyBorder="1" applyAlignment="1">
      <alignment horizontal="center" vertical="center"/>
    </xf>
    <xf numFmtId="168" fontId="9" fillId="3" borderId="92" xfId="0" applyNumberFormat="1" applyFont="1" applyFill="1" applyBorder="1" applyAlignment="1">
      <alignment horizontal="center" vertical="center"/>
    </xf>
    <xf numFmtId="168" fontId="9" fillId="3" borderId="19" xfId="0" applyNumberFormat="1" applyFont="1" applyFill="1" applyBorder="1" applyAlignment="1">
      <alignment horizontal="center" vertical="center"/>
    </xf>
    <xf numFmtId="0" fontId="49" fillId="4" borderId="10" xfId="0" applyFont="1" applyFill="1" applyBorder="1" applyAlignment="1">
      <alignment horizontal="center" vertical="center" wrapText="1"/>
    </xf>
    <xf numFmtId="0" fontId="49" fillId="4" borderId="11" xfId="0" applyFont="1" applyFill="1" applyBorder="1" applyAlignment="1">
      <alignment horizontal="center" vertical="center" wrapText="1"/>
    </xf>
    <xf numFmtId="168" fontId="9" fillId="3" borderId="11" xfId="0" applyNumberFormat="1" applyFont="1" applyFill="1" applyBorder="1" applyAlignment="1">
      <alignment horizontal="center" vertical="center"/>
    </xf>
    <xf numFmtId="0" fontId="6" fillId="4" borderId="144" xfId="0" applyFont="1" applyFill="1" applyBorder="1" applyAlignment="1">
      <alignment horizontal="center" vertical="center"/>
    </xf>
    <xf numFmtId="168" fontId="9" fillId="2" borderId="15" xfId="0" applyNumberFormat="1" applyFont="1" applyFill="1" applyBorder="1" applyAlignment="1">
      <alignment horizontal="center" vertical="center"/>
    </xf>
    <xf numFmtId="168" fontId="9" fillId="3" borderId="54" xfId="0" applyNumberFormat="1" applyFont="1" applyFill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168" fontId="9" fillId="2" borderId="15" xfId="0" applyNumberFormat="1" applyFont="1" applyFill="1" applyBorder="1" applyAlignment="1">
      <alignment horizontal="center" vertical="center"/>
    </xf>
    <xf numFmtId="168" fontId="9" fillId="3" borderId="2" xfId="0" applyNumberFormat="1" applyFont="1" applyFill="1" applyBorder="1" applyAlignment="1">
      <alignment horizontal="center" vertical="center"/>
    </xf>
    <xf numFmtId="168" fontId="9" fillId="3" borderId="88" xfId="0" applyNumberFormat="1" applyFont="1" applyFill="1" applyBorder="1" applyAlignment="1">
      <alignment horizontal="center" vertical="center"/>
    </xf>
    <xf numFmtId="168" fontId="9" fillId="3" borderId="92" xfId="0" applyNumberFormat="1" applyFont="1" applyFill="1" applyBorder="1" applyAlignment="1">
      <alignment horizontal="center" vertical="center"/>
    </xf>
    <xf numFmtId="46" fontId="38" fillId="3" borderId="4" xfId="6" applyNumberFormat="1" applyFont="1" applyFill="1" applyBorder="1" applyAlignment="1">
      <alignment horizontal="center" vertical="center"/>
    </xf>
    <xf numFmtId="46" fontId="38" fillId="3" borderId="4" xfId="6" applyNumberFormat="1" applyFont="1" applyFill="1" applyBorder="1" applyAlignment="1">
      <alignment horizontal="center"/>
    </xf>
    <xf numFmtId="21" fontId="9" fillId="2" borderId="146" xfId="0" applyNumberFormat="1" applyFont="1" applyFill="1" applyBorder="1" applyAlignment="1">
      <alignment horizontal="center" vertical="center"/>
    </xf>
    <xf numFmtId="21" fontId="9" fillId="2" borderId="21" xfId="0" applyNumberFormat="1" applyFont="1" applyFill="1" applyBorder="1" applyAlignment="1">
      <alignment horizontal="center" vertical="center"/>
    </xf>
    <xf numFmtId="21" fontId="9" fillId="2" borderId="107" xfId="0" applyNumberFormat="1" applyFont="1" applyFill="1" applyBorder="1" applyAlignment="1">
      <alignment horizontal="center" vertical="center"/>
    </xf>
    <xf numFmtId="21" fontId="9" fillId="2" borderId="108" xfId="0" applyNumberFormat="1" applyFont="1" applyFill="1" applyBorder="1" applyAlignment="1">
      <alignment horizontal="center" vertical="center"/>
    </xf>
    <xf numFmtId="21" fontId="9" fillId="2" borderId="147" xfId="0" applyNumberFormat="1" applyFont="1" applyFill="1" applyBorder="1" applyAlignment="1">
      <alignment horizontal="center" vertical="center"/>
    </xf>
    <xf numFmtId="0" fontId="9" fillId="3" borderId="148" xfId="0" applyFont="1" applyFill="1" applyBorder="1" applyAlignment="1">
      <alignment horizontal="center" vertical="center"/>
    </xf>
    <xf numFmtId="20" fontId="9" fillId="3" borderId="149" xfId="0" applyNumberFormat="1" applyFont="1" applyFill="1" applyBorder="1" applyAlignment="1">
      <alignment vertical="center"/>
    </xf>
    <xf numFmtId="0" fontId="9" fillId="3" borderId="149" xfId="0" applyFont="1" applyFill="1" applyBorder="1" applyAlignment="1">
      <alignment horizontal="center" vertical="center"/>
    </xf>
    <xf numFmtId="164" fontId="9" fillId="3" borderId="149" xfId="0" applyNumberFormat="1" applyFont="1" applyFill="1" applyBorder="1" applyAlignment="1">
      <alignment vertical="center"/>
    </xf>
    <xf numFmtId="0" fontId="9" fillId="3" borderId="150" xfId="0" applyFont="1" applyFill="1" applyBorder="1" applyAlignment="1">
      <alignment horizontal="center" vertical="center"/>
    </xf>
    <xf numFmtId="0" fontId="9" fillId="3" borderId="151" xfId="0" applyFont="1" applyFill="1" applyBorder="1" applyAlignment="1">
      <alignment horizontal="center" vertical="center"/>
    </xf>
    <xf numFmtId="0" fontId="9" fillId="3" borderId="152" xfId="0" applyFont="1" applyFill="1" applyBorder="1" applyAlignment="1">
      <alignment horizontal="center" vertical="center"/>
    </xf>
    <xf numFmtId="0" fontId="9" fillId="3" borderId="145" xfId="0" applyFont="1" applyFill="1" applyBorder="1" applyAlignment="1">
      <alignment horizontal="center" vertical="center"/>
    </xf>
    <xf numFmtId="164" fontId="9" fillId="3" borderId="150" xfId="0" applyNumberFormat="1" applyFont="1" applyFill="1" applyBorder="1" applyAlignment="1">
      <alignment vertical="center"/>
    </xf>
    <xf numFmtId="21" fontId="9" fillId="2" borderId="38" xfId="0" applyNumberFormat="1" applyFont="1" applyFill="1" applyBorder="1" applyAlignment="1">
      <alignment horizontal="center" vertical="center"/>
    </xf>
    <xf numFmtId="0" fontId="9" fillId="3" borderId="153" xfId="0" applyFont="1" applyFill="1" applyBorder="1" applyAlignment="1">
      <alignment horizontal="center" vertical="center"/>
    </xf>
    <xf numFmtId="169" fontId="38" fillId="3" borderId="43" xfId="6" applyNumberFormat="1" applyFont="1" applyFill="1" applyBorder="1" applyAlignment="1">
      <alignment horizontal="center" vertical="center"/>
    </xf>
    <xf numFmtId="0" fontId="38" fillId="3" borderId="154" xfId="6" applyFont="1" applyFill="1" applyBorder="1"/>
    <xf numFmtId="0" fontId="38" fillId="3" borderId="19" xfId="6" applyFont="1" applyFill="1" applyBorder="1"/>
    <xf numFmtId="0" fontId="38" fillId="3" borderId="155" xfId="6" applyFont="1" applyFill="1" applyBorder="1"/>
    <xf numFmtId="164" fontId="9" fillId="3" borderId="126" xfId="0" applyNumberFormat="1" applyFont="1" applyFill="1" applyBorder="1" applyAlignment="1">
      <alignment vertical="center"/>
    </xf>
    <xf numFmtId="0" fontId="15" fillId="3" borderId="22" xfId="2" applyFont="1" applyFill="1" applyBorder="1" applyAlignment="1">
      <alignment horizontal="center" vertical="center"/>
    </xf>
    <xf numFmtId="168" fontId="9" fillId="3" borderId="54" xfId="0" applyNumberFormat="1" applyFont="1" applyFill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168" fontId="9" fillId="2" borderId="15" xfId="0" applyNumberFormat="1" applyFont="1" applyFill="1" applyBorder="1" applyAlignment="1">
      <alignment horizontal="center" vertical="center"/>
    </xf>
    <xf numFmtId="168" fontId="9" fillId="3" borderId="2" xfId="0" applyNumberFormat="1" applyFont="1" applyFill="1" applyBorder="1" applyAlignment="1">
      <alignment horizontal="center" vertical="center"/>
    </xf>
    <xf numFmtId="168" fontId="9" fillId="3" borderId="88" xfId="0" applyNumberFormat="1" applyFont="1" applyFill="1" applyBorder="1" applyAlignment="1">
      <alignment horizontal="center" vertical="center"/>
    </xf>
    <xf numFmtId="168" fontId="9" fillId="3" borderId="92" xfId="0" applyNumberFormat="1" applyFont="1" applyFill="1" applyBorder="1" applyAlignment="1">
      <alignment horizontal="center" vertical="center"/>
    </xf>
    <xf numFmtId="168" fontId="9" fillId="19" borderId="3" xfId="0" applyNumberFormat="1" applyFont="1" applyFill="1" applyBorder="1" applyAlignment="1">
      <alignment horizontal="center" vertical="center"/>
    </xf>
    <xf numFmtId="0" fontId="14" fillId="18" borderId="3" xfId="2" applyFont="1" applyFill="1" applyBorder="1" applyAlignment="1">
      <alignment horizontal="center" vertical="center"/>
    </xf>
    <xf numFmtId="46" fontId="38" fillId="19" borderId="4" xfId="6" applyNumberFormat="1" applyFont="1" applyFill="1" applyBorder="1" applyAlignment="1">
      <alignment horizontal="center" vertical="center"/>
    </xf>
    <xf numFmtId="46" fontId="38" fillId="19" borderId="4" xfId="6" applyNumberFormat="1" applyFont="1" applyFill="1" applyBorder="1" applyAlignment="1">
      <alignment horizontal="center"/>
    </xf>
    <xf numFmtId="168" fontId="9" fillId="3" borderId="54" xfId="0" applyNumberFormat="1" applyFont="1" applyFill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168" fontId="9" fillId="2" borderId="15" xfId="0" applyNumberFormat="1" applyFont="1" applyFill="1" applyBorder="1" applyAlignment="1">
      <alignment horizontal="center" vertical="center"/>
    </xf>
    <xf numFmtId="168" fontId="9" fillId="3" borderId="2" xfId="0" applyNumberFormat="1" applyFont="1" applyFill="1" applyBorder="1" applyAlignment="1">
      <alignment horizontal="center" vertical="center"/>
    </xf>
    <xf numFmtId="168" fontId="9" fillId="3" borderId="88" xfId="0" applyNumberFormat="1" applyFont="1" applyFill="1" applyBorder="1" applyAlignment="1">
      <alignment horizontal="center" vertical="center"/>
    </xf>
    <xf numFmtId="168" fontId="9" fillId="3" borderId="92" xfId="0" applyNumberFormat="1" applyFont="1" applyFill="1" applyBorder="1" applyAlignment="1">
      <alignment horizontal="center" vertical="center"/>
    </xf>
    <xf numFmtId="168" fontId="9" fillId="2" borderId="3" xfId="0" applyNumberFormat="1" applyFont="1" applyFill="1" applyBorder="1" applyAlignment="1">
      <alignment horizontal="center" vertical="center"/>
    </xf>
    <xf numFmtId="168" fontId="9" fillId="19" borderId="3" xfId="0" applyNumberFormat="1" applyFont="1" applyFill="1" applyBorder="1" applyAlignment="1">
      <alignment horizontal="center" vertical="center"/>
    </xf>
    <xf numFmtId="0" fontId="4" fillId="0" borderId="0" xfId="0" applyFont="1" applyFill="1"/>
    <xf numFmtId="168" fontId="9" fillId="18" borderId="3" xfId="0" applyNumberFormat="1" applyFont="1" applyFill="1" applyBorder="1" applyAlignment="1">
      <alignment horizontal="center" vertical="center"/>
    </xf>
    <xf numFmtId="46" fontId="9" fillId="2" borderId="3" xfId="0" applyNumberFormat="1" applyFont="1" applyFill="1" applyBorder="1" applyAlignment="1">
      <alignment horizontal="center" vertical="center"/>
    </xf>
    <xf numFmtId="46" fontId="9" fillId="2" borderId="2" xfId="0" applyNumberFormat="1" applyFont="1" applyFill="1" applyBorder="1" applyAlignment="1">
      <alignment horizontal="center" vertical="center"/>
    </xf>
    <xf numFmtId="46" fontId="9" fillId="2" borderId="88" xfId="0" applyNumberFormat="1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0" fontId="36" fillId="10" borderId="0" xfId="6" applyFont="1" applyFill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168" fontId="50" fillId="19" borderId="3" xfId="0" applyNumberFormat="1" applyFont="1" applyFill="1" applyBorder="1" applyAlignment="1">
      <alignment horizontal="center" vertical="center"/>
    </xf>
    <xf numFmtId="168" fontId="9" fillId="19" borderId="88" xfId="0" applyNumberFormat="1" applyFont="1" applyFill="1" applyBorder="1" applyAlignment="1">
      <alignment horizontal="center" vertical="center"/>
    </xf>
    <xf numFmtId="0" fontId="15" fillId="21" borderId="22" xfId="2" applyFont="1" applyFill="1" applyBorder="1" applyAlignment="1">
      <alignment horizontal="center" vertical="center"/>
    </xf>
    <xf numFmtId="0" fontId="8" fillId="21" borderId="22" xfId="2" applyFont="1" applyFill="1" applyBorder="1" applyAlignment="1">
      <alignment horizontal="center" vertical="center"/>
    </xf>
    <xf numFmtId="0" fontId="8" fillId="21" borderId="0" xfId="2" applyFont="1" applyFill="1" applyAlignment="1">
      <alignment horizontal="center" vertical="center"/>
    </xf>
    <xf numFmtId="0" fontId="2" fillId="21" borderId="0" xfId="2" applyFill="1"/>
    <xf numFmtId="16" fontId="14" fillId="18" borderId="3" xfId="2" applyNumberFormat="1" applyFont="1" applyFill="1" applyBorder="1" applyAlignment="1">
      <alignment horizontal="center" vertical="center"/>
    </xf>
    <xf numFmtId="16" fontId="14" fillId="5" borderId="3" xfId="2" applyNumberFormat="1" applyFont="1" applyFill="1" applyBorder="1" applyAlignment="1">
      <alignment horizontal="center" vertical="center"/>
    </xf>
    <xf numFmtId="168" fontId="9" fillId="3" borderId="4" xfId="0" applyNumberFormat="1" applyFont="1" applyFill="1" applyBorder="1" applyAlignment="1">
      <alignment horizontal="center" vertical="center"/>
    </xf>
    <xf numFmtId="168" fontId="9" fillId="3" borderId="18" xfId="0" applyNumberFormat="1" applyFont="1" applyFill="1" applyBorder="1" applyAlignment="1">
      <alignment horizontal="center" vertical="center"/>
    </xf>
    <xf numFmtId="168" fontId="9" fillId="3" borderId="109" xfId="0" applyNumberFormat="1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0" fontId="36" fillId="10" borderId="0" xfId="6" applyFont="1" applyFill="1" applyAlignment="1">
      <alignment horizontal="center" vertical="center"/>
    </xf>
    <xf numFmtId="168" fontId="9" fillId="2" borderId="59" xfId="0" applyNumberFormat="1" applyFont="1" applyFill="1" applyBorder="1" applyAlignment="1">
      <alignment horizontal="center" vertical="center"/>
    </xf>
    <xf numFmtId="46" fontId="9" fillId="2" borderId="21" xfId="0" applyNumberFormat="1" applyFont="1" applyFill="1" applyBorder="1" applyAlignment="1">
      <alignment horizontal="center" vertical="center"/>
    </xf>
    <xf numFmtId="169" fontId="38" fillId="3" borderId="157" xfId="6" applyNumberFormat="1" applyFont="1" applyFill="1" applyBorder="1" applyAlignment="1">
      <alignment horizontal="center" vertical="center"/>
    </xf>
    <xf numFmtId="169" fontId="38" fillId="3" borderId="158" xfId="6" applyNumberFormat="1" applyFont="1" applyFill="1" applyBorder="1" applyAlignment="1">
      <alignment horizontal="center" vertical="center"/>
    </xf>
    <xf numFmtId="46" fontId="9" fillId="2" borderId="107" xfId="0" applyNumberFormat="1" applyFont="1" applyFill="1" applyBorder="1" applyAlignment="1">
      <alignment horizontal="center" vertical="center"/>
    </xf>
    <xf numFmtId="46" fontId="38" fillId="4" borderId="49" xfId="6" applyNumberFormat="1" applyFont="1" applyFill="1" applyBorder="1" applyAlignment="1">
      <alignment horizontal="center"/>
    </xf>
    <xf numFmtId="46" fontId="38" fillId="4" borderId="46" xfId="6" applyNumberFormat="1" applyFont="1" applyFill="1" applyBorder="1" applyAlignment="1">
      <alignment horizontal="center"/>
    </xf>
    <xf numFmtId="46" fontId="38" fillId="4" borderId="50" xfId="6" applyNumberFormat="1" applyFont="1" applyFill="1" applyBorder="1" applyAlignment="1">
      <alignment horizontal="center"/>
    </xf>
    <xf numFmtId="46" fontId="38" fillId="4" borderId="26" xfId="6" applyNumberFormat="1" applyFont="1" applyFill="1" applyBorder="1" applyAlignment="1">
      <alignment horizontal="center"/>
    </xf>
    <xf numFmtId="169" fontId="38" fillId="3" borderId="159" xfId="6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49" fontId="6" fillId="4" borderId="160" xfId="0" applyNumberFormat="1" applyFont="1" applyFill="1" applyBorder="1" applyAlignment="1">
      <alignment horizontal="center" vertical="center"/>
    </xf>
    <xf numFmtId="0" fontId="6" fillId="4" borderId="161" xfId="0" applyFont="1" applyFill="1" applyBorder="1" applyAlignment="1">
      <alignment horizontal="center" vertical="center"/>
    </xf>
    <xf numFmtId="49" fontId="6" fillId="4" borderId="162" xfId="0" applyNumberFormat="1" applyFont="1" applyFill="1" applyBorder="1" applyAlignment="1">
      <alignment horizontal="center" vertical="center"/>
    </xf>
    <xf numFmtId="168" fontId="9" fillId="3" borderId="130" xfId="0" applyNumberFormat="1" applyFont="1" applyFill="1" applyBorder="1" applyAlignment="1">
      <alignment horizontal="center" vertical="center"/>
    </xf>
    <xf numFmtId="164" fontId="9" fillId="3" borderId="119" xfId="0" applyNumberFormat="1" applyFont="1" applyFill="1" applyBorder="1" applyAlignment="1">
      <alignment vertical="center"/>
    </xf>
    <xf numFmtId="0" fontId="9" fillId="15" borderId="17" xfId="0" applyFont="1" applyFill="1" applyBorder="1" applyAlignment="1">
      <alignment horizontal="center" vertical="center"/>
    </xf>
    <xf numFmtId="0" fontId="9" fillId="15" borderId="142" xfId="0" applyFont="1" applyFill="1" applyBorder="1" applyAlignment="1">
      <alignment horizontal="center" vertical="center"/>
    </xf>
    <xf numFmtId="20" fontId="9" fillId="3" borderId="119" xfId="0" applyNumberFormat="1" applyFont="1" applyFill="1" applyBorder="1" applyAlignment="1">
      <alignment vertical="center"/>
    </xf>
    <xf numFmtId="164" fontId="9" fillId="3" borderId="112" xfId="0" applyNumberFormat="1" applyFont="1" applyFill="1" applyBorder="1" applyAlignment="1">
      <alignment vertical="center"/>
    </xf>
    <xf numFmtId="0" fontId="9" fillId="2" borderId="163" xfId="0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0" fontId="6" fillId="4" borderId="164" xfId="0" applyFont="1" applyFill="1" applyBorder="1" applyAlignment="1">
      <alignment horizontal="center" vertical="center"/>
    </xf>
    <xf numFmtId="49" fontId="6" fillId="4" borderId="30" xfId="0" applyNumberFormat="1" applyFont="1" applyFill="1" applyBorder="1" applyAlignment="1">
      <alignment horizontal="center" vertical="center"/>
    </xf>
    <xf numFmtId="0" fontId="32" fillId="4" borderId="164" xfId="0" applyFont="1" applyFill="1" applyBorder="1" applyAlignment="1">
      <alignment horizontal="center" vertical="center" wrapText="1"/>
    </xf>
    <xf numFmtId="0" fontId="32" fillId="4" borderId="47" xfId="0" applyFont="1" applyFill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/>
    </xf>
    <xf numFmtId="0" fontId="6" fillId="4" borderId="165" xfId="0" applyFont="1" applyFill="1" applyBorder="1" applyAlignment="1">
      <alignment horizontal="center" vertical="center"/>
    </xf>
    <xf numFmtId="164" fontId="9" fillId="15" borderId="17" xfId="0" applyNumberFormat="1" applyFont="1" applyFill="1" applyBorder="1" applyAlignment="1">
      <alignment vertical="center"/>
    </xf>
    <xf numFmtId="168" fontId="9" fillId="2" borderId="5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164" fontId="9" fillId="3" borderId="19" xfId="0" applyNumberFormat="1" applyFont="1" applyFill="1" applyBorder="1" applyAlignment="1">
      <alignment vertical="center"/>
    </xf>
    <xf numFmtId="168" fontId="47" fillId="18" borderId="3" xfId="0" applyNumberFormat="1" applyFont="1" applyFill="1" applyBorder="1" applyAlignment="1">
      <alignment horizontal="center" vertical="center"/>
    </xf>
    <xf numFmtId="168" fontId="9" fillId="18" borderId="92" xfId="0" applyNumberFormat="1" applyFont="1" applyFill="1" applyBorder="1" applyAlignment="1">
      <alignment horizontal="center" vertical="center"/>
    </xf>
    <xf numFmtId="168" fontId="9" fillId="18" borderId="2" xfId="0" applyNumberFormat="1" applyFont="1" applyFill="1" applyBorder="1" applyAlignment="1">
      <alignment horizontal="center" vertical="center"/>
    </xf>
    <xf numFmtId="168" fontId="9" fillId="18" borderId="19" xfId="0" applyNumberFormat="1" applyFont="1" applyFill="1" applyBorder="1" applyAlignment="1">
      <alignment horizontal="center" vertical="center"/>
    </xf>
    <xf numFmtId="164" fontId="9" fillId="15" borderId="17" xfId="0" applyNumberFormat="1" applyFont="1" applyFill="1" applyBorder="1" applyAlignment="1">
      <alignment horizontal="center" vertical="center"/>
    </xf>
    <xf numFmtId="168" fontId="9" fillId="8" borderId="3" xfId="0" applyNumberFormat="1" applyFont="1" applyFill="1" applyBorder="1" applyAlignment="1">
      <alignment horizontal="center" vertical="center"/>
    </xf>
    <xf numFmtId="0" fontId="6" fillId="4" borderId="169" xfId="0" applyFont="1" applyFill="1" applyBorder="1" applyAlignment="1">
      <alignment horizontal="center" vertical="center"/>
    </xf>
    <xf numFmtId="49" fontId="6" fillId="4" borderId="169" xfId="0" applyNumberFormat="1" applyFont="1" applyFill="1" applyBorder="1" applyAlignment="1">
      <alignment horizontal="center" vertical="center"/>
    </xf>
    <xf numFmtId="49" fontId="6" fillId="4" borderId="164" xfId="0" applyNumberFormat="1" applyFont="1" applyFill="1" applyBorder="1" applyAlignment="1">
      <alignment horizontal="center" vertical="center"/>
    </xf>
    <xf numFmtId="168" fontId="9" fillId="18" borderId="88" xfId="0" applyNumberFormat="1" applyFont="1" applyFill="1" applyBorder="1" applyAlignment="1">
      <alignment horizontal="center" vertical="center"/>
    </xf>
    <xf numFmtId="20" fontId="9" fillId="2" borderId="21" xfId="0" applyNumberFormat="1" applyFont="1" applyFill="1" applyBorder="1" applyAlignment="1">
      <alignment horizontal="center" vertical="center"/>
    </xf>
    <xf numFmtId="20" fontId="9" fillId="2" borderId="107" xfId="0" applyNumberFormat="1" applyFont="1" applyFill="1" applyBorder="1" applyAlignment="1">
      <alignment horizontal="center" vertical="center"/>
    </xf>
    <xf numFmtId="20" fontId="9" fillId="2" borderId="108" xfId="0" applyNumberFormat="1" applyFont="1" applyFill="1" applyBorder="1" applyAlignment="1">
      <alignment horizontal="center" vertical="center"/>
    </xf>
    <xf numFmtId="20" fontId="9" fillId="2" borderId="147" xfId="0" applyNumberFormat="1" applyFont="1" applyFill="1" applyBorder="1" applyAlignment="1">
      <alignment horizontal="center" vertical="center"/>
    </xf>
    <xf numFmtId="21" fontId="9" fillId="2" borderId="4" xfId="0" applyNumberFormat="1" applyFont="1" applyFill="1" applyBorder="1" applyAlignment="1">
      <alignment horizontal="center" vertical="center"/>
    </xf>
    <xf numFmtId="21" fontId="9" fillId="2" borderId="18" xfId="0" applyNumberFormat="1" applyFont="1" applyFill="1" applyBorder="1" applyAlignment="1">
      <alignment horizontal="center" vertical="center"/>
    </xf>
    <xf numFmtId="21" fontId="9" fillId="2" borderId="109" xfId="0" applyNumberFormat="1" applyFont="1" applyFill="1" applyBorder="1" applyAlignment="1">
      <alignment horizontal="center" vertical="center"/>
    </xf>
    <xf numFmtId="21" fontId="9" fillId="2" borderId="170" xfId="0" applyNumberFormat="1" applyFont="1" applyFill="1" applyBorder="1" applyAlignment="1">
      <alignment horizontal="center" vertical="center"/>
    </xf>
    <xf numFmtId="20" fontId="9" fillId="2" borderId="38" xfId="0" applyNumberFormat="1" applyFont="1" applyFill="1" applyBorder="1" applyAlignment="1">
      <alignment horizontal="center" vertical="center"/>
    </xf>
    <xf numFmtId="21" fontId="9" fillId="2" borderId="20" xfId="0" applyNumberFormat="1" applyFont="1" applyFill="1" applyBorder="1" applyAlignment="1">
      <alignment horizontal="center" vertical="center"/>
    </xf>
    <xf numFmtId="164" fontId="9" fillId="17" borderId="17" xfId="0" applyNumberFormat="1" applyFont="1" applyFill="1" applyBorder="1" applyAlignment="1">
      <alignment vertical="center"/>
    </xf>
    <xf numFmtId="168" fontId="9" fillId="18" borderId="15" xfId="0" applyNumberFormat="1" applyFont="1" applyFill="1" applyBorder="1" applyAlignment="1">
      <alignment horizontal="center" vertical="center"/>
    </xf>
    <xf numFmtId="0" fontId="36" fillId="9" borderId="27" xfId="6" applyFont="1" applyFill="1" applyBorder="1" applyAlignment="1">
      <alignment horizontal="center" vertical="center"/>
    </xf>
    <xf numFmtId="46" fontId="9" fillId="2" borderId="18" xfId="0" applyNumberFormat="1" applyFont="1" applyFill="1" applyBorder="1" applyAlignment="1">
      <alignment horizontal="center" vertical="center"/>
    </xf>
    <xf numFmtId="46" fontId="38" fillId="4" borderId="30" xfId="6" applyNumberFormat="1" applyFont="1" applyFill="1" applyBorder="1" applyAlignment="1">
      <alignment horizontal="center"/>
    </xf>
    <xf numFmtId="46" fontId="9" fillId="2" borderId="4" xfId="0" applyNumberFormat="1" applyFont="1" applyFill="1" applyBorder="1" applyAlignment="1">
      <alignment horizontal="center" vertical="center"/>
    </xf>
    <xf numFmtId="0" fontId="36" fillId="9" borderId="172" xfId="6" applyFont="1" applyFill="1" applyBorder="1" applyAlignment="1">
      <alignment horizontal="center" vertical="center"/>
    </xf>
    <xf numFmtId="46" fontId="38" fillId="4" borderId="173" xfId="6" applyNumberFormat="1" applyFont="1" applyFill="1" applyBorder="1" applyAlignment="1">
      <alignment horizontal="center"/>
    </xf>
    <xf numFmtId="0" fontId="38" fillId="3" borderId="174" xfId="6" applyNumberFormat="1" applyFont="1" applyFill="1" applyBorder="1" applyAlignment="1">
      <alignment horizontal="center" vertical="center"/>
    </xf>
    <xf numFmtId="0" fontId="9" fillId="2" borderId="64" xfId="0" applyFont="1" applyFill="1" applyBorder="1" applyAlignment="1">
      <alignment horizontal="center" vertical="center"/>
    </xf>
    <xf numFmtId="0" fontId="38" fillId="3" borderId="175" xfId="6" applyFont="1" applyFill="1" applyBorder="1" applyAlignment="1">
      <alignment horizontal="center" vertical="center"/>
    </xf>
    <xf numFmtId="0" fontId="38" fillId="3" borderId="3" xfId="6" applyFont="1" applyFill="1" applyBorder="1" applyAlignment="1">
      <alignment horizontal="center" vertical="center"/>
    </xf>
    <xf numFmtId="49" fontId="38" fillId="4" borderId="32" xfId="6" applyNumberFormat="1" applyFont="1" applyFill="1" applyBorder="1" applyAlignment="1">
      <alignment horizontal="center"/>
    </xf>
    <xf numFmtId="0" fontId="38" fillId="4" borderId="26" xfId="6" applyFont="1" applyFill="1" applyBorder="1" applyAlignment="1">
      <alignment horizontal="left"/>
    </xf>
    <xf numFmtId="0" fontId="9" fillId="2" borderId="130" xfId="0" applyFont="1" applyFill="1" applyBorder="1" applyAlignment="1">
      <alignment horizontal="center" vertical="center"/>
    </xf>
    <xf numFmtId="0" fontId="9" fillId="3" borderId="176" xfId="0" applyFont="1" applyFill="1" applyBorder="1" applyAlignment="1">
      <alignment horizontal="center" vertical="center"/>
    </xf>
    <xf numFmtId="168" fontId="9" fillId="6" borderId="107" xfId="0" applyNumberFormat="1" applyFont="1" applyFill="1" applyBorder="1" applyAlignment="1">
      <alignment horizontal="center" vertical="center"/>
    </xf>
    <xf numFmtId="168" fontId="9" fillId="6" borderId="23" xfId="0" applyNumberFormat="1" applyFont="1" applyFill="1" applyBorder="1" applyAlignment="1">
      <alignment horizontal="center" vertical="center"/>
    </xf>
    <xf numFmtId="168" fontId="9" fillId="6" borderId="128" xfId="0" applyNumberFormat="1" applyFont="1" applyFill="1" applyBorder="1" applyAlignment="1">
      <alignment horizontal="center" vertical="center"/>
    </xf>
    <xf numFmtId="20" fontId="9" fillId="15" borderId="54" xfId="0" applyNumberFormat="1" applyFont="1" applyFill="1" applyBorder="1" applyAlignment="1">
      <alignment horizontal="center" vertical="center"/>
    </xf>
    <xf numFmtId="20" fontId="9" fillId="15" borderId="171" xfId="0" applyNumberFormat="1" applyFont="1" applyFill="1" applyBorder="1" applyAlignment="1">
      <alignment horizontal="center" vertical="center"/>
    </xf>
    <xf numFmtId="20" fontId="9" fillId="7" borderId="21" xfId="0" applyNumberFormat="1" applyFont="1" applyFill="1" applyBorder="1" applyAlignment="1">
      <alignment horizontal="center" vertical="center"/>
    </xf>
    <xf numFmtId="20" fontId="9" fillId="7" borderId="22" xfId="0" applyNumberFormat="1" applyFont="1" applyFill="1" applyBorder="1" applyAlignment="1">
      <alignment horizontal="center" vertical="center"/>
    </xf>
    <xf numFmtId="20" fontId="9" fillId="7" borderId="133" xfId="0" applyNumberFormat="1" applyFont="1" applyFill="1" applyBorder="1" applyAlignment="1">
      <alignment horizontal="center" vertical="center"/>
    </xf>
    <xf numFmtId="20" fontId="9" fillId="15" borderId="3" xfId="0" applyNumberFormat="1" applyFont="1" applyFill="1" applyBorder="1" applyAlignment="1">
      <alignment horizontal="center" vertical="center"/>
    </xf>
    <xf numFmtId="20" fontId="9" fillId="15" borderId="138" xfId="0" applyNumberFormat="1" applyFont="1" applyFill="1" applyBorder="1" applyAlignment="1">
      <alignment horizontal="center" vertical="center"/>
    </xf>
    <xf numFmtId="20" fontId="9" fillId="15" borderId="25" xfId="0" applyNumberFormat="1" applyFont="1" applyFill="1" applyBorder="1" applyAlignment="1">
      <alignment horizontal="center" vertical="center"/>
    </xf>
    <xf numFmtId="20" fontId="9" fillId="15" borderId="160" xfId="0" applyNumberFormat="1" applyFont="1" applyFill="1" applyBorder="1" applyAlignment="1">
      <alignment horizontal="center" vertical="center"/>
    </xf>
    <xf numFmtId="20" fontId="9" fillId="15" borderId="144" xfId="0" applyNumberFormat="1" applyFont="1" applyFill="1" applyBorder="1" applyAlignment="1">
      <alignment horizontal="center" vertical="center"/>
    </xf>
    <xf numFmtId="20" fontId="9" fillId="7" borderId="108" xfId="0" applyNumberFormat="1" applyFont="1" applyFill="1" applyBorder="1" applyAlignment="1">
      <alignment horizontal="center" vertical="center"/>
    </xf>
    <xf numFmtId="20" fontId="9" fillId="7" borderId="0" xfId="0" applyNumberFormat="1" applyFont="1" applyFill="1" applyBorder="1" applyAlignment="1">
      <alignment horizontal="center" vertical="center"/>
    </xf>
    <xf numFmtId="20" fontId="9" fillId="7" borderId="116" xfId="0" applyNumberFormat="1" applyFont="1" applyFill="1" applyBorder="1" applyAlignment="1">
      <alignment horizontal="center" vertical="center"/>
    </xf>
    <xf numFmtId="20" fontId="9" fillId="7" borderId="3" xfId="0" applyNumberFormat="1" applyFont="1" applyFill="1" applyBorder="1" applyAlignment="1">
      <alignment horizontal="center" vertical="center"/>
    </xf>
    <xf numFmtId="20" fontId="9" fillId="7" borderId="138" xfId="0" applyNumberFormat="1" applyFont="1" applyFill="1" applyBorder="1" applyAlignment="1">
      <alignment horizontal="center" vertical="center"/>
    </xf>
    <xf numFmtId="168" fontId="9" fillId="17" borderId="147" xfId="0" applyNumberFormat="1" applyFont="1" applyFill="1" applyBorder="1" applyAlignment="1">
      <alignment horizontal="center" vertical="center"/>
    </xf>
    <xf numFmtId="168" fontId="9" fillId="17" borderId="156" xfId="0" applyNumberFormat="1" applyFont="1" applyFill="1" applyBorder="1" applyAlignment="1">
      <alignment horizontal="center" vertical="center"/>
    </xf>
    <xf numFmtId="168" fontId="9" fillId="17" borderId="124" xfId="0" applyNumberFormat="1" applyFont="1" applyFill="1" applyBorder="1" applyAlignment="1">
      <alignment horizontal="center" vertical="center"/>
    </xf>
    <xf numFmtId="20" fontId="9" fillId="15" borderId="21" xfId="0" applyNumberFormat="1" applyFont="1" applyFill="1" applyBorder="1" applyAlignment="1">
      <alignment horizontal="center" vertical="center"/>
    </xf>
    <xf numFmtId="20" fontId="9" fillId="15" borderId="22" xfId="0" applyNumberFormat="1" applyFont="1" applyFill="1" applyBorder="1" applyAlignment="1">
      <alignment horizontal="center" vertical="center"/>
    </xf>
    <xf numFmtId="20" fontId="9" fillId="15" borderId="4" xfId="0" applyNumberFormat="1" applyFont="1" applyFill="1" applyBorder="1" applyAlignment="1">
      <alignment horizontal="center" vertical="center"/>
    </xf>
    <xf numFmtId="168" fontId="9" fillId="17" borderId="107" xfId="0" applyNumberFormat="1" applyFont="1" applyFill="1" applyBorder="1" applyAlignment="1">
      <alignment horizontal="center" vertical="center"/>
    </xf>
    <xf numFmtId="168" fontId="9" fillId="17" borderId="23" xfId="0" applyNumberFormat="1" applyFont="1" applyFill="1" applyBorder="1" applyAlignment="1">
      <alignment horizontal="center" vertical="center"/>
    </xf>
    <xf numFmtId="168" fontId="9" fillId="17" borderId="128" xfId="0" applyNumberFormat="1" applyFont="1" applyFill="1" applyBorder="1" applyAlignment="1">
      <alignment horizontal="center" vertical="center"/>
    </xf>
    <xf numFmtId="20" fontId="9" fillId="15" borderId="133" xfId="0" applyNumberFormat="1" applyFont="1" applyFill="1" applyBorder="1" applyAlignment="1">
      <alignment horizontal="center" vertical="center"/>
    </xf>
    <xf numFmtId="20" fontId="9" fillId="7" borderId="4" xfId="0" applyNumberFormat="1" applyFont="1" applyFill="1" applyBorder="1" applyAlignment="1">
      <alignment horizontal="center" vertical="center"/>
    </xf>
    <xf numFmtId="168" fontId="9" fillId="6" borderId="3" xfId="0" applyNumberFormat="1" applyFont="1" applyFill="1" applyBorder="1" applyAlignment="1">
      <alignment horizontal="center" vertical="center"/>
    </xf>
    <xf numFmtId="168" fontId="9" fillId="6" borderId="138" xfId="0" applyNumberFormat="1" applyFont="1" applyFill="1" applyBorder="1" applyAlignment="1">
      <alignment horizontal="center" vertical="center"/>
    </xf>
    <xf numFmtId="20" fontId="9" fillId="17" borderId="38" xfId="0" applyNumberFormat="1" applyFont="1" applyFill="1" applyBorder="1" applyAlignment="1">
      <alignment horizontal="center" vertical="center"/>
    </xf>
    <xf numFmtId="20" fontId="9" fillId="17" borderId="24" xfId="0" applyNumberFormat="1" applyFont="1" applyFill="1" applyBorder="1" applyAlignment="1">
      <alignment horizontal="center" vertical="center"/>
    </xf>
    <xf numFmtId="20" fontId="9" fillId="17" borderId="126" xfId="0" applyNumberFormat="1" applyFont="1" applyFill="1" applyBorder="1" applyAlignment="1">
      <alignment horizontal="center" vertical="center"/>
    </xf>
    <xf numFmtId="20" fontId="9" fillId="15" borderId="146" xfId="0" applyNumberFormat="1" applyFont="1" applyFill="1" applyBorder="1" applyAlignment="1">
      <alignment horizontal="center" vertical="center"/>
    </xf>
    <xf numFmtId="20" fontId="9" fillId="15" borderId="166" xfId="0" applyNumberFormat="1" applyFont="1" applyFill="1" applyBorder="1" applyAlignment="1">
      <alignment horizontal="center" vertical="center"/>
    </xf>
    <xf numFmtId="20" fontId="9" fillId="15" borderId="167" xfId="0" applyNumberFormat="1" applyFont="1" applyFill="1" applyBorder="1" applyAlignment="1">
      <alignment horizontal="center" vertical="center"/>
    </xf>
    <xf numFmtId="20" fontId="9" fillId="7" borderId="168" xfId="0" applyNumberFormat="1" applyFont="1" applyFill="1" applyBorder="1" applyAlignment="1">
      <alignment horizontal="center" vertical="center"/>
    </xf>
    <xf numFmtId="20" fontId="9" fillId="7" borderId="91" xfId="0" applyNumberFormat="1" applyFont="1" applyFill="1" applyBorder="1" applyAlignment="1">
      <alignment horizontal="center" vertical="center"/>
    </xf>
    <xf numFmtId="20" fontId="9" fillId="7" borderId="115" xfId="0" applyNumberFormat="1" applyFont="1" applyFill="1" applyBorder="1" applyAlignment="1">
      <alignment horizontal="center" vertical="center"/>
    </xf>
    <xf numFmtId="20" fontId="9" fillId="18" borderId="108" xfId="0" applyNumberFormat="1" applyFont="1" applyFill="1" applyBorder="1" applyAlignment="1">
      <alignment horizontal="center" vertical="center"/>
    </xf>
    <xf numFmtId="20" fontId="9" fillId="18" borderId="0" xfId="0" applyNumberFormat="1" applyFont="1" applyFill="1" applyBorder="1" applyAlignment="1">
      <alignment horizontal="center" vertical="center"/>
    </xf>
    <xf numFmtId="20" fontId="9" fillId="18" borderId="116" xfId="0" applyNumberFormat="1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/>
    </xf>
    <xf numFmtId="20" fontId="9" fillId="6" borderId="38" xfId="0" applyNumberFormat="1" applyFont="1" applyFill="1" applyBorder="1" applyAlignment="1">
      <alignment horizontal="center" vertical="center"/>
    </xf>
    <xf numFmtId="20" fontId="9" fillId="6" borderId="24" xfId="0" applyNumberFormat="1" applyFont="1" applyFill="1" applyBorder="1" applyAlignment="1">
      <alignment horizontal="center" vertical="center"/>
    </xf>
    <xf numFmtId="20" fontId="9" fillId="6" borderId="126" xfId="0" applyNumberFormat="1" applyFont="1" applyFill="1" applyBorder="1" applyAlignment="1">
      <alignment horizontal="center" vertical="center"/>
    </xf>
    <xf numFmtId="20" fontId="9" fillId="6" borderId="108" xfId="0" applyNumberFormat="1" applyFont="1" applyFill="1" applyBorder="1" applyAlignment="1">
      <alignment horizontal="center" vertical="center"/>
    </xf>
    <xf numFmtId="20" fontId="9" fillId="6" borderId="0" xfId="0" applyNumberFormat="1" applyFont="1" applyFill="1" applyBorder="1" applyAlignment="1">
      <alignment horizontal="center" vertical="center"/>
    </xf>
    <xf numFmtId="20" fontId="9" fillId="6" borderId="116" xfId="0" applyNumberFormat="1" applyFont="1" applyFill="1" applyBorder="1" applyAlignment="1">
      <alignment horizontal="center" vertical="center"/>
    </xf>
    <xf numFmtId="20" fontId="9" fillId="6" borderId="107" xfId="0" applyNumberFormat="1" applyFont="1" applyFill="1" applyBorder="1" applyAlignment="1">
      <alignment horizontal="center" vertical="center"/>
    </xf>
    <xf numFmtId="20" fontId="9" fillId="6" borderId="23" xfId="0" applyNumberFormat="1" applyFont="1" applyFill="1" applyBorder="1" applyAlignment="1">
      <alignment horizontal="center" vertical="center"/>
    </xf>
    <xf numFmtId="20" fontId="9" fillId="6" borderId="128" xfId="0" applyNumberFormat="1" applyFont="1" applyFill="1" applyBorder="1" applyAlignment="1">
      <alignment horizontal="center" vertical="center"/>
    </xf>
    <xf numFmtId="20" fontId="9" fillId="15" borderId="19" xfId="0" applyNumberFormat="1" applyFont="1" applyFill="1" applyBorder="1" applyAlignment="1">
      <alignment horizontal="center" vertical="center"/>
    </xf>
    <xf numFmtId="20" fontId="9" fillId="6" borderId="3" xfId="0" applyNumberFormat="1" applyFont="1" applyFill="1" applyBorder="1" applyAlignment="1">
      <alignment horizontal="center" vertical="center"/>
    </xf>
    <xf numFmtId="20" fontId="9" fillId="6" borderId="21" xfId="0" applyNumberFormat="1" applyFont="1" applyFill="1" applyBorder="1" applyAlignment="1">
      <alignment horizontal="center" vertical="center"/>
    </xf>
    <xf numFmtId="20" fontId="9" fillId="6" borderId="22" xfId="0" applyNumberFormat="1" applyFont="1" applyFill="1" applyBorder="1" applyAlignment="1">
      <alignment horizontal="center" vertical="center"/>
    </xf>
    <xf numFmtId="20" fontId="9" fillId="6" borderId="4" xfId="0" applyNumberFormat="1" applyFont="1" applyFill="1" applyBorder="1" applyAlignment="1">
      <alignment horizontal="center" vertical="center"/>
    </xf>
    <xf numFmtId="20" fontId="9" fillId="7" borderId="109" xfId="0" applyNumberFormat="1" applyFont="1" applyFill="1" applyBorder="1" applyAlignment="1">
      <alignment horizontal="center" vertical="center"/>
    </xf>
    <xf numFmtId="20" fontId="9" fillId="6" borderId="138" xfId="0" applyNumberFormat="1" applyFont="1" applyFill="1" applyBorder="1" applyAlignment="1">
      <alignment horizontal="center" vertical="center"/>
    </xf>
    <xf numFmtId="164" fontId="9" fillId="7" borderId="125" xfId="0" applyNumberFormat="1" applyFont="1" applyFill="1" applyBorder="1" applyAlignment="1">
      <alignment horizontal="center" vertical="center"/>
    </xf>
    <xf numFmtId="164" fontId="9" fillId="7" borderId="24" xfId="0" applyNumberFormat="1" applyFont="1" applyFill="1" applyBorder="1" applyAlignment="1">
      <alignment horizontal="center" vertical="center"/>
    </xf>
    <xf numFmtId="164" fontId="9" fillId="7" borderId="126" xfId="0" applyNumberFormat="1" applyFont="1" applyFill="1" applyBorder="1" applyAlignment="1">
      <alignment horizontal="center" vertical="center"/>
    </xf>
    <xf numFmtId="164" fontId="9" fillId="15" borderId="125" xfId="0" applyNumberFormat="1" applyFont="1" applyFill="1" applyBorder="1" applyAlignment="1">
      <alignment horizontal="center" vertical="center"/>
    </xf>
    <xf numFmtId="164" fontId="9" fillId="15" borderId="24" xfId="0" applyNumberFormat="1" applyFont="1" applyFill="1" applyBorder="1" applyAlignment="1">
      <alignment horizontal="center" vertical="center"/>
    </xf>
    <xf numFmtId="164" fontId="9" fillId="15" borderId="126" xfId="0" applyNumberFormat="1" applyFont="1" applyFill="1" applyBorder="1" applyAlignment="1">
      <alignment horizontal="center" vertical="center"/>
    </xf>
    <xf numFmtId="164" fontId="9" fillId="6" borderId="125" xfId="0" applyNumberFormat="1" applyFont="1" applyFill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/>
    </xf>
    <xf numFmtId="164" fontId="9" fillId="6" borderId="126" xfId="0" applyNumberFormat="1" applyFont="1" applyFill="1" applyBorder="1" applyAlignment="1">
      <alignment horizontal="center" vertical="center"/>
    </xf>
    <xf numFmtId="20" fontId="9" fillId="15" borderId="108" xfId="0" applyNumberFormat="1" applyFont="1" applyFill="1" applyBorder="1" applyAlignment="1">
      <alignment horizontal="center" vertical="center"/>
    </xf>
    <xf numFmtId="20" fontId="9" fillId="15" borderId="0" xfId="0" applyNumberFormat="1" applyFont="1" applyFill="1" applyBorder="1" applyAlignment="1">
      <alignment horizontal="center" vertical="center"/>
    </xf>
    <xf numFmtId="20" fontId="9" fillId="15" borderId="116" xfId="0" applyNumberFormat="1" applyFont="1" applyFill="1" applyBorder="1" applyAlignment="1">
      <alignment horizontal="center" vertical="center"/>
    </xf>
    <xf numFmtId="20" fontId="9" fillId="6" borderId="133" xfId="0" applyNumberFormat="1" applyFont="1" applyFill="1" applyBorder="1" applyAlignment="1">
      <alignment horizontal="center" vertical="center"/>
    </xf>
    <xf numFmtId="164" fontId="9" fillId="7" borderId="21" xfId="0" applyNumberFormat="1" applyFont="1" applyFill="1" applyBorder="1" applyAlignment="1">
      <alignment horizontal="center" vertical="center"/>
    </xf>
    <xf numFmtId="164" fontId="9" fillId="7" borderId="22" xfId="0" applyNumberFormat="1" applyFont="1" applyFill="1" applyBorder="1" applyAlignment="1">
      <alignment horizontal="center" vertical="center"/>
    </xf>
    <xf numFmtId="164" fontId="9" fillId="7" borderId="133" xfId="0" applyNumberFormat="1" applyFont="1" applyFill="1" applyBorder="1" applyAlignment="1">
      <alignment horizontal="center" vertical="center"/>
    </xf>
    <xf numFmtId="168" fontId="9" fillId="15" borderId="147" xfId="0" applyNumberFormat="1" applyFont="1" applyFill="1" applyBorder="1" applyAlignment="1">
      <alignment horizontal="center" vertical="center"/>
    </xf>
    <xf numFmtId="168" fontId="9" fillId="15" borderId="156" xfId="0" applyNumberFormat="1" applyFont="1" applyFill="1" applyBorder="1" applyAlignment="1">
      <alignment horizontal="center" vertical="center"/>
    </xf>
    <xf numFmtId="168" fontId="9" fillId="15" borderId="124" xfId="0" applyNumberFormat="1" applyFont="1" applyFill="1" applyBorder="1" applyAlignment="1">
      <alignment horizontal="center" vertical="center"/>
    </xf>
    <xf numFmtId="164" fontId="9" fillId="7" borderId="61" xfId="0" applyNumberFormat="1" applyFont="1" applyFill="1" applyBorder="1" applyAlignment="1">
      <alignment horizontal="center" vertical="center"/>
    </xf>
    <xf numFmtId="164" fontId="9" fillId="7" borderId="0" xfId="0" applyNumberFormat="1" applyFont="1" applyFill="1" applyBorder="1" applyAlignment="1">
      <alignment horizontal="center" vertical="center"/>
    </xf>
    <xf numFmtId="164" fontId="9" fillId="7" borderId="116" xfId="0" applyNumberFormat="1" applyFont="1" applyFill="1" applyBorder="1" applyAlignment="1">
      <alignment horizontal="center" vertical="center"/>
    </xf>
    <xf numFmtId="20" fontId="50" fillId="6" borderId="108" xfId="0" applyNumberFormat="1" applyFont="1" applyFill="1" applyBorder="1" applyAlignment="1">
      <alignment horizontal="center" vertical="center"/>
    </xf>
    <xf numFmtId="20" fontId="50" fillId="6" borderId="0" xfId="0" applyNumberFormat="1" applyFont="1" applyFill="1" applyBorder="1" applyAlignment="1">
      <alignment horizontal="center" vertical="center"/>
    </xf>
    <xf numFmtId="20" fontId="50" fillId="6" borderId="116" xfId="0" applyNumberFormat="1" applyFont="1" applyFill="1" applyBorder="1" applyAlignment="1">
      <alignment horizontal="center" vertical="center"/>
    </xf>
    <xf numFmtId="168" fontId="9" fillId="18" borderId="108" xfId="0" applyNumberFormat="1" applyFont="1" applyFill="1" applyBorder="1" applyAlignment="1">
      <alignment horizontal="center" vertical="center"/>
    </xf>
    <xf numFmtId="168" fontId="9" fillId="18" borderId="0" xfId="0" applyNumberFormat="1" applyFont="1" applyFill="1" applyBorder="1" applyAlignment="1">
      <alignment horizontal="center" vertical="center"/>
    </xf>
    <xf numFmtId="168" fontId="9" fillId="18" borderId="116" xfId="0" applyNumberFormat="1" applyFont="1" applyFill="1" applyBorder="1" applyAlignment="1">
      <alignment horizontal="center" vertical="center"/>
    </xf>
    <xf numFmtId="168" fontId="9" fillId="6" borderId="147" xfId="0" applyNumberFormat="1" applyFont="1" applyFill="1" applyBorder="1" applyAlignment="1">
      <alignment horizontal="center" vertical="center"/>
    </xf>
    <xf numFmtId="168" fontId="9" fillId="6" borderId="156" xfId="0" applyNumberFormat="1" applyFont="1" applyFill="1" applyBorder="1" applyAlignment="1">
      <alignment horizontal="center" vertical="center"/>
    </xf>
    <xf numFmtId="168" fontId="9" fillId="6" borderId="124" xfId="0" applyNumberFormat="1" applyFont="1" applyFill="1" applyBorder="1" applyAlignment="1">
      <alignment horizontal="center" vertical="center"/>
    </xf>
    <xf numFmtId="20" fontId="9" fillId="20" borderId="108" xfId="0" applyNumberFormat="1" applyFont="1" applyFill="1" applyBorder="1" applyAlignment="1">
      <alignment horizontal="center" vertical="center"/>
    </xf>
    <xf numFmtId="20" fontId="9" fillId="20" borderId="0" xfId="0" applyNumberFormat="1" applyFont="1" applyFill="1" applyBorder="1" applyAlignment="1">
      <alignment horizontal="center" vertical="center"/>
    </xf>
    <xf numFmtId="20" fontId="9" fillId="20" borderId="116" xfId="0" applyNumberFormat="1" applyFont="1" applyFill="1" applyBorder="1" applyAlignment="1">
      <alignment horizontal="center" vertical="center"/>
    </xf>
    <xf numFmtId="20" fontId="9" fillId="6" borderId="109" xfId="0" applyNumberFormat="1" applyFont="1" applyFill="1" applyBorder="1" applyAlignment="1">
      <alignment horizontal="center" vertical="center"/>
    </xf>
    <xf numFmtId="20" fontId="9" fillId="6" borderId="20" xfId="0" applyNumberFormat="1" applyFont="1" applyFill="1" applyBorder="1" applyAlignment="1">
      <alignment horizontal="center" vertical="center"/>
    </xf>
    <xf numFmtId="164" fontId="9" fillId="7" borderId="132" xfId="0" applyNumberFormat="1" applyFont="1" applyFill="1" applyBorder="1" applyAlignment="1">
      <alignment horizontal="center" vertical="center"/>
    </xf>
    <xf numFmtId="164" fontId="9" fillId="7" borderId="127" xfId="0" applyNumberFormat="1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128" xfId="0" applyNumberFormat="1" applyFont="1" applyFill="1" applyBorder="1" applyAlignment="1">
      <alignment horizontal="center" vertical="center"/>
    </xf>
    <xf numFmtId="20" fontId="9" fillId="17" borderId="108" xfId="0" applyNumberFormat="1" applyFont="1" applyFill="1" applyBorder="1" applyAlignment="1">
      <alignment horizontal="center" vertical="center"/>
    </xf>
    <xf numFmtId="20" fontId="9" fillId="17" borderId="0" xfId="0" applyNumberFormat="1" applyFont="1" applyFill="1" applyBorder="1" applyAlignment="1">
      <alignment horizontal="center" vertical="center"/>
    </xf>
    <xf numFmtId="20" fontId="9" fillId="17" borderId="116" xfId="0" applyNumberFormat="1" applyFont="1" applyFill="1" applyBorder="1" applyAlignment="1">
      <alignment horizontal="center" vertical="center"/>
    </xf>
    <xf numFmtId="164" fontId="9" fillId="7" borderId="3" xfId="0" applyNumberFormat="1" applyFont="1" applyFill="1" applyBorder="1" applyAlignment="1">
      <alignment horizontal="center" vertical="center"/>
    </xf>
    <xf numFmtId="164" fontId="9" fillId="20" borderId="61" xfId="0" applyNumberFormat="1" applyFont="1" applyFill="1" applyBorder="1" applyAlignment="1">
      <alignment horizontal="center" vertical="center"/>
    </xf>
    <xf numFmtId="164" fontId="9" fillId="20" borderId="0" xfId="0" applyNumberFormat="1" applyFont="1" applyFill="1" applyBorder="1" applyAlignment="1">
      <alignment horizontal="center" vertical="center"/>
    </xf>
    <xf numFmtId="164" fontId="9" fillId="20" borderId="116" xfId="0" applyNumberFormat="1" applyFont="1" applyFill="1" applyBorder="1" applyAlignment="1">
      <alignment horizontal="center" vertical="center"/>
    </xf>
    <xf numFmtId="164" fontId="9" fillId="6" borderId="108" xfId="0" applyNumberFormat="1" applyFont="1" applyFill="1" applyBorder="1" applyAlignment="1">
      <alignment horizontal="center" vertical="center"/>
    </xf>
    <xf numFmtId="164" fontId="9" fillId="6" borderId="0" xfId="0" applyNumberFormat="1" applyFont="1" applyFill="1" applyBorder="1" applyAlignment="1">
      <alignment horizontal="center" vertical="center"/>
    </xf>
    <xf numFmtId="164" fontId="9" fillId="6" borderId="116" xfId="0" applyNumberFormat="1" applyFont="1" applyFill="1" applyBorder="1" applyAlignment="1">
      <alignment horizontal="center" vertical="center"/>
    </xf>
    <xf numFmtId="164" fontId="9" fillId="7" borderId="59" xfId="0" applyNumberFormat="1" applyFont="1" applyFill="1" applyBorder="1" applyAlignment="1">
      <alignment horizontal="center" vertical="center"/>
    </xf>
    <xf numFmtId="164" fontId="9" fillId="7" borderId="121" xfId="0" applyNumberFormat="1" applyFont="1" applyFill="1" applyBorder="1" applyAlignment="1">
      <alignment horizontal="center" vertical="center"/>
    </xf>
    <xf numFmtId="164" fontId="9" fillId="7" borderId="112" xfId="0" applyNumberFormat="1" applyFont="1" applyFill="1" applyBorder="1" applyAlignment="1">
      <alignment horizontal="center" vertical="center"/>
    </xf>
    <xf numFmtId="20" fontId="9" fillId="17" borderId="117" xfId="0" applyNumberFormat="1" applyFont="1" applyFill="1" applyBorder="1" applyAlignment="1">
      <alignment horizontal="center" vertical="center"/>
    </xf>
    <xf numFmtId="20" fontId="9" fillId="17" borderId="118" xfId="0" applyNumberFormat="1" applyFont="1" applyFill="1" applyBorder="1" applyAlignment="1">
      <alignment horizontal="center" vertical="center"/>
    </xf>
    <xf numFmtId="20" fontId="9" fillId="17" borderId="119" xfId="0" applyNumberFormat="1" applyFont="1" applyFill="1" applyBorder="1" applyAlignment="1">
      <alignment horizontal="center" vertical="center"/>
    </xf>
    <xf numFmtId="20" fontId="9" fillId="6" borderId="117" xfId="0" applyNumberFormat="1" applyFont="1" applyFill="1" applyBorder="1" applyAlignment="1">
      <alignment horizontal="center" vertical="center"/>
    </xf>
    <xf numFmtId="20" fontId="9" fillId="6" borderId="118" xfId="0" applyNumberFormat="1" applyFont="1" applyFill="1" applyBorder="1" applyAlignment="1">
      <alignment horizontal="center" vertical="center"/>
    </xf>
    <xf numFmtId="20" fontId="9" fillId="6" borderId="119" xfId="0" applyNumberFormat="1" applyFont="1" applyFill="1" applyBorder="1" applyAlignment="1">
      <alignment horizontal="center" vertical="center"/>
    </xf>
    <xf numFmtId="164" fontId="9" fillId="7" borderId="15" xfId="0" applyNumberFormat="1" applyFont="1" applyFill="1" applyBorder="1" applyAlignment="1">
      <alignment horizontal="center" vertical="center"/>
    </xf>
    <xf numFmtId="164" fontId="9" fillId="7" borderId="16" xfId="0" applyNumberFormat="1" applyFont="1" applyFill="1" applyBorder="1" applyAlignment="1">
      <alignment horizontal="center" vertical="center"/>
    </xf>
    <xf numFmtId="164" fontId="9" fillId="7" borderId="17" xfId="0" applyNumberFormat="1" applyFont="1" applyFill="1" applyBorder="1" applyAlignment="1">
      <alignment horizontal="center" vertical="center"/>
    </xf>
    <xf numFmtId="20" fontId="9" fillId="6" borderId="15" xfId="0" applyNumberFormat="1" applyFont="1" applyFill="1" applyBorder="1" applyAlignment="1">
      <alignment horizontal="center" vertical="center"/>
    </xf>
    <xf numFmtId="20" fontId="9" fillId="6" borderId="16" xfId="0" applyNumberFormat="1" applyFont="1" applyFill="1" applyBorder="1" applyAlignment="1">
      <alignment horizontal="center" vertical="center"/>
    </xf>
    <xf numFmtId="20" fontId="9" fillId="6" borderId="17" xfId="0" applyNumberFormat="1" applyFont="1" applyFill="1" applyBorder="1" applyAlignment="1">
      <alignment horizontal="center" vertical="center"/>
    </xf>
    <xf numFmtId="164" fontId="9" fillId="6" borderId="15" xfId="0" applyNumberFormat="1" applyFont="1" applyFill="1" applyBorder="1" applyAlignment="1">
      <alignment horizontal="center" vertical="center"/>
    </xf>
    <xf numFmtId="164" fontId="9" fillId="6" borderId="16" xfId="0" applyNumberFormat="1" applyFont="1" applyFill="1" applyBorder="1" applyAlignment="1">
      <alignment horizontal="center" vertical="center"/>
    </xf>
    <xf numFmtId="164" fontId="9" fillId="6" borderId="17" xfId="0" applyNumberFormat="1" applyFont="1" applyFill="1" applyBorder="1" applyAlignment="1">
      <alignment horizontal="center" vertical="center"/>
    </xf>
    <xf numFmtId="0" fontId="3" fillId="3" borderId="91" xfId="0" applyFont="1" applyFill="1" applyBorder="1" applyAlignment="1">
      <alignment horizontal="center" vertical="center"/>
    </xf>
    <xf numFmtId="164" fontId="9" fillId="7" borderId="71" xfId="0" applyNumberFormat="1" applyFont="1" applyFill="1" applyBorder="1" applyAlignment="1">
      <alignment horizontal="center" vertical="center"/>
    </xf>
    <xf numFmtId="164" fontId="9" fillId="7" borderId="80" xfId="0" applyNumberFormat="1" applyFont="1" applyFill="1" applyBorder="1" applyAlignment="1">
      <alignment horizontal="center" vertical="center"/>
    </xf>
    <xf numFmtId="164" fontId="9" fillId="7" borderId="81" xfId="0" applyNumberFormat="1" applyFont="1" applyFill="1" applyBorder="1" applyAlignment="1">
      <alignment horizontal="center" vertical="center"/>
    </xf>
    <xf numFmtId="0" fontId="26" fillId="3" borderId="24" xfId="4" applyFont="1" applyFill="1" applyBorder="1" applyAlignment="1">
      <alignment horizontal="center"/>
    </xf>
    <xf numFmtId="0" fontId="36" fillId="10" borderId="0" xfId="6" applyFont="1" applyFill="1" applyAlignment="1">
      <alignment horizontal="center" vertical="center"/>
    </xf>
    <xf numFmtId="14" fontId="34" fillId="8" borderId="0" xfId="6" applyNumberFormat="1" applyFont="1" applyFill="1" applyAlignment="1">
      <alignment horizontal="center"/>
    </xf>
    <xf numFmtId="14" fontId="51" fillId="22" borderId="3" xfId="6" applyNumberFormat="1" applyFont="1" applyFill="1" applyBorder="1" applyAlignment="1">
      <alignment horizontal="center"/>
    </xf>
    <xf numFmtId="0" fontId="36" fillId="9" borderId="27" xfId="6" applyFont="1" applyFill="1" applyBorder="1" applyAlignment="1">
      <alignment horizontal="center" vertical="center"/>
    </xf>
    <xf numFmtId="14" fontId="35" fillId="0" borderId="91" xfId="6" applyNumberFormat="1" applyFont="1" applyBorder="1" applyAlignment="1">
      <alignment horizontal="center" vertical="center"/>
    </xf>
    <xf numFmtId="14" fontId="35" fillId="0" borderId="143" xfId="6" applyNumberFormat="1" applyFont="1" applyBorder="1" applyAlignment="1">
      <alignment horizontal="center" vertical="center"/>
    </xf>
    <xf numFmtId="0" fontId="10" fillId="3" borderId="0" xfId="2" applyFont="1" applyFill="1" applyAlignment="1">
      <alignment horizontal="center"/>
    </xf>
    <xf numFmtId="0" fontId="15" fillId="3" borderId="21" xfId="2" applyFont="1" applyFill="1" applyBorder="1" applyAlignment="1">
      <alignment horizontal="center" vertical="center"/>
    </xf>
    <xf numFmtId="0" fontId="15" fillId="3" borderId="22" xfId="2" applyFont="1" applyFill="1" applyBorder="1" applyAlignment="1">
      <alignment horizontal="center" vertical="center"/>
    </xf>
    <xf numFmtId="0" fontId="45" fillId="5" borderId="18" xfId="2" applyFont="1" applyFill="1" applyBorder="1" applyAlignment="1">
      <alignment horizontal="center" vertical="center" wrapText="1"/>
    </xf>
    <xf numFmtId="0" fontId="45" fillId="5" borderId="20" xfId="2" applyFont="1" applyFill="1" applyBorder="1" applyAlignment="1">
      <alignment horizontal="center" vertical="center" wrapText="1"/>
    </xf>
    <xf numFmtId="0" fontId="15" fillId="5" borderId="2" xfId="2" applyFont="1" applyFill="1" applyBorder="1" applyAlignment="1">
      <alignment horizontal="center" vertical="center"/>
    </xf>
    <xf numFmtId="0" fontId="15" fillId="5" borderId="19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center" vertical="center"/>
    </xf>
    <xf numFmtId="0" fontId="13" fillId="5" borderId="19" xfId="2" applyFont="1" applyFill="1" applyBorder="1" applyAlignment="1">
      <alignment horizontal="center" vertical="center"/>
    </xf>
    <xf numFmtId="0" fontId="11" fillId="3" borderId="24" xfId="2" applyFont="1" applyFill="1" applyBorder="1" applyAlignment="1">
      <alignment horizontal="center" vertical="center"/>
    </xf>
    <xf numFmtId="0" fontId="45" fillId="18" borderId="107" xfId="2" applyFont="1" applyFill="1" applyBorder="1" applyAlignment="1">
      <alignment horizontal="center" textRotation="90"/>
    </xf>
    <xf numFmtId="0" fontId="45" fillId="18" borderId="23" xfId="2" applyFont="1" applyFill="1" applyBorder="1" applyAlignment="1">
      <alignment horizontal="center" textRotation="90"/>
    </xf>
    <xf numFmtId="0" fontId="45" fillId="18" borderId="18" xfId="2" applyFont="1" applyFill="1" applyBorder="1" applyAlignment="1">
      <alignment horizontal="center" textRotation="90"/>
    </xf>
    <xf numFmtId="0" fontId="45" fillId="18" borderId="108" xfId="2" applyFont="1" applyFill="1" applyBorder="1" applyAlignment="1">
      <alignment horizontal="center" textRotation="90"/>
    </xf>
    <xf numFmtId="0" fontId="45" fillId="18" borderId="0" xfId="2" applyFont="1" applyFill="1" applyBorder="1" applyAlignment="1">
      <alignment horizontal="center" textRotation="90"/>
    </xf>
    <xf numFmtId="0" fontId="45" fillId="18" borderId="109" xfId="2" applyFont="1" applyFill="1" applyBorder="1" applyAlignment="1">
      <alignment horizontal="center" textRotation="90"/>
    </xf>
    <xf numFmtId="0" fontId="45" fillId="18" borderId="38" xfId="2" applyFont="1" applyFill="1" applyBorder="1" applyAlignment="1">
      <alignment horizontal="center" textRotation="90"/>
    </xf>
    <xf numFmtId="0" fontId="45" fillId="18" borderId="24" xfId="2" applyFont="1" applyFill="1" applyBorder="1" applyAlignment="1">
      <alignment horizontal="center" textRotation="90"/>
    </xf>
    <xf numFmtId="0" fontId="45" fillId="18" borderId="20" xfId="2" applyFont="1" applyFill="1" applyBorder="1" applyAlignment="1">
      <alignment horizontal="center" textRotation="90"/>
    </xf>
    <xf numFmtId="0" fontId="48" fillId="0" borderId="2" xfId="2" applyFont="1" applyBorder="1" applyAlignment="1">
      <alignment horizontal="center" vertical="center" textRotation="90"/>
    </xf>
    <xf numFmtId="0" fontId="48" fillId="0" borderId="88" xfId="2" applyFont="1" applyBorder="1" applyAlignment="1">
      <alignment horizontal="center" vertical="center" textRotation="90"/>
    </xf>
    <xf numFmtId="0" fontId="48" fillId="0" borderId="19" xfId="2" applyFont="1" applyBorder="1" applyAlignment="1">
      <alignment horizontal="center" vertical="center" textRotation="90"/>
    </xf>
  </cellXfs>
  <cellStyles count="8">
    <cellStyle name="Moneda 2" xfId="3"/>
    <cellStyle name="Normal" xfId="0" builtinId="0"/>
    <cellStyle name="Normal 2" xfId="1"/>
    <cellStyle name="Normal 2 2" xfId="5"/>
    <cellStyle name="Normal 2 3" xfId="7"/>
    <cellStyle name="Normal 3" xfId="2"/>
    <cellStyle name="Normal 4" xfId="4"/>
    <cellStyle name="Normal 5" xfId="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1495425</xdr:colOff>
          <xdr:row>0</xdr:row>
          <xdr:rowOff>161925</xdr:rowOff>
        </xdr:from>
        <xdr:to>
          <xdr:col>6</xdr:col>
          <xdr:colOff>1133475</xdr:colOff>
          <xdr:row>0</xdr:row>
          <xdr:rowOff>1104900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="" xmlns:a16="http://schemas.microsoft.com/office/drawing/2014/main" id="{00000000-0008-0000-7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66675</xdr:rowOff>
        </xdr:from>
        <xdr:to>
          <xdr:col>7</xdr:col>
          <xdr:colOff>847725</xdr:colOff>
          <xdr:row>12</xdr:row>
          <xdr:rowOff>0</xdr:rowOff>
        </xdr:to>
        <xdr:sp macro="" textlink="">
          <xdr:nvSpPr>
            <xdr:cNvPr id="4106" name="Object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="" xmlns:a16="http://schemas.microsoft.com/office/drawing/2014/main" id="{00000000-0008-0000-7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190500</xdr:colOff>
          <xdr:row>0</xdr:row>
          <xdr:rowOff>76200</xdr:rowOff>
        </xdr:from>
        <xdr:to>
          <xdr:col>50</xdr:col>
          <xdr:colOff>876300</xdr:colOff>
          <xdr:row>0</xdr:row>
          <xdr:rowOff>2552700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="" xmlns:a16="http://schemas.microsoft.com/office/drawing/2014/main" id="{00000000-0008-0000-75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5.v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6.v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7.v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8.v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9.v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0.v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1.v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2.v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3.v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4.v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5.v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6.v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7.v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8.v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9.v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0.v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1.v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2.v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3.v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4.v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5.v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6.v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7.v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8.v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9.v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0.v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1.v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2.v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3.v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4.v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5.v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6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7.bin"/><Relationship Id="rId6" Type="http://schemas.openxmlformats.org/officeDocument/2006/relationships/comments" Target="../comments1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8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8.bin"/><Relationship Id="rId6" Type="http://schemas.openxmlformats.org/officeDocument/2006/relationships/comments" Target="../comments2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8"/>
  <sheetViews>
    <sheetView tabSelected="1" zoomScaleNormal="100" zoomScaleSheetLayoutView="85" workbookViewId="0">
      <selection activeCell="C4" sqref="C4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354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/>
      <c r="D3" s="476"/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/>
      <c r="D4" s="477"/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/>
      <c r="D5" s="477"/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/>
      <c r="D6" s="477"/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/>
      <c r="D7" s="477"/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/>
      <c r="D8" s="477"/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/>
      <c r="D9" s="477"/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/>
      <c r="D10" s="477"/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/>
      <c r="D11" s="477"/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/>
      <c r="D12" s="477"/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/>
      <c r="D13" s="477"/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/>
      <c r="D14" s="477"/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/>
      <c r="D15" s="477"/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/>
      <c r="D16" s="477"/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/>
      <c r="D17" s="477"/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/>
      <c r="D18" s="477"/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/>
      <c r="D19" s="477"/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/>
      <c r="D20" s="477"/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/>
      <c r="D21" s="477"/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/>
      <c r="D22" s="477"/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8"/>
      <c r="D23" s="477"/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/>
      <c r="D24" s="477"/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/>
      <c r="D25" s="477"/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/>
      <c r="D26" s="477"/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/>
      <c r="D27" s="477"/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/>
      <c r="D28" s="477"/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/>
      <c r="D29" s="477"/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/>
      <c r="D30" s="477"/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/>
      <c r="D31" s="477"/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/>
      <c r="D32" s="477"/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/>
      <c r="D33" s="477"/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/>
      <c r="D34" s="477"/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/>
      <c r="D35" s="477"/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/>
      <c r="D36" s="477"/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/>
      <c r="D37" s="477"/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/>
      <c r="D38" s="477"/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/>
      <c r="D39" s="477"/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/>
      <c r="D40" s="477"/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/>
      <c r="D41" s="477"/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/>
      <c r="D42" s="477"/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/>
      <c r="D43" s="477"/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/>
      <c r="D44" s="477"/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/>
      <c r="D45" s="477"/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/>
      <c r="D46" s="477"/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/>
      <c r="D47" s="477"/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/>
      <c r="D48" s="477"/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/>
      <c r="D49" s="477"/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/>
      <c r="D50" s="477"/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/>
      <c r="D51" s="477"/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/>
      <c r="D52" s="477"/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/>
      <c r="D53" s="477"/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/>
      <c r="D54" s="477"/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14" t="s">
        <v>170</v>
      </c>
      <c r="B55" s="312" t="s">
        <v>334</v>
      </c>
      <c r="C55" s="477"/>
      <c r="D55" s="477"/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/>
      <c r="D56" s="477"/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/>
      <c r="D57" s="477"/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80"/>
      <c r="D58" s="480"/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/>
      <c r="D59" s="477"/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/>
      <c r="D60" s="477"/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/>
      <c r="D61" s="477"/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/>
      <c r="D62" s="477"/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/>
      <c r="D63" s="481"/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</v>
      </c>
    </row>
    <row r="68" spans="8:8" ht="30" customHeight="1">
      <c r="H68" s="295"/>
    </row>
  </sheetData>
  <autoFilter ref="A2:I58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/>
      <c r="D3" s="476"/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/>
      <c r="D4" s="477"/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/>
      <c r="D5" s="477"/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/>
      <c r="D6" s="477"/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/>
      <c r="D7" s="477"/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/>
      <c r="D8" s="477"/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/>
      <c r="D9" s="477"/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/>
      <c r="D10" s="477"/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/>
      <c r="D11" s="477"/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/>
      <c r="D12" s="477"/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/>
      <c r="D13" s="477"/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/>
      <c r="D14" s="477"/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/>
      <c r="D15" s="477"/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/>
      <c r="D16" s="477"/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/>
      <c r="D17" s="477"/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/>
      <c r="D18" s="477"/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/>
      <c r="D19" s="477"/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/>
      <c r="D20" s="477"/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/>
      <c r="D21" s="477"/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/>
      <c r="D22" s="477"/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8"/>
      <c r="D23" s="477"/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/>
      <c r="D24" s="477"/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/>
      <c r="D25" s="477"/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/>
      <c r="D26" s="477"/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/>
      <c r="D27" s="477"/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/>
      <c r="D28" s="477"/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/>
      <c r="D29" s="477"/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/>
      <c r="D30" s="477"/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/>
      <c r="D31" s="477"/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/>
      <c r="D32" s="477"/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/>
      <c r="D33" s="477"/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/>
      <c r="D34" s="477"/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/>
      <c r="D35" s="477"/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/>
      <c r="D36" s="477"/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/>
      <c r="D37" s="477"/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/>
      <c r="D38" s="477"/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/>
      <c r="D39" s="477"/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/>
      <c r="D40" s="477"/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/>
      <c r="D41" s="477"/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/>
      <c r="D42" s="477"/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/>
      <c r="D43" s="477"/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/>
      <c r="D44" s="477"/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/>
      <c r="D45" s="477"/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/>
      <c r="D46" s="477"/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/>
      <c r="D47" s="477"/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/>
      <c r="D48" s="477"/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/>
      <c r="D49" s="477"/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/>
      <c r="D50" s="477"/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/>
      <c r="D51" s="477"/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/>
      <c r="D52" s="477"/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/>
      <c r="D53" s="477"/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/>
      <c r="D54" s="477"/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14" t="s">
        <v>170</v>
      </c>
      <c r="B55" s="312" t="s">
        <v>334</v>
      </c>
      <c r="C55" s="477"/>
      <c r="D55" s="477"/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/>
      <c r="D56" s="477"/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/>
      <c r="D57" s="477"/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80"/>
      <c r="D58" s="480"/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/>
      <c r="D59" s="477"/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/>
      <c r="D60" s="477"/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/>
      <c r="D61" s="477"/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/>
      <c r="D62" s="477"/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/>
      <c r="D63" s="481"/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</v>
      </c>
    </row>
    <row r="68" spans="8:8" ht="30" customHeight="1">
      <c r="H68" s="295"/>
    </row>
  </sheetData>
  <autoFilter ref="A2:I58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I66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78" t="s">
        <v>110</v>
      </c>
      <c r="D3" s="578"/>
      <c r="E3" s="578"/>
      <c r="F3" s="578"/>
      <c r="G3" s="578"/>
      <c r="H3" s="578"/>
      <c r="I3" s="57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0.79513888888888884</v>
      </c>
      <c r="E4" s="477"/>
      <c r="F4" s="315">
        <f t="shared" ref="F4:F59" si="0">SUM(IF(C4="",0,IF(C4&lt;TIME(8,0,0),TIME(8,0,0)-C4,0)))</f>
        <v>0</v>
      </c>
      <c r="G4" s="315">
        <f t="shared" ref="G4:G59" si="1">SUM(
IF(OR(C4="",D4=""),0,MAX(0,IF(D4&lt;C4,D4+1,D4)-MAX(C4,TIME(17,0,0)))))</f>
        <v>8.6805555555555469E-2</v>
      </c>
      <c r="H4" s="111">
        <f t="shared" ref="H4:H59" si="2">G4+F4</f>
        <v>8.6805555555555469E-2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0.79513888888888884</v>
      </c>
      <c r="E5" s="477"/>
      <c r="F5" s="315">
        <f t="shared" si="0"/>
        <v>0</v>
      </c>
      <c r="G5" s="315">
        <f t="shared" si="1"/>
        <v>8.6805555555555469E-2</v>
      </c>
      <c r="H5" s="111">
        <f t="shared" si="2"/>
        <v>8.6805555555555469E-2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0.79513888888888884</v>
      </c>
      <c r="E6" s="477"/>
      <c r="F6" s="315">
        <f t="shared" si="0"/>
        <v>0</v>
      </c>
      <c r="G6" s="315">
        <f t="shared" si="1"/>
        <v>8.6805555555555469E-2</v>
      </c>
      <c r="H6" s="111">
        <f t="shared" si="2"/>
        <v>8.6805555555555469E-2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0.3125</v>
      </c>
      <c r="D8" s="477">
        <v>0.70833333333333337</v>
      </c>
      <c r="E8" s="477"/>
      <c r="F8" s="315">
        <f t="shared" si="0"/>
        <v>2.0833333333333315E-2</v>
      </c>
      <c r="G8" s="315">
        <f t="shared" si="1"/>
        <v>0</v>
      </c>
      <c r="H8" s="111">
        <f t="shared" si="2"/>
        <v>2.0833333333333315E-2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580" t="s">
        <v>302</v>
      </c>
      <c r="D10" s="581"/>
      <c r="E10" s="581"/>
      <c r="F10" s="581"/>
      <c r="G10" s="581"/>
      <c r="H10" s="581"/>
      <c r="I10" s="582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0.78125</v>
      </c>
      <c r="E11" s="477"/>
      <c r="F11" s="315">
        <f t="shared" si="0"/>
        <v>0</v>
      </c>
      <c r="G11" s="315">
        <f t="shared" si="1"/>
        <v>7.291666666666663E-2</v>
      </c>
      <c r="H11" s="111">
        <f t="shared" si="2"/>
        <v>7.291666666666663E-2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0.25</v>
      </c>
      <c r="D12" s="477">
        <v>0.80208333333333337</v>
      </c>
      <c r="E12" s="477"/>
      <c r="F12" s="315">
        <f t="shared" si="0"/>
        <v>8.3333333333333315E-2</v>
      </c>
      <c r="G12" s="315">
        <f t="shared" si="1"/>
        <v>9.375E-2</v>
      </c>
      <c r="H12" s="111">
        <f t="shared" si="2"/>
        <v>0.17708333333333331</v>
      </c>
      <c r="I12" s="105"/>
    </row>
    <row r="13" spans="1:9" s="5" customFormat="1" ht="30" customHeight="1">
      <c r="A13" s="14" t="s">
        <v>59</v>
      </c>
      <c r="B13" s="106" t="s">
        <v>14</v>
      </c>
      <c r="C13" s="583" t="s">
        <v>110</v>
      </c>
      <c r="D13" s="583"/>
      <c r="E13" s="583"/>
      <c r="F13" s="583"/>
      <c r="G13" s="583"/>
      <c r="H13" s="583"/>
      <c r="I13" s="584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0.8222222222222223</v>
      </c>
      <c r="E17" s="477"/>
      <c r="F17" s="315">
        <f t="shared" si="0"/>
        <v>0</v>
      </c>
      <c r="G17" s="315">
        <f t="shared" si="1"/>
        <v>0.11388888888888893</v>
      </c>
      <c r="H17" s="111">
        <f t="shared" si="2"/>
        <v>0.11388888888888893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0.71527777777777779</v>
      </c>
      <c r="E19" s="477"/>
      <c r="F19" s="315">
        <f t="shared" si="0"/>
        <v>0</v>
      </c>
      <c r="G19" s="315">
        <f t="shared" si="1"/>
        <v>6.9444444444444198E-3</v>
      </c>
      <c r="H19" s="111">
        <f t="shared" si="2"/>
        <v>6.9444444444444198E-3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0.29166666666666669</v>
      </c>
      <c r="D21" s="477">
        <v>0.75277777777777777</v>
      </c>
      <c r="E21" s="477"/>
      <c r="F21" s="315">
        <f t="shared" si="0"/>
        <v>4.166666666666663E-2</v>
      </c>
      <c r="G21" s="315">
        <f t="shared" si="1"/>
        <v>4.4444444444444398E-2</v>
      </c>
      <c r="H21" s="111">
        <f t="shared" si="2"/>
        <v>8.6111111111111027E-2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85">
        <v>0.42708333333333331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543" t="s">
        <v>324</v>
      </c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0.3125</v>
      </c>
      <c r="D25" s="477">
        <v>0.70833333333333337</v>
      </c>
      <c r="E25" s="477"/>
      <c r="F25" s="315">
        <f t="shared" si="0"/>
        <v>2.0833333333333315E-2</v>
      </c>
      <c r="G25" s="315">
        <f t="shared" si="1"/>
        <v>0</v>
      </c>
      <c r="H25" s="111">
        <f t="shared" si="2"/>
        <v>2.0833333333333315E-2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0.25</v>
      </c>
      <c r="D29" s="477">
        <v>0.80208333333333337</v>
      </c>
      <c r="E29" s="477"/>
      <c r="F29" s="315">
        <f t="shared" si="0"/>
        <v>8.3333333333333315E-2</v>
      </c>
      <c r="G29" s="315">
        <f t="shared" si="1"/>
        <v>9.375E-2</v>
      </c>
      <c r="H29" s="111">
        <f t="shared" si="2"/>
        <v>0.17708333333333331</v>
      </c>
      <c r="I29" s="316"/>
    </row>
    <row r="30" spans="1:9" s="5" customFormat="1" ht="30" customHeight="1">
      <c r="A30" s="14" t="s">
        <v>60</v>
      </c>
      <c r="B30" s="106" t="s">
        <v>145</v>
      </c>
      <c r="C30" s="583" t="s">
        <v>110</v>
      </c>
      <c r="D30" s="583"/>
      <c r="E30" s="583"/>
      <c r="F30" s="583"/>
      <c r="G30" s="583"/>
      <c r="H30" s="583"/>
      <c r="I30" s="584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580" t="s">
        <v>302</v>
      </c>
      <c r="D33" s="581"/>
      <c r="E33" s="581"/>
      <c r="F33" s="581"/>
      <c r="G33" s="581"/>
      <c r="H33" s="581"/>
      <c r="I33" s="582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0.33333333333333298</v>
      </c>
      <c r="D36" s="477">
        <v>0.70833333333333304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0.33333333333333298</v>
      </c>
      <c r="D37" s="477">
        <v>0.70833333333333304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0.33333333333333298</v>
      </c>
      <c r="D38" s="477">
        <v>0.70833333333333304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0.2638888888888889</v>
      </c>
      <c r="D40" s="485">
        <v>0.6875</v>
      </c>
      <c r="E40" s="477"/>
      <c r="F40" s="315">
        <f t="shared" si="0"/>
        <v>6.944444444444442E-2</v>
      </c>
      <c r="G40" s="315">
        <f t="shared" si="1"/>
        <v>0</v>
      </c>
      <c r="H40" s="111">
        <f t="shared" si="2"/>
        <v>6.944444444444442E-2</v>
      </c>
      <c r="I40" s="316" t="s">
        <v>319</v>
      </c>
    </row>
    <row r="41" spans="1:9" s="5" customFormat="1" ht="30" customHeight="1">
      <c r="A41" s="14" t="s">
        <v>60</v>
      </c>
      <c r="B41" s="106" t="s">
        <v>41</v>
      </c>
      <c r="C41" s="580" t="s">
        <v>302</v>
      </c>
      <c r="D41" s="581"/>
      <c r="E41" s="581"/>
      <c r="F41" s="581"/>
      <c r="G41" s="581"/>
      <c r="H41" s="581"/>
      <c r="I41" s="582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0.25</v>
      </c>
      <c r="D45" s="485">
        <v>0.70138888888888884</v>
      </c>
      <c r="E45" s="477"/>
      <c r="F45" s="315">
        <f t="shared" si="0"/>
        <v>8.3333333333333315E-2</v>
      </c>
      <c r="G45" s="315">
        <f t="shared" si="1"/>
        <v>0</v>
      </c>
      <c r="H45" s="111">
        <f t="shared" si="2"/>
        <v>8.3333333333333315E-2</v>
      </c>
      <c r="I45" s="316" t="s">
        <v>319</v>
      </c>
    </row>
    <row r="46" spans="1:9" s="5" customFormat="1" ht="30" customHeight="1">
      <c r="A46" s="14" t="s">
        <v>60</v>
      </c>
      <c r="B46" s="106" t="s">
        <v>48</v>
      </c>
      <c r="C46" s="575" t="s">
        <v>163</v>
      </c>
      <c r="D46" s="576"/>
      <c r="E46" s="576"/>
      <c r="F46" s="576"/>
      <c r="G46" s="576"/>
      <c r="H46" s="576"/>
      <c r="I46" s="577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53</v>
      </c>
      <c r="C50" s="477">
        <v>0.25</v>
      </c>
      <c r="D50" s="485">
        <v>0.70138888888888884</v>
      </c>
      <c r="E50" s="477"/>
      <c r="F50" s="315">
        <f t="shared" si="0"/>
        <v>8.3333333333333315E-2</v>
      </c>
      <c r="G50" s="315">
        <f t="shared" si="1"/>
        <v>0</v>
      </c>
      <c r="H50" s="111">
        <f t="shared" si="2"/>
        <v>8.3333333333333315E-2</v>
      </c>
      <c r="I50" s="316" t="s">
        <v>319</v>
      </c>
    </row>
    <row r="51" spans="1:9" s="5" customFormat="1" ht="30" customHeight="1">
      <c r="A51" s="268" t="s">
        <v>60</v>
      </c>
      <c r="B51" s="310" t="s">
        <v>57</v>
      </c>
      <c r="C51" s="477">
        <v>0.3125</v>
      </c>
      <c r="D51" s="477">
        <v>0.70833333333333337</v>
      </c>
      <c r="E51" s="477"/>
      <c r="F51" s="315">
        <f t="shared" si="0"/>
        <v>2.0833333333333315E-2</v>
      </c>
      <c r="G51" s="315">
        <f t="shared" si="1"/>
        <v>0</v>
      </c>
      <c r="H51" s="111">
        <f t="shared" si="2"/>
        <v>2.0833333333333315E-2</v>
      </c>
      <c r="I51" s="318"/>
    </row>
    <row r="52" spans="1:9" ht="30" customHeight="1">
      <c r="A52" s="14" t="s">
        <v>170</v>
      </c>
      <c r="B52" s="312" t="s">
        <v>334</v>
      </c>
      <c r="C52" s="477">
        <v>0.33333333333333331</v>
      </c>
      <c r="D52" s="477">
        <v>0.79513888888888884</v>
      </c>
      <c r="E52" s="477"/>
      <c r="F52" s="315">
        <f t="shared" si="0"/>
        <v>0</v>
      </c>
      <c r="G52" s="315">
        <f t="shared" si="1"/>
        <v>8.6805555555555469E-2</v>
      </c>
      <c r="H52" s="111">
        <f t="shared" si="2"/>
        <v>8.6805555555555469E-2</v>
      </c>
      <c r="I52" s="320"/>
    </row>
    <row r="53" spans="1:9" ht="30" customHeight="1">
      <c r="A53" s="268" t="s">
        <v>60</v>
      </c>
      <c r="B53" s="352" t="s">
        <v>156</v>
      </c>
      <c r="C53" s="477">
        <v>0.29166666666666669</v>
      </c>
      <c r="D53" s="477">
        <v>0.75</v>
      </c>
      <c r="E53" s="479"/>
      <c r="F53" s="353">
        <f t="shared" si="0"/>
        <v>4.166666666666663E-2</v>
      </c>
      <c r="G53" s="353">
        <f t="shared" si="1"/>
        <v>4.166666666666663E-2</v>
      </c>
      <c r="H53" s="354">
        <f t="shared" si="2"/>
        <v>8.3333333333333259E-2</v>
      </c>
      <c r="I53" s="355"/>
    </row>
    <row r="54" spans="1:9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9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9" ht="30" customHeight="1">
      <c r="A56" s="396" t="s">
        <v>60</v>
      </c>
      <c r="B56" s="395" t="s">
        <v>213</v>
      </c>
      <c r="C56" s="477">
        <v>0.29166666666666669</v>
      </c>
      <c r="D56" s="477">
        <v>0.73611111111111116</v>
      </c>
      <c r="E56" s="477"/>
      <c r="F56" s="315">
        <f t="shared" si="0"/>
        <v>4.166666666666663E-2</v>
      </c>
      <c r="G56" s="315">
        <f t="shared" si="1"/>
        <v>2.777777777777779E-2</v>
      </c>
      <c r="H56" s="111">
        <f t="shared" si="2"/>
        <v>6.944444444444442E-2</v>
      </c>
      <c r="I56" s="397"/>
    </row>
    <row r="57" spans="1:9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9" ht="30" customHeight="1">
      <c r="A58" s="396" t="s">
        <v>60</v>
      </c>
      <c r="B58" s="395" t="s">
        <v>216</v>
      </c>
      <c r="C58" s="477">
        <v>0.33333333333333331</v>
      </c>
      <c r="D58" s="477">
        <v>0.75416666666666676</v>
      </c>
      <c r="E58" s="477"/>
      <c r="F58" s="315">
        <f t="shared" si="0"/>
        <v>0</v>
      </c>
      <c r="G58" s="315">
        <f t="shared" si="1"/>
        <v>4.5833333333333393E-2</v>
      </c>
      <c r="H58" s="111">
        <f t="shared" si="2"/>
        <v>4.5833333333333393E-2</v>
      </c>
      <c r="I58" s="397"/>
    </row>
    <row r="59" spans="1:9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9" ht="30" customHeight="1">
      <c r="A60" s="396" t="s">
        <v>60</v>
      </c>
      <c r="B60" s="395" t="s">
        <v>232</v>
      </c>
      <c r="C60" s="477">
        <v>0.33333333333333331</v>
      </c>
      <c r="D60" s="477">
        <v>0.70833333333333337</v>
      </c>
      <c r="E60" s="477"/>
      <c r="F60" s="315">
        <f>SUM(IF(C60="",0,IF(C60&lt;TIME(8,0,0),TIME(8,0,0)-C60,0)))</f>
        <v>0</v>
      </c>
      <c r="G60" s="315">
        <f>SUM(
IF(OR(C60="",D60=""),0,MAX(0,IF(D60&lt;C60,D60+1,D60)-MAX(C60,TIME(17,0,0)))))</f>
        <v>0</v>
      </c>
      <c r="H60" s="111">
        <f>G60+F60</f>
        <v>0</v>
      </c>
      <c r="I60" s="397"/>
    </row>
    <row r="61" spans="1:9" ht="30" customHeight="1" thickBot="1">
      <c r="A61" s="16" t="s">
        <v>170</v>
      </c>
      <c r="B61" s="573" t="s">
        <v>352</v>
      </c>
      <c r="C61" s="481">
        <v>0.33333333333333331</v>
      </c>
      <c r="D61" s="481">
        <v>0.79513888888888884</v>
      </c>
      <c r="E61" s="520"/>
      <c r="F61" s="322">
        <f>SUM(IF(C61="",0,IF(C61&lt;TIME(8,0,0),TIME(8,0,0)-C61,0)))</f>
        <v>0</v>
      </c>
      <c r="G61" s="322">
        <f>SUM(
IF(OR(C61="",D61=""),0,MAX(0,IF(D61&lt;C61,D61+1,D61)-MAX(C61,TIME(17,0,0)))))</f>
        <v>8.6805555555555469E-2</v>
      </c>
      <c r="H61" s="323">
        <f>G61+F61</f>
        <v>8.6805555555555469E-2</v>
      </c>
      <c r="I61" s="574"/>
    </row>
    <row r="62" spans="1:9" ht="30" customHeight="1">
      <c r="H62" s="295">
        <f>SUM(H3:H61)</f>
        <v>1.5652777777777769</v>
      </c>
    </row>
    <row r="66" spans="8:8" ht="30" customHeight="1">
      <c r="H66" s="295"/>
    </row>
  </sheetData>
  <autoFilter ref="A2:I55"/>
  <mergeCells count="7">
    <mergeCell ref="C46:I46"/>
    <mergeCell ref="C3:I3"/>
    <mergeCell ref="C10:I10"/>
    <mergeCell ref="C13:I13"/>
    <mergeCell ref="C30:I30"/>
    <mergeCell ref="C33:I33"/>
    <mergeCell ref="C41:I4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7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78" t="s">
        <v>110</v>
      </c>
      <c r="D3" s="578"/>
      <c r="E3" s="578"/>
      <c r="F3" s="578"/>
      <c r="G3" s="578"/>
      <c r="H3" s="578"/>
      <c r="I3" s="57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2" si="0">SUM(IF(C4="",0,IF(C4&lt;TIME(8,0,0),TIME(8,0,0)-C4,0)))</f>
        <v>0</v>
      </c>
      <c r="G4" s="315">
        <f t="shared" ref="G4:G62" si="1">SUM(
IF(OR(C4="",D4=""),0,MAX(0,IF(D4&lt;C4,D4+1,D4)-MAX(C4,TIME(17,0,0)))))</f>
        <v>0</v>
      </c>
      <c r="H4" s="111">
        <f t="shared" ref="H4:H62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85">
        <v>0.3840277777777778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 t="s">
        <v>319</v>
      </c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580" t="s">
        <v>302</v>
      </c>
      <c r="D10" s="581"/>
      <c r="E10" s="581"/>
      <c r="F10" s="581"/>
      <c r="G10" s="581"/>
      <c r="H10" s="581"/>
      <c r="I10" s="582"/>
    </row>
    <row r="11" spans="1:9" s="5" customFormat="1" ht="30" customHeight="1">
      <c r="A11" s="14" t="s">
        <v>59</v>
      </c>
      <c r="B11" s="106" t="s">
        <v>12</v>
      </c>
      <c r="C11" s="477">
        <v>0.29166666666666669</v>
      </c>
      <c r="D11" s="477">
        <v>0.70833333333333337</v>
      </c>
      <c r="E11" s="477"/>
      <c r="F11" s="315">
        <f t="shared" si="0"/>
        <v>4.166666666666663E-2</v>
      </c>
      <c r="G11" s="315">
        <f t="shared" si="1"/>
        <v>0</v>
      </c>
      <c r="H11" s="111">
        <f t="shared" si="2"/>
        <v>4.166666666666663E-2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583" t="s">
        <v>110</v>
      </c>
      <c r="D13" s="583"/>
      <c r="E13" s="583"/>
      <c r="F13" s="583"/>
      <c r="G13" s="583"/>
      <c r="H13" s="583"/>
      <c r="I13" s="584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0.2638888888888889</v>
      </c>
      <c r="D15" s="477">
        <v>0.70833333333333337</v>
      </c>
      <c r="E15" s="477"/>
      <c r="F15" s="315">
        <f t="shared" si="0"/>
        <v>6.944444444444442E-2</v>
      </c>
      <c r="G15" s="315">
        <f t="shared" si="1"/>
        <v>0</v>
      </c>
      <c r="H15" s="111">
        <f t="shared" si="2"/>
        <v>6.944444444444442E-2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580" t="s">
        <v>302</v>
      </c>
      <c r="D18" s="581"/>
      <c r="E18" s="581"/>
      <c r="F18" s="581"/>
      <c r="G18" s="581"/>
      <c r="H18" s="581"/>
      <c r="I18" s="582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0.2638888888888889</v>
      </c>
      <c r="D29" s="477">
        <v>0.70833333333333337</v>
      </c>
      <c r="E29" s="477"/>
      <c r="F29" s="315">
        <f t="shared" si="0"/>
        <v>6.944444444444442E-2</v>
      </c>
      <c r="G29" s="315">
        <f t="shared" si="1"/>
        <v>0</v>
      </c>
      <c r="H29" s="111">
        <f t="shared" si="2"/>
        <v>6.944444444444442E-2</v>
      </c>
      <c r="I29" s="316"/>
    </row>
    <row r="30" spans="1:9" s="5" customFormat="1" ht="30" customHeight="1">
      <c r="A30" s="14" t="s">
        <v>60</v>
      </c>
      <c r="B30" s="106" t="s">
        <v>145</v>
      </c>
      <c r="C30" s="583" t="s">
        <v>110</v>
      </c>
      <c r="D30" s="583"/>
      <c r="E30" s="583"/>
      <c r="F30" s="583"/>
      <c r="G30" s="583"/>
      <c r="H30" s="583"/>
      <c r="I30" s="584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580" t="s">
        <v>302</v>
      </c>
      <c r="D33" s="581"/>
      <c r="E33" s="581"/>
      <c r="F33" s="581"/>
      <c r="G33" s="581"/>
      <c r="H33" s="581"/>
      <c r="I33" s="582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575" t="s">
        <v>163</v>
      </c>
      <c r="D46" s="576"/>
      <c r="E46" s="576"/>
      <c r="F46" s="576"/>
      <c r="G46" s="576"/>
      <c r="H46" s="576"/>
      <c r="I46" s="577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149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53</v>
      </c>
      <c r="C51" s="477">
        <v>0.33333333333333298</v>
      </c>
      <c r="D51" s="477">
        <v>0.70833333333333304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11" s="5" customFormat="1" ht="30" customHeight="1">
      <c r="A52" s="268" t="s">
        <v>60</v>
      </c>
      <c r="B52" s="310" t="s">
        <v>57</v>
      </c>
      <c r="C52" s="477">
        <v>0.33333333333333298</v>
      </c>
      <c r="D52" s="477">
        <v>0.70833333333333304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8"/>
    </row>
    <row r="53" spans="1:11" ht="30" customHeight="1">
      <c r="A53" s="289" t="s">
        <v>60</v>
      </c>
      <c r="B53" s="311" t="s">
        <v>154</v>
      </c>
      <c r="C53" s="477">
        <v>0.33333333333333298</v>
      </c>
      <c r="D53" s="477">
        <v>0.70833333333333304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9"/>
    </row>
    <row r="54" spans="1:11" ht="30" customHeight="1">
      <c r="A54" s="14" t="s">
        <v>170</v>
      </c>
      <c r="B54" s="312" t="s">
        <v>334</v>
      </c>
      <c r="C54" s="477">
        <v>0.33333333333333298</v>
      </c>
      <c r="D54" s="477">
        <v>0.70833333333333304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20"/>
    </row>
    <row r="55" spans="1:11" ht="30" customHeight="1">
      <c r="A55" s="268" t="s">
        <v>60</v>
      </c>
      <c r="B55" s="352" t="s">
        <v>156</v>
      </c>
      <c r="C55" s="477">
        <v>0.33333333333333298</v>
      </c>
      <c r="D55" s="477">
        <v>0.70833333333333304</v>
      </c>
      <c r="E55" s="479"/>
      <c r="F55" s="353">
        <f t="shared" si="0"/>
        <v>0</v>
      </c>
      <c r="G55" s="353">
        <f t="shared" si="1"/>
        <v>0</v>
      </c>
      <c r="H55" s="354">
        <f t="shared" si="2"/>
        <v>0</v>
      </c>
      <c r="I55" s="355"/>
    </row>
    <row r="56" spans="1:11" ht="30" customHeight="1">
      <c r="A56" s="366" t="s">
        <v>60</v>
      </c>
      <c r="B56" s="367" t="s">
        <v>184</v>
      </c>
      <c r="C56" s="477">
        <v>0.33333333333333298</v>
      </c>
      <c r="D56" s="477">
        <v>0.70833333333333304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11" ht="30" customHeight="1">
      <c r="A57" s="387" t="s">
        <v>60</v>
      </c>
      <c r="B57" s="352" t="s">
        <v>195</v>
      </c>
      <c r="C57" s="477">
        <v>0.33333333333333298</v>
      </c>
      <c r="D57" s="477">
        <v>0.70833333333333304</v>
      </c>
      <c r="E57" s="480"/>
      <c r="F57" s="389">
        <f t="shared" si="0"/>
        <v>0</v>
      </c>
      <c r="G57" s="389">
        <f t="shared" si="1"/>
        <v>0</v>
      </c>
      <c r="H57" s="390">
        <f t="shared" si="2"/>
        <v>0</v>
      </c>
      <c r="I57" s="355"/>
    </row>
    <row r="58" spans="1:11" ht="30" customHeight="1">
      <c r="A58" s="396" t="s">
        <v>60</v>
      </c>
      <c r="B58" s="395" t="s">
        <v>213</v>
      </c>
      <c r="C58" s="477">
        <v>0.33333333333333298</v>
      </c>
      <c r="D58" s="477">
        <v>0.70833333333333304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396" t="s">
        <v>60</v>
      </c>
      <c r="B59" s="395" t="s">
        <v>215</v>
      </c>
      <c r="C59" s="477">
        <v>0.33333333333333298</v>
      </c>
      <c r="D59" s="477">
        <v>0.70833333333333304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216</v>
      </c>
      <c r="C60" s="477">
        <v>0.33333333333333298</v>
      </c>
      <c r="D60" s="477">
        <v>0.70833333333333304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405" t="s">
        <v>60</v>
      </c>
      <c r="B61" s="406" t="s">
        <v>217</v>
      </c>
      <c r="C61" s="477">
        <v>0.33333333333333298</v>
      </c>
      <c r="D61" s="477">
        <v>0.70833333333333304</v>
      </c>
      <c r="E61" s="479"/>
      <c r="F61" s="353">
        <f t="shared" si="0"/>
        <v>0</v>
      </c>
      <c r="G61" s="353">
        <f t="shared" si="1"/>
        <v>0</v>
      </c>
      <c r="H61" s="354">
        <f t="shared" si="2"/>
        <v>0</v>
      </c>
      <c r="I61" s="407"/>
    </row>
    <row r="62" spans="1:11" s="408" customFormat="1" ht="30" customHeight="1" thickBot="1">
      <c r="A62" s="398" t="s">
        <v>60</v>
      </c>
      <c r="B62" s="399" t="s">
        <v>232</v>
      </c>
      <c r="C62" s="481">
        <v>0.33333333333333298</v>
      </c>
      <c r="D62" s="481">
        <v>0.70833333333333304</v>
      </c>
      <c r="E62" s="481"/>
      <c r="F62" s="322">
        <f t="shared" si="0"/>
        <v>0</v>
      </c>
      <c r="G62" s="322">
        <f t="shared" si="1"/>
        <v>0</v>
      </c>
      <c r="H62" s="323">
        <f t="shared" si="2"/>
        <v>0</v>
      </c>
      <c r="I62" s="400"/>
      <c r="J62" s="2"/>
      <c r="K62" s="2"/>
    </row>
    <row r="63" spans="1:11" ht="30" customHeight="1">
      <c r="H63" s="295">
        <f>SUM(H3:H62)</f>
        <v>0.18055555555555547</v>
      </c>
    </row>
    <row r="67" spans="8:8" ht="30" customHeight="1">
      <c r="H67" s="295"/>
    </row>
  </sheetData>
  <autoFilter ref="A2:I57"/>
  <mergeCells count="8">
    <mergeCell ref="C33:I33"/>
    <mergeCell ref="C46:I46"/>
    <mergeCell ref="C3:I3"/>
    <mergeCell ref="C10:I10"/>
    <mergeCell ref="C13:I13"/>
    <mergeCell ref="C18:I18"/>
    <mergeCell ref="C20:I20"/>
    <mergeCell ref="C30:I3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347</v>
      </c>
      <c r="E1" s="6"/>
      <c r="F1" s="6"/>
      <c r="G1" s="6"/>
      <c r="H1" s="6"/>
      <c r="I1" s="6"/>
    </row>
    <row r="2" spans="1:9" s="7" customFormat="1" ht="36.75" customHeight="1" thickBot="1">
      <c r="A2" s="518" t="s">
        <v>4</v>
      </c>
      <c r="B2" s="545" t="s">
        <v>0</v>
      </c>
      <c r="C2" s="545" t="s">
        <v>1</v>
      </c>
      <c r="D2" s="546" t="s">
        <v>2</v>
      </c>
      <c r="E2" s="547" t="s">
        <v>78</v>
      </c>
      <c r="F2" s="530" t="s">
        <v>79</v>
      </c>
      <c r="G2" s="531" t="s">
        <v>80</v>
      </c>
      <c r="H2" s="532" t="s">
        <v>81</v>
      </c>
      <c r="I2" s="533" t="s">
        <v>3</v>
      </c>
    </row>
    <row r="3" spans="1:9" s="4" customFormat="1" ht="27.75" customHeight="1">
      <c r="A3" s="155" t="s">
        <v>169</v>
      </c>
      <c r="B3" s="324" t="s">
        <v>8</v>
      </c>
      <c r="C3" s="578" t="s">
        <v>110</v>
      </c>
      <c r="D3" s="578"/>
      <c r="E3" s="578"/>
      <c r="F3" s="578"/>
      <c r="G3" s="578"/>
      <c r="H3" s="578"/>
      <c r="I3" s="57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0.5625</v>
      </c>
      <c r="E4" s="477"/>
      <c r="F4" s="315">
        <f t="shared" ref="F4:F60" si="0">SUM(IF(C4="",0,IF(C4&lt;TIME(8,0,0),TIME(8,0,0)-C4,0)))</f>
        <v>0</v>
      </c>
      <c r="G4" s="315">
        <f>SUM(
IF(OR(C4="",D4=""),0,MAX(0,IF(D4&lt;C4,D4+1,D4)-MAX(C4,TIME(12,0,0)))))</f>
        <v>6.25E-2</v>
      </c>
      <c r="H4" s="111">
        <f t="shared" ref="H4:H60" si="1">G4+F4</f>
        <v>6.25E-2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0.5625</v>
      </c>
      <c r="E5" s="477"/>
      <c r="F5" s="315">
        <f t="shared" si="0"/>
        <v>0</v>
      </c>
      <c r="G5" s="315">
        <f t="shared" ref="G5:G60" si="2">SUM(
IF(OR(C5="",D5=""),0,MAX(0,IF(D5&lt;C5,D5+1,D5)-MAX(C5,TIME(12,0,0)))))</f>
        <v>6.25E-2</v>
      </c>
      <c r="H5" s="111">
        <f t="shared" si="1"/>
        <v>6.25E-2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0.5625</v>
      </c>
      <c r="E6" s="477"/>
      <c r="F6" s="315">
        <f t="shared" si="0"/>
        <v>0</v>
      </c>
      <c r="G6" s="315">
        <f t="shared" si="2"/>
        <v>6.25E-2</v>
      </c>
      <c r="H6" s="111">
        <f t="shared" si="1"/>
        <v>6.25E-2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0.5625</v>
      </c>
      <c r="E7" s="477"/>
      <c r="F7" s="315">
        <f t="shared" si="0"/>
        <v>0</v>
      </c>
      <c r="G7" s="315">
        <f t="shared" si="2"/>
        <v>6.25E-2</v>
      </c>
      <c r="H7" s="111">
        <f t="shared" si="1"/>
        <v>6.25E-2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0.57152777777777775</v>
      </c>
      <c r="E8" s="477"/>
      <c r="F8" s="315">
        <f t="shared" si="0"/>
        <v>0</v>
      </c>
      <c r="G8" s="315">
        <f t="shared" si="2"/>
        <v>7.1527777777777746E-2</v>
      </c>
      <c r="H8" s="111">
        <f t="shared" si="1"/>
        <v>7.1527777777777746E-2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0.52083333333333337</v>
      </c>
      <c r="E9" s="477"/>
      <c r="F9" s="315">
        <f t="shared" si="0"/>
        <v>0</v>
      </c>
      <c r="G9" s="315">
        <f t="shared" si="2"/>
        <v>2.083333333333337E-2</v>
      </c>
      <c r="H9" s="111">
        <f t="shared" si="1"/>
        <v>2.083333333333337E-2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0.57638888888888895</v>
      </c>
      <c r="E10" s="477"/>
      <c r="F10" s="315">
        <f t="shared" si="0"/>
        <v>0</v>
      </c>
      <c r="G10" s="315">
        <f t="shared" si="2"/>
        <v>7.6388888888888951E-2</v>
      </c>
      <c r="H10" s="111">
        <f t="shared" si="1"/>
        <v>7.6388888888888951E-2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0.52083333333333337</v>
      </c>
      <c r="E11" s="477"/>
      <c r="F11" s="315">
        <f t="shared" si="0"/>
        <v>0</v>
      </c>
      <c r="G11" s="315">
        <f t="shared" si="2"/>
        <v>2.083333333333337E-2</v>
      </c>
      <c r="H11" s="111">
        <f t="shared" si="1"/>
        <v>2.083333333333337E-2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0.5</v>
      </c>
      <c r="E12" s="477"/>
      <c r="F12" s="315">
        <f t="shared" si="0"/>
        <v>0</v>
      </c>
      <c r="G12" s="315">
        <f t="shared" si="2"/>
        <v>0</v>
      </c>
      <c r="H12" s="111">
        <f t="shared" si="1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583" t="s">
        <v>110</v>
      </c>
      <c r="D13" s="583"/>
      <c r="E13" s="583"/>
      <c r="F13" s="583"/>
      <c r="G13" s="583"/>
      <c r="H13" s="583"/>
      <c r="I13" s="584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0.52083333333333337</v>
      </c>
      <c r="E14" s="477"/>
      <c r="F14" s="315">
        <f t="shared" si="0"/>
        <v>0</v>
      </c>
      <c r="G14" s="315">
        <f t="shared" si="2"/>
        <v>2.083333333333337E-2</v>
      </c>
      <c r="H14" s="111">
        <f t="shared" si="1"/>
        <v>2.083333333333337E-2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0.5625</v>
      </c>
      <c r="E15" s="477"/>
      <c r="F15" s="315">
        <f t="shared" si="0"/>
        <v>0</v>
      </c>
      <c r="G15" s="315">
        <f t="shared" si="2"/>
        <v>6.25E-2</v>
      </c>
      <c r="H15" s="111">
        <f t="shared" si="1"/>
        <v>6.25E-2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0.52083333333333337</v>
      </c>
      <c r="E16" s="477"/>
      <c r="F16" s="315">
        <f t="shared" si="0"/>
        <v>0</v>
      </c>
      <c r="G16" s="315">
        <f t="shared" si="2"/>
        <v>2.083333333333337E-2</v>
      </c>
      <c r="H16" s="111">
        <f t="shared" si="1"/>
        <v>2.083333333333337E-2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0.52083333333333337</v>
      </c>
      <c r="E17" s="477"/>
      <c r="F17" s="315">
        <f t="shared" si="0"/>
        <v>0</v>
      </c>
      <c r="G17" s="315">
        <f t="shared" si="2"/>
        <v>2.083333333333337E-2</v>
      </c>
      <c r="H17" s="111">
        <f t="shared" si="1"/>
        <v>2.083333333333337E-2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0.52083333333333337</v>
      </c>
      <c r="E18" s="477"/>
      <c r="F18" s="315">
        <f t="shared" si="0"/>
        <v>0</v>
      </c>
      <c r="G18" s="315">
        <f t="shared" si="2"/>
        <v>2.083333333333337E-2</v>
      </c>
      <c r="H18" s="111">
        <f t="shared" si="1"/>
        <v>2.083333333333337E-2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0.52083333333333337</v>
      </c>
      <c r="E21" s="477"/>
      <c r="F21" s="315">
        <f t="shared" si="0"/>
        <v>0</v>
      </c>
      <c r="G21" s="315">
        <f t="shared" si="2"/>
        <v>2.083333333333337E-2</v>
      </c>
      <c r="H21" s="111">
        <f t="shared" si="1"/>
        <v>2.083333333333337E-2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0.52083333333333337</v>
      </c>
      <c r="E22" s="477"/>
      <c r="F22" s="315">
        <f t="shared" si="0"/>
        <v>0</v>
      </c>
      <c r="G22" s="315">
        <f t="shared" si="2"/>
        <v>2.083333333333337E-2</v>
      </c>
      <c r="H22" s="111">
        <f t="shared" si="1"/>
        <v>2.083333333333337E-2</v>
      </c>
      <c r="I22" s="316"/>
    </row>
    <row r="23" spans="1:9" s="5" customFormat="1" ht="30" customHeight="1">
      <c r="A23" s="14" t="s">
        <v>60</v>
      </c>
      <c r="B23" s="106" t="s">
        <v>21</v>
      </c>
      <c r="C23" s="575" t="s">
        <v>163</v>
      </c>
      <c r="D23" s="576"/>
      <c r="E23" s="576"/>
      <c r="F23" s="576"/>
      <c r="G23" s="576"/>
      <c r="H23" s="576"/>
      <c r="I23" s="577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0.52083333333333337</v>
      </c>
      <c r="E24" s="477"/>
      <c r="F24" s="315">
        <f t="shared" si="0"/>
        <v>0</v>
      </c>
      <c r="G24" s="315">
        <f t="shared" si="2"/>
        <v>2.083333333333337E-2</v>
      </c>
      <c r="H24" s="111">
        <f t="shared" si="1"/>
        <v>2.083333333333337E-2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0.52083333333333337</v>
      </c>
      <c r="E25" s="477"/>
      <c r="F25" s="315">
        <f t="shared" si="0"/>
        <v>0</v>
      </c>
      <c r="G25" s="315">
        <f t="shared" si="2"/>
        <v>2.083333333333337E-2</v>
      </c>
      <c r="H25" s="111">
        <f t="shared" si="1"/>
        <v>2.083333333333337E-2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0.52083333333333337</v>
      </c>
      <c r="E26" s="477"/>
      <c r="F26" s="315">
        <f t="shared" si="0"/>
        <v>0</v>
      </c>
      <c r="G26" s="315">
        <f t="shared" si="2"/>
        <v>2.083333333333337E-2</v>
      </c>
      <c r="H26" s="111">
        <f t="shared" si="1"/>
        <v>2.083333333333337E-2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0.5625</v>
      </c>
      <c r="E27" s="477"/>
      <c r="F27" s="315">
        <f t="shared" si="0"/>
        <v>0</v>
      </c>
      <c r="G27" s="315">
        <f t="shared" si="2"/>
        <v>6.25E-2</v>
      </c>
      <c r="H27" s="111">
        <f t="shared" si="1"/>
        <v>6.25E-2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0.5625</v>
      </c>
      <c r="E28" s="477"/>
      <c r="F28" s="315">
        <f t="shared" si="0"/>
        <v>0</v>
      </c>
      <c r="G28" s="315">
        <f t="shared" si="2"/>
        <v>6.25E-2</v>
      </c>
      <c r="H28" s="111">
        <f t="shared" si="1"/>
        <v>6.25E-2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0.5</v>
      </c>
      <c r="E29" s="477"/>
      <c r="F29" s="315">
        <f t="shared" si="0"/>
        <v>0</v>
      </c>
      <c r="G29" s="315">
        <f t="shared" si="2"/>
        <v>0</v>
      </c>
      <c r="H29" s="111">
        <f t="shared" si="1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583" t="s">
        <v>110</v>
      </c>
      <c r="D30" s="583"/>
      <c r="E30" s="583"/>
      <c r="F30" s="583"/>
      <c r="G30" s="583"/>
      <c r="H30" s="583"/>
      <c r="I30" s="584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0.52083333333333337</v>
      </c>
      <c r="E31" s="477"/>
      <c r="F31" s="315">
        <f t="shared" si="0"/>
        <v>0</v>
      </c>
      <c r="G31" s="315">
        <f t="shared" si="2"/>
        <v>2.083333333333337E-2</v>
      </c>
      <c r="H31" s="111">
        <f t="shared" si="1"/>
        <v>2.083333333333337E-2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0.52083333333333337</v>
      </c>
      <c r="E32" s="477"/>
      <c r="F32" s="315">
        <f t="shared" si="0"/>
        <v>0</v>
      </c>
      <c r="G32" s="315">
        <f t="shared" si="2"/>
        <v>2.083333333333337E-2</v>
      </c>
      <c r="H32" s="111">
        <f t="shared" si="1"/>
        <v>2.083333333333337E-2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0.5</v>
      </c>
      <c r="E33" s="477"/>
      <c r="F33" s="315">
        <f t="shared" si="0"/>
        <v>0</v>
      </c>
      <c r="G33" s="315">
        <f t="shared" si="2"/>
        <v>0</v>
      </c>
      <c r="H33" s="111">
        <f t="shared" si="1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0.52083333333333337</v>
      </c>
      <c r="E34" s="477"/>
      <c r="F34" s="315">
        <f t="shared" si="0"/>
        <v>0</v>
      </c>
      <c r="G34" s="315">
        <f t="shared" si="2"/>
        <v>2.083333333333337E-2</v>
      </c>
      <c r="H34" s="111">
        <f t="shared" si="1"/>
        <v>2.083333333333337E-2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0.5625</v>
      </c>
      <c r="E35" s="477"/>
      <c r="F35" s="315">
        <f t="shared" si="0"/>
        <v>0</v>
      </c>
      <c r="G35" s="315">
        <f t="shared" si="2"/>
        <v>6.25E-2</v>
      </c>
      <c r="H35" s="111">
        <f t="shared" si="1"/>
        <v>6.25E-2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0.5</v>
      </c>
      <c r="E36" s="477"/>
      <c r="F36" s="315">
        <f t="shared" si="0"/>
        <v>0</v>
      </c>
      <c r="G36" s="315">
        <f t="shared" si="2"/>
        <v>0</v>
      </c>
      <c r="H36" s="111">
        <f t="shared" si="1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580" t="s">
        <v>302</v>
      </c>
      <c r="D37" s="581"/>
      <c r="E37" s="581"/>
      <c r="F37" s="581"/>
      <c r="G37" s="581"/>
      <c r="H37" s="581"/>
      <c r="I37" s="582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0.5625</v>
      </c>
      <c r="E38" s="477"/>
      <c r="F38" s="315">
        <f t="shared" si="0"/>
        <v>0</v>
      </c>
      <c r="G38" s="315">
        <f t="shared" si="2"/>
        <v>6.25E-2</v>
      </c>
      <c r="H38" s="111">
        <f t="shared" si="1"/>
        <v>6.25E-2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0.5625</v>
      </c>
      <c r="E39" s="477"/>
      <c r="F39" s="315">
        <f t="shared" si="0"/>
        <v>0</v>
      </c>
      <c r="G39" s="315">
        <f t="shared" si="2"/>
        <v>6.25E-2</v>
      </c>
      <c r="H39" s="111">
        <f t="shared" si="1"/>
        <v>6.25E-2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0.52083333333333337</v>
      </c>
      <c r="E40" s="477"/>
      <c r="F40" s="315">
        <f t="shared" si="0"/>
        <v>0</v>
      </c>
      <c r="G40" s="315">
        <f t="shared" si="2"/>
        <v>2.083333333333337E-2</v>
      </c>
      <c r="H40" s="111">
        <f t="shared" si="1"/>
        <v>2.083333333333337E-2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0.52430555555555558</v>
      </c>
      <c r="E41" s="477"/>
      <c r="F41" s="315">
        <f t="shared" si="0"/>
        <v>0</v>
      </c>
      <c r="G41" s="315">
        <f t="shared" si="2"/>
        <v>2.430555555555558E-2</v>
      </c>
      <c r="H41" s="111">
        <f t="shared" si="1"/>
        <v>2.430555555555558E-2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0.52083333333333337</v>
      </c>
      <c r="E42" s="477"/>
      <c r="F42" s="315">
        <f t="shared" si="0"/>
        <v>0</v>
      </c>
      <c r="G42" s="315">
        <f t="shared" si="2"/>
        <v>2.083333333333337E-2</v>
      </c>
      <c r="H42" s="111">
        <f t="shared" si="1"/>
        <v>2.083333333333337E-2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0.5</v>
      </c>
      <c r="E43" s="477"/>
      <c r="F43" s="315">
        <f t="shared" si="0"/>
        <v>0</v>
      </c>
      <c r="G43" s="315">
        <f t="shared" si="2"/>
        <v>0</v>
      </c>
      <c r="H43" s="111">
        <f t="shared" si="1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0.5625</v>
      </c>
      <c r="E44" s="477"/>
      <c r="F44" s="315">
        <f t="shared" si="0"/>
        <v>0</v>
      </c>
      <c r="G44" s="315">
        <f t="shared" si="2"/>
        <v>6.25E-2</v>
      </c>
      <c r="H44" s="111">
        <f t="shared" si="1"/>
        <v>6.25E-2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0.52083333333333337</v>
      </c>
      <c r="E45" s="477"/>
      <c r="F45" s="315">
        <f t="shared" si="0"/>
        <v>0</v>
      </c>
      <c r="G45" s="315">
        <f t="shared" si="2"/>
        <v>2.083333333333337E-2</v>
      </c>
      <c r="H45" s="111">
        <f t="shared" si="1"/>
        <v>2.083333333333337E-2</v>
      </c>
      <c r="I45" s="316"/>
    </row>
    <row r="46" spans="1:9" s="5" customFormat="1" ht="30" customHeight="1">
      <c r="A46" s="14" t="s">
        <v>60</v>
      </c>
      <c r="B46" s="106" t="s">
        <v>48</v>
      </c>
      <c r="C46" s="575" t="s">
        <v>163</v>
      </c>
      <c r="D46" s="576"/>
      <c r="E46" s="576"/>
      <c r="F46" s="576"/>
      <c r="G46" s="576"/>
      <c r="H46" s="576"/>
      <c r="I46" s="577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0.52083333333333337</v>
      </c>
      <c r="E47" s="477"/>
      <c r="F47" s="315">
        <f t="shared" si="0"/>
        <v>0</v>
      </c>
      <c r="G47" s="315">
        <f t="shared" si="2"/>
        <v>2.083333333333337E-2</v>
      </c>
      <c r="H47" s="111">
        <f t="shared" si="1"/>
        <v>2.083333333333337E-2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0.52430555555555558</v>
      </c>
      <c r="E48" s="477"/>
      <c r="F48" s="315">
        <f t="shared" si="0"/>
        <v>0</v>
      </c>
      <c r="G48" s="315">
        <f t="shared" si="2"/>
        <v>2.430555555555558E-2</v>
      </c>
      <c r="H48" s="111">
        <f t="shared" si="1"/>
        <v>2.430555555555558E-2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0.52083333333333337</v>
      </c>
      <c r="E49" s="477"/>
      <c r="F49" s="315">
        <f t="shared" si="0"/>
        <v>0</v>
      </c>
      <c r="G49" s="315">
        <f t="shared" si="2"/>
        <v>2.083333333333337E-2</v>
      </c>
      <c r="H49" s="111">
        <f t="shared" si="1"/>
        <v>2.083333333333337E-2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0.5</v>
      </c>
      <c r="E50" s="477"/>
      <c r="F50" s="315">
        <f t="shared" si="0"/>
        <v>0</v>
      </c>
      <c r="G50" s="315">
        <f t="shared" si="2"/>
        <v>0</v>
      </c>
      <c r="H50" s="111">
        <f t="shared" si="1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0.5625</v>
      </c>
      <c r="E51" s="477"/>
      <c r="F51" s="315">
        <f t="shared" si="0"/>
        <v>0</v>
      </c>
      <c r="G51" s="315">
        <f t="shared" si="2"/>
        <v>6.25E-2</v>
      </c>
      <c r="H51" s="111">
        <f t="shared" si="1"/>
        <v>6.25E-2</v>
      </c>
      <c r="I51" s="318"/>
    </row>
    <row r="52" spans="1:11" ht="30" customHeight="1">
      <c r="A52" s="14" t="s">
        <v>170</v>
      </c>
      <c r="B52" s="312" t="s">
        <v>334</v>
      </c>
      <c r="C52" s="477">
        <v>0.33333333333333331</v>
      </c>
      <c r="D52" s="477">
        <v>0.5625</v>
      </c>
      <c r="E52" s="477"/>
      <c r="F52" s="315">
        <f t="shared" si="0"/>
        <v>0</v>
      </c>
      <c r="G52" s="315">
        <f t="shared" si="2"/>
        <v>6.25E-2</v>
      </c>
      <c r="H52" s="111">
        <f t="shared" si="1"/>
        <v>6.25E-2</v>
      </c>
      <c r="I52" s="320"/>
    </row>
    <row r="53" spans="1:11" ht="30" customHeight="1">
      <c r="A53" s="268" t="s">
        <v>60</v>
      </c>
      <c r="B53" s="352" t="s">
        <v>156</v>
      </c>
      <c r="C53" s="580" t="s">
        <v>302</v>
      </c>
      <c r="D53" s="581"/>
      <c r="E53" s="581"/>
      <c r="F53" s="581"/>
      <c r="G53" s="581"/>
      <c r="H53" s="581"/>
      <c r="I53" s="582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0.52083333333333337</v>
      </c>
      <c r="E54" s="477"/>
      <c r="F54" s="315">
        <f t="shared" si="0"/>
        <v>0</v>
      </c>
      <c r="G54" s="315">
        <f t="shared" si="2"/>
        <v>2.083333333333337E-2</v>
      </c>
      <c r="H54" s="111">
        <f t="shared" si="1"/>
        <v>2.083333333333337E-2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0.5625</v>
      </c>
      <c r="E55" s="480"/>
      <c r="F55" s="389">
        <f t="shared" si="0"/>
        <v>0</v>
      </c>
      <c r="G55" s="315">
        <f t="shared" si="2"/>
        <v>6.25E-2</v>
      </c>
      <c r="H55" s="390">
        <f t="shared" si="1"/>
        <v>6.25E-2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0.52083333333333337</v>
      </c>
      <c r="E56" s="477"/>
      <c r="F56" s="315">
        <f t="shared" si="0"/>
        <v>0</v>
      </c>
      <c r="G56" s="315">
        <f t="shared" si="2"/>
        <v>2.083333333333337E-2</v>
      </c>
      <c r="H56" s="111">
        <f t="shared" si="1"/>
        <v>2.083333333333337E-2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0.52083333333333337</v>
      </c>
      <c r="E57" s="477"/>
      <c r="F57" s="315">
        <f t="shared" si="0"/>
        <v>0</v>
      </c>
      <c r="G57" s="315">
        <f t="shared" si="2"/>
        <v>2.083333333333337E-2</v>
      </c>
      <c r="H57" s="111">
        <f t="shared" si="1"/>
        <v>2.083333333333337E-2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0.5625</v>
      </c>
      <c r="E58" s="477"/>
      <c r="F58" s="315">
        <f t="shared" si="0"/>
        <v>0</v>
      </c>
      <c r="G58" s="315">
        <f t="shared" si="2"/>
        <v>6.25E-2</v>
      </c>
      <c r="H58" s="111">
        <f t="shared" si="1"/>
        <v>6.25E-2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0.52083333333333337</v>
      </c>
      <c r="E59" s="479"/>
      <c r="F59" s="353">
        <f t="shared" si="0"/>
        <v>0</v>
      </c>
      <c r="G59" s="315">
        <f t="shared" si="2"/>
        <v>2.083333333333337E-2</v>
      </c>
      <c r="H59" s="354">
        <f t="shared" si="1"/>
        <v>2.083333333333337E-2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0.52083333333333337</v>
      </c>
      <c r="E60" s="481"/>
      <c r="F60" s="322">
        <f t="shared" si="0"/>
        <v>0</v>
      </c>
      <c r="G60" s="322">
        <f t="shared" si="2"/>
        <v>2.083333333333337E-2</v>
      </c>
      <c r="H60" s="323">
        <f t="shared" si="1"/>
        <v>2.083333333333337E-2</v>
      </c>
      <c r="I60" s="400"/>
      <c r="J60" s="2"/>
      <c r="K60" s="2"/>
    </row>
    <row r="61" spans="1:11" ht="30" customHeight="1">
      <c r="H61" s="295">
        <f>SUM(H3:H60)</f>
        <v>1.6340277777777792</v>
      </c>
    </row>
    <row r="65" spans="8:8" ht="30" customHeight="1">
      <c r="H65" s="295"/>
    </row>
  </sheetData>
  <autoFilter ref="A2:I55"/>
  <mergeCells count="9">
    <mergeCell ref="C37:I37"/>
    <mergeCell ref="C46:I46"/>
    <mergeCell ref="C53:I53"/>
    <mergeCell ref="C3:I3"/>
    <mergeCell ref="C13:I13"/>
    <mergeCell ref="C19:I19"/>
    <mergeCell ref="C20:I20"/>
    <mergeCell ref="C23:I23"/>
    <mergeCell ref="C30:I3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85">
        <v>0.34027777777777773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 t="s">
        <v>319</v>
      </c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0.29166666666666669</v>
      </c>
      <c r="D8" s="477">
        <v>0.8125</v>
      </c>
      <c r="E8" s="477"/>
      <c r="F8" s="315">
        <f t="shared" si="0"/>
        <v>4.166666666666663E-2</v>
      </c>
      <c r="G8" s="315">
        <f t="shared" si="1"/>
        <v>0.10416666666666663</v>
      </c>
      <c r="H8" s="111">
        <f t="shared" si="2"/>
        <v>0.14583333333333326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0.72916666666666663</v>
      </c>
      <c r="E10" s="477"/>
      <c r="F10" s="315">
        <f t="shared" si="0"/>
        <v>0</v>
      </c>
      <c r="G10" s="315">
        <f t="shared" si="1"/>
        <v>2.0833333333333259E-2</v>
      </c>
      <c r="H10" s="111">
        <f t="shared" si="2"/>
        <v>2.0833333333333259E-2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0.80555555555555547</v>
      </c>
      <c r="E11" s="477"/>
      <c r="F11" s="315">
        <f t="shared" si="0"/>
        <v>0</v>
      </c>
      <c r="G11" s="315">
        <f t="shared" si="1"/>
        <v>9.7222222222222099E-2</v>
      </c>
      <c r="H11" s="111">
        <f t="shared" si="2"/>
        <v>9.7222222222222099E-2</v>
      </c>
      <c r="I11" s="316"/>
    </row>
    <row r="12" spans="1:9" s="5" customFormat="1" ht="30" customHeight="1">
      <c r="A12" s="14" t="s">
        <v>59</v>
      </c>
      <c r="B12" s="106" t="s">
        <v>13</v>
      </c>
      <c r="C12" s="479">
        <v>0.33333333333333331</v>
      </c>
      <c r="D12" s="479">
        <v>0.70833333333333337</v>
      </c>
      <c r="E12" s="479"/>
      <c r="F12" s="353">
        <f t="shared" si="0"/>
        <v>0</v>
      </c>
      <c r="G12" s="353">
        <f t="shared" si="1"/>
        <v>0</v>
      </c>
      <c r="H12" s="354">
        <f t="shared" si="2"/>
        <v>0</v>
      </c>
      <c r="I12" s="525"/>
    </row>
    <row r="13" spans="1:9" s="5" customFormat="1" ht="30" customHeight="1">
      <c r="A13" s="14" t="s">
        <v>59</v>
      </c>
      <c r="B13" s="106" t="s">
        <v>14</v>
      </c>
      <c r="C13" s="583" t="s">
        <v>110</v>
      </c>
      <c r="D13" s="583"/>
      <c r="E13" s="583"/>
      <c r="F13" s="583"/>
      <c r="G13" s="583"/>
      <c r="H13" s="583"/>
      <c r="I13" s="583"/>
    </row>
    <row r="14" spans="1:9" s="5" customFormat="1" ht="30" customHeight="1">
      <c r="A14" s="14" t="s">
        <v>59</v>
      </c>
      <c r="B14" s="106" t="s">
        <v>15</v>
      </c>
      <c r="C14" s="430">
        <v>0.33333333333333331</v>
      </c>
      <c r="D14" s="430">
        <v>0.70833333333333337</v>
      </c>
      <c r="E14" s="430"/>
      <c r="F14" s="418">
        <f t="shared" si="0"/>
        <v>0</v>
      </c>
      <c r="G14" s="418">
        <f t="shared" si="1"/>
        <v>0</v>
      </c>
      <c r="H14" s="384">
        <f t="shared" si="2"/>
        <v>0</v>
      </c>
      <c r="I14" s="521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0.875</v>
      </c>
      <c r="E16" s="477"/>
      <c r="F16" s="315">
        <f t="shared" si="0"/>
        <v>0</v>
      </c>
      <c r="G16" s="315">
        <f t="shared" si="1"/>
        <v>0.16666666666666663</v>
      </c>
      <c r="H16" s="111">
        <f t="shared" si="2"/>
        <v>0.16666666666666663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0.32916666666666666</v>
      </c>
      <c r="D21" s="477">
        <v>0.77083333333333337</v>
      </c>
      <c r="E21" s="477"/>
      <c r="F21" s="315">
        <f t="shared" si="0"/>
        <v>4.1666666666666519E-3</v>
      </c>
      <c r="G21" s="315">
        <f t="shared" si="1"/>
        <v>6.25E-2</v>
      </c>
      <c r="H21" s="111">
        <f t="shared" si="2"/>
        <v>6.6666666666666652E-2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575" t="s">
        <v>163</v>
      </c>
      <c r="D23" s="576"/>
      <c r="E23" s="576"/>
      <c r="F23" s="576"/>
      <c r="G23" s="576"/>
      <c r="H23" s="576"/>
      <c r="I23" s="577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0.87847222222222221</v>
      </c>
      <c r="E25" s="477"/>
      <c r="F25" s="315">
        <f t="shared" si="0"/>
        <v>0</v>
      </c>
      <c r="G25" s="315">
        <f t="shared" si="1"/>
        <v>0.17013888888888884</v>
      </c>
      <c r="H25" s="111">
        <f t="shared" si="2"/>
        <v>0.17013888888888884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9">
        <v>0.33333333333333331</v>
      </c>
      <c r="D29" s="479">
        <v>0.70833333333333337</v>
      </c>
      <c r="E29" s="479"/>
      <c r="F29" s="353">
        <f t="shared" si="0"/>
        <v>0</v>
      </c>
      <c r="G29" s="353">
        <f t="shared" si="1"/>
        <v>0</v>
      </c>
      <c r="H29" s="354">
        <f t="shared" si="2"/>
        <v>0</v>
      </c>
      <c r="I29" s="318"/>
    </row>
    <row r="30" spans="1:9" s="5" customFormat="1" ht="30" customHeight="1">
      <c r="A30" s="14" t="s">
        <v>60</v>
      </c>
      <c r="B30" s="106" t="s">
        <v>145</v>
      </c>
      <c r="C30" s="583" t="s">
        <v>110</v>
      </c>
      <c r="D30" s="583"/>
      <c r="E30" s="583"/>
      <c r="F30" s="583"/>
      <c r="G30" s="583"/>
      <c r="H30" s="583"/>
      <c r="I30" s="583"/>
    </row>
    <row r="31" spans="1:9" s="5" customFormat="1" ht="30" customHeight="1">
      <c r="A31" s="14" t="s">
        <v>60</v>
      </c>
      <c r="B31" s="106" t="s">
        <v>30</v>
      </c>
      <c r="C31" s="430">
        <v>0.33333333333333331</v>
      </c>
      <c r="D31" s="430">
        <v>0.70833333333333337</v>
      </c>
      <c r="E31" s="430"/>
      <c r="F31" s="418">
        <f t="shared" si="0"/>
        <v>0</v>
      </c>
      <c r="G31" s="418">
        <f t="shared" si="1"/>
        <v>0</v>
      </c>
      <c r="H31" s="384">
        <f t="shared" si="2"/>
        <v>0</v>
      </c>
      <c r="I31" s="419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85">
        <v>0.66666666666666663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 t="s">
        <v>319</v>
      </c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0.87847222222222221</v>
      </c>
      <c r="E37" s="477"/>
      <c r="F37" s="315">
        <f t="shared" si="0"/>
        <v>0</v>
      </c>
      <c r="G37" s="315">
        <f t="shared" si="1"/>
        <v>0.17013888888888884</v>
      </c>
      <c r="H37" s="111">
        <f t="shared" si="2"/>
        <v>0.17013888888888884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0.27777777777777779</v>
      </c>
      <c r="D40" s="477">
        <v>0.70833333333333337</v>
      </c>
      <c r="E40" s="477"/>
      <c r="F40" s="315">
        <f t="shared" si="0"/>
        <v>5.5555555555555525E-2</v>
      </c>
      <c r="G40" s="315">
        <f t="shared" si="1"/>
        <v>0</v>
      </c>
      <c r="H40" s="111">
        <f t="shared" si="2"/>
        <v>5.5555555555555525E-2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0.29166666666666669</v>
      </c>
      <c r="D44" s="477">
        <v>0.80555555555555547</v>
      </c>
      <c r="E44" s="477"/>
      <c r="F44" s="315">
        <f t="shared" si="0"/>
        <v>4.166666666666663E-2</v>
      </c>
      <c r="G44" s="315">
        <f t="shared" si="1"/>
        <v>9.7222222222222099E-2</v>
      </c>
      <c r="H44" s="111">
        <f t="shared" si="2"/>
        <v>0.13888888888888873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575" t="s">
        <v>163</v>
      </c>
      <c r="D46" s="576"/>
      <c r="E46" s="576"/>
      <c r="F46" s="576"/>
      <c r="G46" s="576"/>
      <c r="H46" s="576"/>
      <c r="I46" s="577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85">
        <v>0.66666666666666663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 t="s">
        <v>319</v>
      </c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85">
        <v>0.64583333333333337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 t="s">
        <v>319</v>
      </c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14" t="s">
        <v>170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0.80208333333333337</v>
      </c>
      <c r="E54" s="477"/>
      <c r="F54" s="315">
        <f t="shared" si="0"/>
        <v>0</v>
      </c>
      <c r="G54" s="315">
        <f t="shared" si="1"/>
        <v>9.375E-2</v>
      </c>
      <c r="H54" s="111">
        <f t="shared" si="2"/>
        <v>9.375E-2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0.79513888888888884</v>
      </c>
      <c r="E56" s="477"/>
      <c r="F56" s="315">
        <f t="shared" si="0"/>
        <v>0</v>
      </c>
      <c r="G56" s="315">
        <f t="shared" si="1"/>
        <v>8.6805555555555469E-2</v>
      </c>
      <c r="H56" s="111">
        <f t="shared" si="2"/>
        <v>8.6805555555555469E-2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0.29166666666666669</v>
      </c>
      <c r="D58" s="477">
        <v>0.8125</v>
      </c>
      <c r="E58" s="477"/>
      <c r="F58" s="315">
        <f t="shared" si="0"/>
        <v>4.166666666666663E-2</v>
      </c>
      <c r="G58" s="315">
        <f t="shared" si="1"/>
        <v>0.10416666666666663</v>
      </c>
      <c r="H58" s="111">
        <f t="shared" si="2"/>
        <v>0.14583333333333326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77">
        <v>0.33333333333333331</v>
      </c>
      <c r="D60" s="477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1.3583333333333323</v>
      </c>
    </row>
    <row r="65" spans="8:8" ht="30" customHeight="1">
      <c r="H65" s="295"/>
    </row>
  </sheetData>
  <autoFilter ref="A2:I55"/>
  <mergeCells count="7">
    <mergeCell ref="C46:I46"/>
    <mergeCell ref="C30:I30"/>
    <mergeCell ref="C3:I3"/>
    <mergeCell ref="C13:I13"/>
    <mergeCell ref="C19:I19"/>
    <mergeCell ref="C20:I20"/>
    <mergeCell ref="C23:I23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6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0.72222222222222221</v>
      </c>
      <c r="E4" s="477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1.388888888888884E-2</v>
      </c>
      <c r="H4" s="111">
        <f t="shared" ref="H4:H61" si="2">G4+F4</f>
        <v>1.388888888888884E-2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0.72222222222222221</v>
      </c>
      <c r="E5" s="477"/>
      <c r="F5" s="315">
        <f t="shared" si="0"/>
        <v>0</v>
      </c>
      <c r="G5" s="315">
        <f t="shared" si="1"/>
        <v>1.388888888888884E-2</v>
      </c>
      <c r="H5" s="111">
        <f t="shared" si="2"/>
        <v>1.388888888888884E-2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0.72222222222222221</v>
      </c>
      <c r="E6" s="477"/>
      <c r="F6" s="315">
        <f t="shared" si="0"/>
        <v>0</v>
      </c>
      <c r="G6" s="315">
        <f t="shared" si="1"/>
        <v>1.388888888888884E-2</v>
      </c>
      <c r="H6" s="111">
        <f t="shared" si="2"/>
        <v>1.388888888888884E-2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0.72222222222222221</v>
      </c>
      <c r="E7" s="477"/>
      <c r="F7" s="315">
        <f t="shared" si="0"/>
        <v>0</v>
      </c>
      <c r="G7" s="315">
        <f t="shared" si="1"/>
        <v>1.388888888888884E-2</v>
      </c>
      <c r="H7" s="111">
        <f t="shared" si="2"/>
        <v>1.388888888888884E-2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0.72916666666666663</v>
      </c>
      <c r="E13" s="477"/>
      <c r="F13" s="315">
        <f t="shared" si="0"/>
        <v>0</v>
      </c>
      <c r="G13" s="315">
        <f t="shared" si="1"/>
        <v>2.0833333333333259E-2</v>
      </c>
      <c r="H13" s="111">
        <f t="shared" si="2"/>
        <v>2.0833333333333259E-2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0.72222222222222221</v>
      </c>
      <c r="E16" s="477"/>
      <c r="F16" s="315">
        <f t="shared" si="0"/>
        <v>0</v>
      </c>
      <c r="G16" s="315">
        <f t="shared" si="1"/>
        <v>1.388888888888884E-2</v>
      </c>
      <c r="H16" s="111">
        <f t="shared" si="2"/>
        <v>1.388888888888884E-2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0.77777777777777779</v>
      </c>
      <c r="E17" s="477"/>
      <c r="F17" s="315">
        <f t="shared" si="0"/>
        <v>0</v>
      </c>
      <c r="G17" s="315">
        <f t="shared" si="1"/>
        <v>6.944444444444442E-2</v>
      </c>
      <c r="H17" s="111">
        <f t="shared" si="2"/>
        <v>6.944444444444442E-2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0.72916666666666663</v>
      </c>
      <c r="E18" s="477"/>
      <c r="F18" s="315">
        <f t="shared" si="0"/>
        <v>0</v>
      </c>
      <c r="G18" s="315">
        <f t="shared" si="1"/>
        <v>2.0833333333333259E-2</v>
      </c>
      <c r="H18" s="111">
        <f t="shared" si="2"/>
        <v>2.0833333333333259E-2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0.86597222222222225</v>
      </c>
      <c r="E19" s="477"/>
      <c r="F19" s="315">
        <f t="shared" si="0"/>
        <v>0</v>
      </c>
      <c r="G19" s="315">
        <f t="shared" si="1"/>
        <v>0.15763888888888888</v>
      </c>
      <c r="H19" s="111">
        <f t="shared" si="2"/>
        <v>0.15763888888888888</v>
      </c>
      <c r="I19" s="105"/>
    </row>
    <row r="20" spans="1:9" s="5" customFormat="1" ht="30" customHeight="1">
      <c r="A20" s="14" t="s">
        <v>59</v>
      </c>
      <c r="B20" s="106" t="s">
        <v>20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54</v>
      </c>
      <c r="C21" s="575" t="s">
        <v>163</v>
      </c>
      <c r="D21" s="576"/>
      <c r="E21" s="576"/>
      <c r="F21" s="576"/>
      <c r="G21" s="576"/>
      <c r="H21" s="576"/>
      <c r="I21" s="577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0.72222222222222221</v>
      </c>
      <c r="E22" s="477"/>
      <c r="F22" s="315">
        <f t="shared" si="0"/>
        <v>0</v>
      </c>
      <c r="G22" s="315">
        <f t="shared" si="1"/>
        <v>1.388888888888884E-2</v>
      </c>
      <c r="H22" s="111">
        <f t="shared" si="2"/>
        <v>1.388888888888884E-2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575" t="s">
        <v>163</v>
      </c>
      <c r="D24" s="576"/>
      <c r="E24" s="576"/>
      <c r="F24" s="576"/>
      <c r="G24" s="576"/>
      <c r="H24" s="576"/>
      <c r="I24" s="577"/>
    </row>
    <row r="25" spans="1:9" s="5" customFormat="1" ht="30" customHeight="1">
      <c r="A25" s="14" t="s">
        <v>60</v>
      </c>
      <c r="B25" s="106" t="s">
        <v>22</v>
      </c>
      <c r="C25" s="575" t="s">
        <v>163</v>
      </c>
      <c r="D25" s="576"/>
      <c r="E25" s="576"/>
      <c r="F25" s="576"/>
      <c r="G25" s="576"/>
      <c r="H25" s="576"/>
      <c r="I25" s="577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0.72222222222222221</v>
      </c>
      <c r="E26" s="477"/>
      <c r="F26" s="315">
        <f t="shared" si="0"/>
        <v>0</v>
      </c>
      <c r="G26" s="315">
        <f t="shared" si="1"/>
        <v>1.388888888888884E-2</v>
      </c>
      <c r="H26" s="111">
        <f t="shared" si="2"/>
        <v>1.388888888888884E-2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0.72222222222222221</v>
      </c>
      <c r="E27" s="477"/>
      <c r="F27" s="315">
        <f>SUM(IF(C27="",0,IF(C27&lt;TIME(8,0,0),TIME(8,0,0)-C27,0)))</f>
        <v>0</v>
      </c>
      <c r="G27" s="315">
        <f>SUM(
IF(OR(C27="",D27=""),0,MAX(0,IF(D27&lt;C27,D27+1,D27)-MAX(C27,TIME(17,0,0)))))</f>
        <v>1.388888888888884E-2</v>
      </c>
      <c r="H27" s="111">
        <f t="shared" si="2"/>
        <v>1.388888888888884E-2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0.72222222222222221</v>
      </c>
      <c r="E28" s="477"/>
      <c r="F28" s="315">
        <f>SUM(IF(C28="",0,IF(C28&lt;TIME(8,0,0),TIME(8,0,0)-C28,0)))</f>
        <v>0</v>
      </c>
      <c r="G28" s="315">
        <f>SUM(
IF(OR(C28="",D28=""),0,MAX(0,IF(D28&lt;C28,D28+1,D28)-MAX(C28,TIME(17,0,0)))))</f>
        <v>1.388888888888884E-2</v>
      </c>
      <c r="H28" s="111">
        <f t="shared" si="2"/>
        <v>1.388888888888884E-2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9">
        <v>0.33333333333333331</v>
      </c>
      <c r="D30" s="479">
        <v>0.70833333333333337</v>
      </c>
      <c r="E30" s="479"/>
      <c r="F30" s="353">
        <f t="shared" si="0"/>
        <v>0</v>
      </c>
      <c r="G30" s="353">
        <f t="shared" si="1"/>
        <v>0</v>
      </c>
      <c r="H30" s="354">
        <f t="shared" si="2"/>
        <v>0</v>
      </c>
      <c r="I30" s="318"/>
    </row>
    <row r="31" spans="1:9" s="5" customFormat="1" ht="30" customHeight="1">
      <c r="A31" s="14" t="s">
        <v>60</v>
      </c>
      <c r="B31" s="106" t="s">
        <v>145</v>
      </c>
      <c r="C31" s="583" t="s">
        <v>110</v>
      </c>
      <c r="D31" s="583"/>
      <c r="E31" s="583"/>
      <c r="F31" s="583"/>
      <c r="G31" s="583"/>
      <c r="H31" s="583"/>
      <c r="I31" s="584"/>
    </row>
    <row r="32" spans="1:9" s="5" customFormat="1" ht="30" customHeight="1">
      <c r="A32" s="14" t="s">
        <v>60</v>
      </c>
      <c r="B32" s="106" t="s">
        <v>30</v>
      </c>
      <c r="C32" s="542">
        <v>0.36458333333333331</v>
      </c>
      <c r="D32" s="430">
        <v>0.86597222222222225</v>
      </c>
      <c r="E32" s="430"/>
      <c r="F32" s="418">
        <f t="shared" si="0"/>
        <v>0</v>
      </c>
      <c r="G32" s="418">
        <f t="shared" si="1"/>
        <v>0.15763888888888888</v>
      </c>
      <c r="H32" s="384">
        <f t="shared" si="2"/>
        <v>0.15763888888888888</v>
      </c>
      <c r="I32" s="419" t="s">
        <v>319</v>
      </c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0.72222222222222221</v>
      </c>
      <c r="E33" s="477"/>
      <c r="F33" s="315">
        <f t="shared" si="0"/>
        <v>0</v>
      </c>
      <c r="G33" s="315">
        <f t="shared" si="1"/>
        <v>1.388888888888884E-2</v>
      </c>
      <c r="H33" s="111">
        <f t="shared" si="2"/>
        <v>1.388888888888884E-2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0.72222222222222221</v>
      </c>
      <c r="E36" s="477"/>
      <c r="F36" s="315">
        <f t="shared" si="0"/>
        <v>0</v>
      </c>
      <c r="G36" s="315">
        <f t="shared" si="1"/>
        <v>1.388888888888884E-2</v>
      </c>
      <c r="H36" s="111">
        <f t="shared" si="2"/>
        <v>1.388888888888884E-2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0.72222222222222221</v>
      </c>
      <c r="E41" s="477"/>
      <c r="F41" s="315">
        <f t="shared" si="0"/>
        <v>0</v>
      </c>
      <c r="G41" s="315">
        <f t="shared" si="1"/>
        <v>1.388888888888884E-2</v>
      </c>
      <c r="H41" s="111">
        <f t="shared" si="2"/>
        <v>1.388888888888884E-2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0.72222222222222221</v>
      </c>
      <c r="E45" s="477"/>
      <c r="F45" s="315">
        <f t="shared" si="0"/>
        <v>0</v>
      </c>
      <c r="G45" s="315">
        <f t="shared" si="1"/>
        <v>1.388888888888884E-2</v>
      </c>
      <c r="H45" s="111">
        <f t="shared" si="2"/>
        <v>1.388888888888884E-2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575" t="s">
        <v>163</v>
      </c>
      <c r="D47" s="576"/>
      <c r="E47" s="576"/>
      <c r="F47" s="576"/>
      <c r="G47" s="576"/>
      <c r="H47" s="576"/>
      <c r="I47" s="577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53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11" s="5" customFormat="1" ht="30" customHeight="1">
      <c r="A52" s="268" t="s">
        <v>60</v>
      </c>
      <c r="B52" s="310" t="s">
        <v>57</v>
      </c>
      <c r="C52" s="477">
        <v>0.33333333333333331</v>
      </c>
      <c r="D52" s="477">
        <v>0.72222222222222221</v>
      </c>
      <c r="E52" s="477"/>
      <c r="F52" s="315">
        <f t="shared" si="0"/>
        <v>0</v>
      </c>
      <c r="G52" s="315">
        <f t="shared" si="1"/>
        <v>1.388888888888884E-2</v>
      </c>
      <c r="H52" s="111">
        <f t="shared" si="2"/>
        <v>1.388888888888884E-2</v>
      </c>
      <c r="I52" s="318"/>
    </row>
    <row r="53" spans="1:11" ht="30" customHeight="1">
      <c r="A53" s="14" t="s">
        <v>170</v>
      </c>
      <c r="B53" s="312" t="s">
        <v>334</v>
      </c>
      <c r="C53" s="477">
        <v>0.33333333333333331</v>
      </c>
      <c r="D53" s="477">
        <v>0.72222222222222221</v>
      </c>
      <c r="E53" s="477"/>
      <c r="F53" s="315">
        <f t="shared" si="0"/>
        <v>0</v>
      </c>
      <c r="G53" s="315">
        <f t="shared" si="1"/>
        <v>1.388888888888884E-2</v>
      </c>
      <c r="H53" s="111">
        <f t="shared" si="2"/>
        <v>1.388888888888884E-2</v>
      </c>
      <c r="I53" s="320"/>
    </row>
    <row r="54" spans="1:11" ht="30" customHeight="1">
      <c r="A54" s="268" t="s">
        <v>60</v>
      </c>
      <c r="B54" s="352" t="s">
        <v>156</v>
      </c>
      <c r="C54" s="477">
        <v>0.33333333333333331</v>
      </c>
      <c r="D54" s="477">
        <v>0.8618055555555556</v>
      </c>
      <c r="E54" s="479"/>
      <c r="F54" s="353">
        <f t="shared" si="0"/>
        <v>0</v>
      </c>
      <c r="G54" s="353">
        <f t="shared" si="1"/>
        <v>0.15347222222222223</v>
      </c>
      <c r="H54" s="354">
        <f t="shared" si="2"/>
        <v>0.15347222222222223</v>
      </c>
      <c r="I54" s="355"/>
    </row>
    <row r="55" spans="1:11" ht="30" customHeight="1">
      <c r="A55" s="366" t="s">
        <v>60</v>
      </c>
      <c r="B55" s="367" t="s">
        <v>184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68"/>
    </row>
    <row r="56" spans="1:11" ht="30" customHeight="1">
      <c r="A56" s="387" t="s">
        <v>60</v>
      </c>
      <c r="B56" s="352" t="s">
        <v>195</v>
      </c>
      <c r="C56" s="477">
        <v>0.33333333333333331</v>
      </c>
      <c r="D56" s="477">
        <v>0.72222222222222221</v>
      </c>
      <c r="E56" s="480"/>
      <c r="F56" s="389">
        <f t="shared" si="0"/>
        <v>0</v>
      </c>
      <c r="G56" s="389">
        <f t="shared" si="1"/>
        <v>1.388888888888884E-2</v>
      </c>
      <c r="H56" s="390">
        <f t="shared" si="2"/>
        <v>1.388888888888884E-2</v>
      </c>
      <c r="I56" s="355"/>
    </row>
    <row r="57" spans="1:11" ht="30" customHeight="1">
      <c r="A57" s="396" t="s">
        <v>60</v>
      </c>
      <c r="B57" s="395" t="s">
        <v>213</v>
      </c>
      <c r="C57" s="477">
        <v>0.33333333333333331</v>
      </c>
      <c r="D57" s="477">
        <v>0.72222222222222221</v>
      </c>
      <c r="E57" s="477"/>
      <c r="F57" s="315">
        <f t="shared" si="0"/>
        <v>0</v>
      </c>
      <c r="G57" s="315">
        <f t="shared" si="1"/>
        <v>1.388888888888884E-2</v>
      </c>
      <c r="H57" s="111">
        <f t="shared" si="2"/>
        <v>1.388888888888884E-2</v>
      </c>
      <c r="I57" s="397"/>
    </row>
    <row r="58" spans="1:11" ht="30" customHeight="1">
      <c r="A58" s="396" t="s">
        <v>60</v>
      </c>
      <c r="B58" s="395" t="s">
        <v>215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396" t="s">
        <v>60</v>
      </c>
      <c r="B59" s="395" t="s">
        <v>216</v>
      </c>
      <c r="C59" s="477">
        <v>0.33333333333333331</v>
      </c>
      <c r="D59" s="477">
        <v>0.72222222222222221</v>
      </c>
      <c r="E59" s="477"/>
      <c r="F59" s="315">
        <f t="shared" si="0"/>
        <v>0</v>
      </c>
      <c r="G59" s="315">
        <f t="shared" si="1"/>
        <v>1.388888888888884E-2</v>
      </c>
      <c r="H59" s="111">
        <f t="shared" si="2"/>
        <v>1.388888888888884E-2</v>
      </c>
      <c r="I59" s="397"/>
    </row>
    <row r="60" spans="1:11" ht="30" customHeight="1">
      <c r="A60" s="405" t="s">
        <v>60</v>
      </c>
      <c r="B60" s="406" t="s">
        <v>217</v>
      </c>
      <c r="C60" s="477">
        <v>0.33333333333333331</v>
      </c>
      <c r="D60" s="477">
        <v>0.70833333333333337</v>
      </c>
      <c r="E60" s="479"/>
      <c r="F60" s="353">
        <f t="shared" si="0"/>
        <v>0</v>
      </c>
      <c r="G60" s="353">
        <f t="shared" si="1"/>
        <v>0</v>
      </c>
      <c r="H60" s="354">
        <f t="shared" si="2"/>
        <v>0</v>
      </c>
      <c r="I60" s="407"/>
    </row>
    <row r="61" spans="1:11" s="408" customFormat="1" ht="30" customHeight="1" thickBot="1">
      <c r="A61" s="398" t="s">
        <v>60</v>
      </c>
      <c r="B61" s="399" t="s">
        <v>232</v>
      </c>
      <c r="C61" s="481">
        <v>0.33333333333333331</v>
      </c>
      <c r="D61" s="481">
        <v>0.72222222222222221</v>
      </c>
      <c r="E61" s="481"/>
      <c r="F61" s="322">
        <f t="shared" si="0"/>
        <v>0</v>
      </c>
      <c r="G61" s="322">
        <f t="shared" si="1"/>
        <v>1.388888888888884E-2</v>
      </c>
      <c r="H61" s="323">
        <f t="shared" si="2"/>
        <v>1.388888888888884E-2</v>
      </c>
      <c r="I61" s="400"/>
      <c r="J61" s="2"/>
      <c r="K61" s="2"/>
    </row>
    <row r="62" spans="1:11" ht="30" customHeight="1">
      <c r="H62" s="295">
        <f>SUM(H3:H61)</f>
        <v>0.84374999999999889</v>
      </c>
    </row>
    <row r="66" spans="8:8" ht="30" customHeight="1">
      <c r="H66" s="295"/>
    </row>
  </sheetData>
  <autoFilter ref="A2:I56"/>
  <mergeCells count="7">
    <mergeCell ref="C47:I47"/>
    <mergeCell ref="C3:I3"/>
    <mergeCell ref="C20:I20"/>
    <mergeCell ref="C21:I21"/>
    <mergeCell ref="C24:I24"/>
    <mergeCell ref="C25:I25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6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85">
        <v>0.4604166666666667</v>
      </c>
      <c r="D4" s="477">
        <v>0.72916666666666663</v>
      </c>
      <c r="E4" s="477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2.0833333333333259E-2</v>
      </c>
      <c r="H4" s="111">
        <f t="shared" ref="H4:H61" si="2">G4+F4</f>
        <v>2.0833333333333259E-2</v>
      </c>
      <c r="I4" s="522" t="s">
        <v>340</v>
      </c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0.72916666666666663</v>
      </c>
      <c r="E5" s="477"/>
      <c r="F5" s="315">
        <f t="shared" si="0"/>
        <v>0</v>
      </c>
      <c r="G5" s="315">
        <f t="shared" si="1"/>
        <v>2.0833333333333259E-2</v>
      </c>
      <c r="H5" s="111">
        <f t="shared" si="2"/>
        <v>2.0833333333333259E-2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0.72916666666666663</v>
      </c>
      <c r="E6" s="477"/>
      <c r="F6" s="315">
        <f t="shared" si="0"/>
        <v>0</v>
      </c>
      <c r="G6" s="315">
        <f t="shared" si="1"/>
        <v>2.0833333333333259E-2</v>
      </c>
      <c r="H6" s="111">
        <f t="shared" si="2"/>
        <v>2.0833333333333259E-2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0.71527777777777779</v>
      </c>
      <c r="E7" s="477"/>
      <c r="F7" s="315">
        <f t="shared" si="0"/>
        <v>0</v>
      </c>
      <c r="G7" s="315">
        <f t="shared" si="1"/>
        <v>6.9444444444444198E-3</v>
      </c>
      <c r="H7" s="111">
        <f t="shared" si="2"/>
        <v>6.9444444444444198E-3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0.78194444444444444</v>
      </c>
      <c r="E9" s="477"/>
      <c r="F9" s="315">
        <f t="shared" si="0"/>
        <v>0</v>
      </c>
      <c r="G9" s="315">
        <f t="shared" si="1"/>
        <v>7.3611111111111072E-2</v>
      </c>
      <c r="H9" s="111">
        <f t="shared" si="2"/>
        <v>7.3611111111111072E-2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0.71527777777777779</v>
      </c>
      <c r="E10" s="477"/>
      <c r="F10" s="315">
        <f t="shared" si="0"/>
        <v>0</v>
      </c>
      <c r="G10" s="315">
        <f t="shared" si="1"/>
        <v>6.9444444444444198E-3</v>
      </c>
      <c r="H10" s="111">
        <f t="shared" si="2"/>
        <v>6.9444444444444198E-3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0.72916666666666663</v>
      </c>
      <c r="E11" s="477"/>
      <c r="F11" s="315">
        <f t="shared" si="0"/>
        <v>0</v>
      </c>
      <c r="G11" s="315">
        <f t="shared" si="1"/>
        <v>2.0833333333333259E-2</v>
      </c>
      <c r="H11" s="111">
        <f t="shared" si="2"/>
        <v>2.0833333333333259E-2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0.79861111111111116</v>
      </c>
      <c r="E13" s="477"/>
      <c r="F13" s="315">
        <f t="shared" si="0"/>
        <v>0</v>
      </c>
      <c r="G13" s="315">
        <f t="shared" si="1"/>
        <v>9.027777777777779E-2</v>
      </c>
      <c r="H13" s="111">
        <f t="shared" si="2"/>
        <v>9.027777777777779E-2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0.75</v>
      </c>
      <c r="E14" s="477"/>
      <c r="F14" s="315">
        <f t="shared" si="0"/>
        <v>0</v>
      </c>
      <c r="G14" s="315">
        <f t="shared" si="1"/>
        <v>4.166666666666663E-2</v>
      </c>
      <c r="H14" s="111">
        <f t="shared" si="2"/>
        <v>4.166666666666663E-2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0.71527777777777779</v>
      </c>
      <c r="E16" s="477"/>
      <c r="F16" s="315">
        <f t="shared" si="0"/>
        <v>0</v>
      </c>
      <c r="G16" s="315">
        <f t="shared" si="1"/>
        <v>6.9444444444444198E-3</v>
      </c>
      <c r="H16" s="111">
        <f t="shared" si="2"/>
        <v>6.9444444444444198E-3</v>
      </c>
      <c r="I16" s="316"/>
    </row>
    <row r="17" spans="1:9" s="5" customFormat="1" ht="30" customHeight="1">
      <c r="A17" s="14" t="s">
        <v>59</v>
      </c>
      <c r="B17" s="106" t="s">
        <v>144</v>
      </c>
      <c r="C17" s="580" t="s">
        <v>302</v>
      </c>
      <c r="D17" s="581"/>
      <c r="E17" s="581"/>
      <c r="F17" s="581"/>
      <c r="G17" s="581"/>
      <c r="H17" s="581"/>
      <c r="I17" s="582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0.72916666666666663</v>
      </c>
      <c r="E18" s="477"/>
      <c r="F18" s="315">
        <f t="shared" si="0"/>
        <v>0</v>
      </c>
      <c r="G18" s="315">
        <f t="shared" si="1"/>
        <v>2.0833333333333259E-2</v>
      </c>
      <c r="H18" s="111">
        <f t="shared" si="2"/>
        <v>2.0833333333333259E-2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54</v>
      </c>
      <c r="C21" s="575" t="s">
        <v>163</v>
      </c>
      <c r="D21" s="576"/>
      <c r="E21" s="576"/>
      <c r="F21" s="576"/>
      <c r="G21" s="576"/>
      <c r="H21" s="576"/>
      <c r="I21" s="577"/>
    </row>
    <row r="22" spans="1:9" s="5" customFormat="1" ht="30" customHeight="1">
      <c r="A22" s="14" t="s">
        <v>59</v>
      </c>
      <c r="B22" s="106" t="s">
        <v>234</v>
      </c>
      <c r="C22" s="485">
        <v>0.35000000000000003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 t="s">
        <v>319</v>
      </c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0.71527777777777779</v>
      </c>
      <c r="E24" s="477"/>
      <c r="F24" s="315">
        <f t="shared" si="0"/>
        <v>0</v>
      </c>
      <c r="G24" s="315">
        <f t="shared" si="1"/>
        <v>6.9444444444444198E-3</v>
      </c>
      <c r="H24" s="111">
        <f t="shared" si="2"/>
        <v>6.9444444444444198E-3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0.72916666666666663</v>
      </c>
      <c r="E25" s="477"/>
      <c r="F25" s="315">
        <f t="shared" si="0"/>
        <v>0</v>
      </c>
      <c r="G25" s="315">
        <f t="shared" si="1"/>
        <v>2.0833333333333259E-2</v>
      </c>
      <c r="H25" s="111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0.72916666666666663</v>
      </c>
      <c r="E26" s="477"/>
      <c r="F26" s="315">
        <f t="shared" si="0"/>
        <v>0</v>
      </c>
      <c r="G26" s="315">
        <f t="shared" si="1"/>
        <v>2.0833333333333259E-2</v>
      </c>
      <c r="H26" s="111">
        <f t="shared" si="2"/>
        <v>2.0833333333333259E-2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0.71527777777777779</v>
      </c>
      <c r="E27" s="477"/>
      <c r="F27" s="315">
        <f t="shared" si="0"/>
        <v>0</v>
      </c>
      <c r="G27" s="315">
        <f t="shared" si="1"/>
        <v>6.9444444444444198E-3</v>
      </c>
      <c r="H27" s="111">
        <f t="shared" si="2"/>
        <v>6.9444444444444198E-3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0.72916666666666663</v>
      </c>
      <c r="E28" s="477"/>
      <c r="F28" s="315">
        <f t="shared" si="0"/>
        <v>0</v>
      </c>
      <c r="G28" s="315">
        <f t="shared" si="1"/>
        <v>2.0833333333333259E-2</v>
      </c>
      <c r="H28" s="111">
        <f t="shared" si="2"/>
        <v>2.0833333333333259E-2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0.72916666666666663</v>
      </c>
      <c r="E29" s="477"/>
      <c r="F29" s="315">
        <f t="shared" si="0"/>
        <v>0</v>
      </c>
      <c r="G29" s="315">
        <f t="shared" si="1"/>
        <v>2.0833333333333259E-2</v>
      </c>
      <c r="H29" s="111">
        <f t="shared" si="2"/>
        <v>2.0833333333333259E-2</v>
      </c>
      <c r="I29" s="316"/>
    </row>
    <row r="30" spans="1:9" s="5" customFormat="1" ht="30" customHeight="1">
      <c r="A30" s="14" t="s">
        <v>60</v>
      </c>
      <c r="B30" s="106" t="s">
        <v>171</v>
      </c>
      <c r="C30" s="479">
        <v>0.33333333333333331</v>
      </c>
      <c r="D30" s="479">
        <v>0.70833333333333337</v>
      </c>
      <c r="E30" s="479"/>
      <c r="F30" s="353">
        <f t="shared" si="0"/>
        <v>0</v>
      </c>
      <c r="G30" s="353">
        <f t="shared" si="1"/>
        <v>0</v>
      </c>
      <c r="H30" s="354">
        <f t="shared" si="2"/>
        <v>0</v>
      </c>
      <c r="I30" s="318"/>
    </row>
    <row r="31" spans="1:9" s="5" customFormat="1" ht="30" customHeight="1">
      <c r="A31" s="14" t="s">
        <v>60</v>
      </c>
      <c r="B31" s="106" t="s">
        <v>145</v>
      </c>
      <c r="C31" s="583" t="s">
        <v>110</v>
      </c>
      <c r="D31" s="583"/>
      <c r="E31" s="583"/>
      <c r="F31" s="583"/>
      <c r="G31" s="583"/>
      <c r="H31" s="583"/>
      <c r="I31" s="583"/>
    </row>
    <row r="32" spans="1:9" s="5" customFormat="1" ht="30" customHeight="1">
      <c r="A32" s="14" t="s">
        <v>60</v>
      </c>
      <c r="B32" s="106" t="s">
        <v>30</v>
      </c>
      <c r="C32" s="430">
        <v>0.33333333333333331</v>
      </c>
      <c r="D32" s="542">
        <v>0.54166666666666663</v>
      </c>
      <c r="E32" s="430"/>
      <c r="F32" s="418">
        <f t="shared" si="0"/>
        <v>0</v>
      </c>
      <c r="G32" s="418">
        <f t="shared" si="1"/>
        <v>0</v>
      </c>
      <c r="H32" s="384">
        <f t="shared" si="2"/>
        <v>0</v>
      </c>
      <c r="I32" s="419" t="s">
        <v>319</v>
      </c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0.72916666666666663</v>
      </c>
      <c r="E33" s="477"/>
      <c r="F33" s="315">
        <f t="shared" si="0"/>
        <v>0</v>
      </c>
      <c r="G33" s="315">
        <f t="shared" si="1"/>
        <v>2.0833333333333259E-2</v>
      </c>
      <c r="H33" s="111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0.72916666666666663</v>
      </c>
      <c r="E34" s="477"/>
      <c r="F34" s="315">
        <f t="shared" si="0"/>
        <v>0</v>
      </c>
      <c r="G34" s="315">
        <f t="shared" si="1"/>
        <v>2.0833333333333259E-2</v>
      </c>
      <c r="H34" s="111">
        <f t="shared" si="2"/>
        <v>2.0833333333333259E-2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0.71527777777777779</v>
      </c>
      <c r="E35" s="477"/>
      <c r="F35" s="315">
        <f t="shared" si="0"/>
        <v>0</v>
      </c>
      <c r="G35" s="315">
        <f t="shared" si="1"/>
        <v>6.9444444444444198E-3</v>
      </c>
      <c r="H35" s="111">
        <f t="shared" si="2"/>
        <v>6.9444444444444198E-3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0.71527777777777779</v>
      </c>
      <c r="E36" s="477"/>
      <c r="F36" s="315">
        <f t="shared" si="0"/>
        <v>0</v>
      </c>
      <c r="G36" s="315">
        <f t="shared" si="1"/>
        <v>6.9444444444444198E-3</v>
      </c>
      <c r="H36" s="111">
        <f t="shared" si="2"/>
        <v>6.9444444444444198E-3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0.77986111111111101</v>
      </c>
      <c r="E37" s="477"/>
      <c r="F37" s="315">
        <f t="shared" si="0"/>
        <v>0</v>
      </c>
      <c r="G37" s="315">
        <f t="shared" si="1"/>
        <v>7.1527777777777635E-2</v>
      </c>
      <c r="H37" s="111">
        <f t="shared" si="2"/>
        <v>7.1527777777777635E-2</v>
      </c>
      <c r="I37" s="316"/>
    </row>
    <row r="38" spans="1:9" s="5" customFormat="1" ht="30" customHeight="1">
      <c r="A38" s="14" t="s">
        <v>60</v>
      </c>
      <c r="B38" s="106" t="s">
        <v>36</v>
      </c>
      <c r="C38" s="580" t="s">
        <v>302</v>
      </c>
      <c r="D38" s="581"/>
      <c r="E38" s="581"/>
      <c r="F38" s="581"/>
      <c r="G38" s="581"/>
      <c r="H38" s="581"/>
      <c r="I38" s="582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0.72916666666666663</v>
      </c>
      <c r="E39" s="477"/>
      <c r="F39" s="315">
        <f t="shared" si="0"/>
        <v>0</v>
      </c>
      <c r="G39" s="315">
        <f t="shared" si="1"/>
        <v>2.0833333333333259E-2</v>
      </c>
      <c r="H39" s="111">
        <f t="shared" si="2"/>
        <v>2.0833333333333259E-2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0.71527777777777779</v>
      </c>
      <c r="E40" s="477"/>
      <c r="F40" s="315">
        <f t="shared" si="0"/>
        <v>0</v>
      </c>
      <c r="G40" s="315">
        <f t="shared" si="1"/>
        <v>6.9444444444444198E-3</v>
      </c>
      <c r="H40" s="111">
        <f t="shared" si="2"/>
        <v>6.9444444444444198E-3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0.71527777777777779</v>
      </c>
      <c r="E41" s="477"/>
      <c r="F41" s="315">
        <f t="shared" si="0"/>
        <v>0</v>
      </c>
      <c r="G41" s="315">
        <f t="shared" si="1"/>
        <v>6.9444444444444198E-3</v>
      </c>
      <c r="H41" s="111">
        <f t="shared" si="2"/>
        <v>6.9444444444444198E-3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0.74791666666666667</v>
      </c>
      <c r="E42" s="477"/>
      <c r="F42" s="315">
        <f t="shared" si="0"/>
        <v>0</v>
      </c>
      <c r="G42" s="315">
        <f t="shared" si="1"/>
        <v>3.9583333333333304E-2</v>
      </c>
      <c r="H42" s="111">
        <f t="shared" si="2"/>
        <v>3.9583333333333304E-2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0.72916666666666663</v>
      </c>
      <c r="E43" s="477"/>
      <c r="F43" s="315">
        <f t="shared" si="0"/>
        <v>0</v>
      </c>
      <c r="G43" s="315">
        <f t="shared" si="1"/>
        <v>2.0833333333333259E-2</v>
      </c>
      <c r="H43" s="111">
        <f t="shared" si="2"/>
        <v>2.0833333333333259E-2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0.74791666666666667</v>
      </c>
      <c r="E44" s="477"/>
      <c r="F44" s="315">
        <f t="shared" si="0"/>
        <v>0</v>
      </c>
      <c r="G44" s="315">
        <f t="shared" si="1"/>
        <v>3.9583333333333304E-2</v>
      </c>
      <c r="H44" s="111">
        <f t="shared" si="2"/>
        <v>3.9583333333333304E-2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0.71527777777777779</v>
      </c>
      <c r="E45" s="477"/>
      <c r="F45" s="315">
        <f t="shared" si="0"/>
        <v>0</v>
      </c>
      <c r="G45" s="315">
        <f t="shared" si="1"/>
        <v>6.9444444444444198E-3</v>
      </c>
      <c r="H45" s="111">
        <f t="shared" si="2"/>
        <v>6.9444444444444198E-3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575" t="s">
        <v>163</v>
      </c>
      <c r="D47" s="576"/>
      <c r="E47" s="576"/>
      <c r="F47" s="576"/>
      <c r="G47" s="576"/>
      <c r="H47" s="576"/>
      <c r="I47" s="577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0.71527777777777779</v>
      </c>
      <c r="E48" s="477"/>
      <c r="F48" s="315">
        <f t="shared" si="0"/>
        <v>0</v>
      </c>
      <c r="G48" s="315">
        <f t="shared" si="1"/>
        <v>6.9444444444444198E-3</v>
      </c>
      <c r="H48" s="111">
        <f t="shared" si="2"/>
        <v>6.9444444444444198E-3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0.77986111111111101</v>
      </c>
      <c r="E49" s="477"/>
      <c r="F49" s="315">
        <f t="shared" si="0"/>
        <v>0</v>
      </c>
      <c r="G49" s="315">
        <f t="shared" si="1"/>
        <v>7.1527777777777635E-2</v>
      </c>
      <c r="H49" s="111">
        <f t="shared" si="2"/>
        <v>7.1527777777777635E-2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0.71527777777777779</v>
      </c>
      <c r="E50" s="477"/>
      <c r="F50" s="315">
        <f t="shared" si="0"/>
        <v>0</v>
      </c>
      <c r="G50" s="315">
        <f t="shared" si="1"/>
        <v>6.9444444444444198E-3</v>
      </c>
      <c r="H50" s="111">
        <f t="shared" si="2"/>
        <v>6.9444444444444198E-3</v>
      </c>
      <c r="I50" s="316"/>
    </row>
    <row r="51" spans="1:11" s="5" customFormat="1" ht="30" customHeight="1">
      <c r="A51" s="14" t="s">
        <v>60</v>
      </c>
      <c r="B51" s="106" t="s">
        <v>53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11" s="5" customFormat="1" ht="30" customHeight="1">
      <c r="A52" s="268" t="s">
        <v>60</v>
      </c>
      <c r="B52" s="310" t="s">
        <v>57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8"/>
    </row>
    <row r="53" spans="1:11" ht="30" customHeight="1">
      <c r="A53" s="14" t="s">
        <v>170</v>
      </c>
      <c r="B53" s="312" t="s">
        <v>334</v>
      </c>
      <c r="C53" s="477">
        <v>0.33333333333333331</v>
      </c>
      <c r="D53" s="477">
        <v>0.72916666666666663</v>
      </c>
      <c r="E53" s="477"/>
      <c r="F53" s="315">
        <f t="shared" si="0"/>
        <v>0</v>
      </c>
      <c r="G53" s="315">
        <f t="shared" si="1"/>
        <v>2.0833333333333259E-2</v>
      </c>
      <c r="H53" s="111">
        <f t="shared" si="2"/>
        <v>2.0833333333333259E-2</v>
      </c>
      <c r="I53" s="320"/>
    </row>
    <row r="54" spans="1:11" ht="30" customHeight="1">
      <c r="A54" s="268" t="s">
        <v>60</v>
      </c>
      <c r="B54" s="352" t="s">
        <v>156</v>
      </c>
      <c r="C54" s="477">
        <v>0.33333333333333331</v>
      </c>
      <c r="D54" s="477">
        <v>0.71527777777777779</v>
      </c>
      <c r="E54" s="479"/>
      <c r="F54" s="353">
        <f t="shared" si="0"/>
        <v>0</v>
      </c>
      <c r="G54" s="353">
        <f t="shared" si="1"/>
        <v>6.9444444444444198E-3</v>
      </c>
      <c r="H54" s="354">
        <f t="shared" si="2"/>
        <v>6.9444444444444198E-3</v>
      </c>
      <c r="I54" s="355"/>
    </row>
    <row r="55" spans="1:11" ht="30" customHeight="1">
      <c r="A55" s="366" t="s">
        <v>60</v>
      </c>
      <c r="B55" s="367" t="s">
        <v>184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68"/>
    </row>
    <row r="56" spans="1:11" ht="30" customHeight="1">
      <c r="A56" s="387" t="s">
        <v>60</v>
      </c>
      <c r="B56" s="352" t="s">
        <v>195</v>
      </c>
      <c r="C56" s="477">
        <v>0.33333333333333331</v>
      </c>
      <c r="D56" s="477">
        <v>0.70833333333333337</v>
      </c>
      <c r="E56" s="480"/>
      <c r="F56" s="389">
        <f t="shared" si="0"/>
        <v>0</v>
      </c>
      <c r="G56" s="389">
        <f t="shared" si="1"/>
        <v>0</v>
      </c>
      <c r="H56" s="390">
        <f t="shared" si="2"/>
        <v>0</v>
      </c>
      <c r="I56" s="355"/>
    </row>
    <row r="57" spans="1:11" ht="30" customHeight="1">
      <c r="A57" s="396" t="s">
        <v>60</v>
      </c>
      <c r="B57" s="395" t="s">
        <v>213</v>
      </c>
      <c r="C57" s="477">
        <v>0.33333333333333331</v>
      </c>
      <c r="D57" s="477">
        <v>0.72916666666666663</v>
      </c>
      <c r="E57" s="477"/>
      <c r="F57" s="315">
        <f t="shared" si="0"/>
        <v>0</v>
      </c>
      <c r="G57" s="315">
        <f t="shared" si="1"/>
        <v>2.0833333333333259E-2</v>
      </c>
      <c r="H57" s="111">
        <f t="shared" si="2"/>
        <v>2.0833333333333259E-2</v>
      </c>
      <c r="I57" s="397"/>
    </row>
    <row r="58" spans="1:11" ht="30" customHeight="1">
      <c r="A58" s="396" t="s">
        <v>60</v>
      </c>
      <c r="B58" s="395" t="s">
        <v>215</v>
      </c>
      <c r="C58" s="477">
        <v>0.33333333333333331</v>
      </c>
      <c r="D58" s="477">
        <v>0.71527777777777779</v>
      </c>
      <c r="E58" s="477"/>
      <c r="F58" s="315">
        <f t="shared" si="0"/>
        <v>0</v>
      </c>
      <c r="G58" s="315">
        <f t="shared" si="1"/>
        <v>6.9444444444444198E-3</v>
      </c>
      <c r="H58" s="111">
        <f t="shared" si="2"/>
        <v>6.9444444444444198E-3</v>
      </c>
      <c r="I58" s="397"/>
    </row>
    <row r="59" spans="1:11" ht="30" customHeight="1">
      <c r="A59" s="396" t="s">
        <v>60</v>
      </c>
      <c r="B59" s="395" t="s">
        <v>216</v>
      </c>
      <c r="C59" s="477">
        <v>0.33333333333333331</v>
      </c>
      <c r="D59" s="477">
        <v>0.71527777777777779</v>
      </c>
      <c r="E59" s="477"/>
      <c r="F59" s="315">
        <f t="shared" si="0"/>
        <v>0</v>
      </c>
      <c r="G59" s="315">
        <f t="shared" si="1"/>
        <v>6.9444444444444198E-3</v>
      </c>
      <c r="H59" s="111">
        <f t="shared" si="2"/>
        <v>6.9444444444444198E-3</v>
      </c>
      <c r="I59" s="397"/>
    </row>
    <row r="60" spans="1:11" ht="30" customHeight="1">
      <c r="A60" s="405" t="s">
        <v>60</v>
      </c>
      <c r="B60" s="406" t="s">
        <v>217</v>
      </c>
      <c r="C60" s="430">
        <v>0.33333333333333331</v>
      </c>
      <c r="D60" s="430">
        <v>0.72916666666666663</v>
      </c>
      <c r="E60" s="479"/>
      <c r="F60" s="353">
        <f t="shared" si="0"/>
        <v>0</v>
      </c>
      <c r="G60" s="353">
        <f t="shared" si="1"/>
        <v>2.0833333333333259E-2</v>
      </c>
      <c r="H60" s="354">
        <f t="shared" si="2"/>
        <v>2.0833333333333259E-2</v>
      </c>
      <c r="I60" s="407"/>
    </row>
    <row r="61" spans="1:11" s="408" customFormat="1" ht="30" customHeight="1" thickBot="1">
      <c r="A61" s="398" t="s">
        <v>60</v>
      </c>
      <c r="B61" s="399" t="s">
        <v>232</v>
      </c>
      <c r="C61" s="481">
        <v>0.33333333333333331</v>
      </c>
      <c r="D61" s="481">
        <v>0.71527777777777779</v>
      </c>
      <c r="E61" s="481"/>
      <c r="F61" s="322">
        <f t="shared" si="0"/>
        <v>0</v>
      </c>
      <c r="G61" s="322">
        <f t="shared" si="1"/>
        <v>6.9444444444444198E-3</v>
      </c>
      <c r="H61" s="323">
        <f t="shared" si="2"/>
        <v>6.9444444444444198E-3</v>
      </c>
      <c r="I61" s="400"/>
      <c r="J61" s="2"/>
      <c r="K61" s="2"/>
    </row>
    <row r="62" spans="1:11" ht="30" customHeight="1">
      <c r="H62" s="295">
        <f>SUM(H3:H61)</f>
        <v>0.87222222222222023</v>
      </c>
    </row>
    <row r="66" spans="8:8" ht="30" customHeight="1">
      <c r="H66" s="295"/>
    </row>
  </sheetData>
  <autoFilter ref="A2:I56"/>
  <mergeCells count="7">
    <mergeCell ref="C47:I47"/>
    <mergeCell ref="C3:I3"/>
    <mergeCell ref="C17:I17"/>
    <mergeCell ref="C20:I20"/>
    <mergeCell ref="C21:I21"/>
    <mergeCell ref="C31:I31"/>
    <mergeCell ref="C38:I3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85">
        <v>0.40486111111111112</v>
      </c>
      <c r="D4" s="477">
        <v>0.75624999999999998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4.7916666666666607E-2</v>
      </c>
      <c r="H4" s="111">
        <f t="shared" ref="H4:H60" si="2">G4+F4</f>
        <v>4.7916666666666607E-2</v>
      </c>
      <c r="I4" s="522" t="s">
        <v>340</v>
      </c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0.75624999999999998</v>
      </c>
      <c r="E5" s="477"/>
      <c r="F5" s="315">
        <f t="shared" si="0"/>
        <v>0</v>
      </c>
      <c r="G5" s="315">
        <f t="shared" si="1"/>
        <v>4.7916666666666607E-2</v>
      </c>
      <c r="H5" s="111">
        <f t="shared" si="2"/>
        <v>4.7916666666666607E-2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0.75624999999999998</v>
      </c>
      <c r="E6" s="477"/>
      <c r="F6" s="315">
        <f t="shared" si="0"/>
        <v>0</v>
      </c>
      <c r="G6" s="315">
        <f t="shared" si="1"/>
        <v>4.7916666666666607E-2</v>
      </c>
      <c r="H6" s="111">
        <f t="shared" si="2"/>
        <v>4.7916666666666607E-2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85">
        <v>0.54166666666666663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 t="s">
        <v>319</v>
      </c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485">
        <v>0.47916666666666669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 t="s">
        <v>319</v>
      </c>
    </row>
    <row r="12" spans="1:9" s="5" customFormat="1" ht="30" customHeight="1">
      <c r="A12" s="14" t="s">
        <v>59</v>
      </c>
      <c r="B12" s="106" t="s">
        <v>13</v>
      </c>
      <c r="C12" s="485">
        <v>0.54166666666666663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 t="s">
        <v>319</v>
      </c>
    </row>
    <row r="13" spans="1:9" s="5" customFormat="1" ht="30" customHeight="1">
      <c r="A13" s="14" t="s">
        <v>59</v>
      </c>
      <c r="B13" s="106" t="s">
        <v>14</v>
      </c>
      <c r="C13" s="485">
        <v>0.54166666666666663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316" t="s">
        <v>319</v>
      </c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0.73333333333333339</v>
      </c>
      <c r="E15" s="477"/>
      <c r="F15" s="315">
        <f t="shared" si="0"/>
        <v>0</v>
      </c>
      <c r="G15" s="315">
        <f t="shared" si="1"/>
        <v>2.5000000000000022E-2</v>
      </c>
      <c r="H15" s="111">
        <f t="shared" si="2"/>
        <v>2.5000000000000022E-2</v>
      </c>
      <c r="I15" s="316"/>
    </row>
    <row r="16" spans="1:9" s="5" customFormat="1" ht="30" customHeight="1">
      <c r="A16" s="14" t="s">
        <v>59</v>
      </c>
      <c r="B16" s="106" t="s">
        <v>144</v>
      </c>
      <c r="C16" s="580" t="s">
        <v>302</v>
      </c>
      <c r="D16" s="581"/>
      <c r="E16" s="581"/>
      <c r="F16" s="581"/>
      <c r="G16" s="581"/>
      <c r="H16" s="581"/>
      <c r="I16" s="582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0.77777777777777779</v>
      </c>
      <c r="E17" s="477"/>
      <c r="F17" s="315">
        <f t="shared" si="0"/>
        <v>0</v>
      </c>
      <c r="G17" s="315">
        <f t="shared" si="1"/>
        <v>6.944444444444442E-2</v>
      </c>
      <c r="H17" s="111">
        <f t="shared" si="2"/>
        <v>6.944444444444442E-2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0.73333333333333339</v>
      </c>
      <c r="E22" s="477"/>
      <c r="F22" s="315">
        <f t="shared" si="0"/>
        <v>0</v>
      </c>
      <c r="G22" s="315">
        <f t="shared" si="1"/>
        <v>2.5000000000000022E-2</v>
      </c>
      <c r="H22" s="111">
        <f t="shared" si="2"/>
        <v>2.5000000000000022E-2</v>
      </c>
      <c r="I22" s="316"/>
    </row>
    <row r="23" spans="1:9" s="5" customFormat="1" ht="30" customHeight="1">
      <c r="A23" s="14" t="s">
        <v>60</v>
      </c>
      <c r="B23" s="106" t="s">
        <v>21</v>
      </c>
      <c r="C23" s="485">
        <v>0.3888888888888889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543" t="s">
        <v>324</v>
      </c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0.75624999999999998</v>
      </c>
      <c r="E24" s="477"/>
      <c r="F24" s="315">
        <f t="shared" si="0"/>
        <v>0</v>
      </c>
      <c r="G24" s="315">
        <f t="shared" si="1"/>
        <v>4.7916666666666607E-2</v>
      </c>
      <c r="H24" s="111">
        <f t="shared" si="2"/>
        <v>4.7916666666666607E-2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0.75624999999999998</v>
      </c>
      <c r="E25" s="477"/>
      <c r="F25" s="315">
        <f t="shared" si="0"/>
        <v>0</v>
      </c>
      <c r="G25" s="315">
        <f t="shared" si="1"/>
        <v>4.7916666666666607E-2</v>
      </c>
      <c r="H25" s="111">
        <f t="shared" si="2"/>
        <v>4.7916666666666607E-2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85">
        <v>0.54166666666666663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543" t="s">
        <v>324</v>
      </c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9">
        <v>0.33333333333333331</v>
      </c>
      <c r="D29" s="479">
        <v>0.71597222222222223</v>
      </c>
      <c r="E29" s="479"/>
      <c r="F29" s="353">
        <f t="shared" si="0"/>
        <v>0</v>
      </c>
      <c r="G29" s="353">
        <f t="shared" si="1"/>
        <v>7.6388888888888618E-3</v>
      </c>
      <c r="H29" s="354">
        <f t="shared" si="2"/>
        <v>7.6388888888888618E-3</v>
      </c>
      <c r="I29" s="318"/>
    </row>
    <row r="30" spans="1:9" s="5" customFormat="1" ht="30" customHeight="1">
      <c r="A30" s="14" t="s">
        <v>60</v>
      </c>
      <c r="B30" s="106" t="s">
        <v>145</v>
      </c>
      <c r="C30" s="583" t="s">
        <v>110</v>
      </c>
      <c r="D30" s="583"/>
      <c r="E30" s="583"/>
      <c r="F30" s="583"/>
      <c r="G30" s="583"/>
      <c r="H30" s="583"/>
      <c r="I30" s="584"/>
    </row>
    <row r="31" spans="1:9" s="5" customFormat="1" ht="30" customHeight="1">
      <c r="A31" s="14" t="s">
        <v>60</v>
      </c>
      <c r="B31" s="106" t="s">
        <v>30</v>
      </c>
      <c r="C31" s="430">
        <v>0.33333333333333331</v>
      </c>
      <c r="D31" s="542">
        <v>0.54166666666666663</v>
      </c>
      <c r="E31" s="430"/>
      <c r="F31" s="418">
        <f t="shared" si="0"/>
        <v>0</v>
      </c>
      <c r="G31" s="418">
        <f t="shared" si="1"/>
        <v>0</v>
      </c>
      <c r="H31" s="384">
        <f t="shared" si="2"/>
        <v>0</v>
      </c>
      <c r="I31" s="419" t="s">
        <v>319</v>
      </c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0.75624999999999998</v>
      </c>
      <c r="E35" s="477"/>
      <c r="F35" s="315">
        <f t="shared" si="0"/>
        <v>0</v>
      </c>
      <c r="G35" s="315">
        <f t="shared" si="1"/>
        <v>4.7916666666666607E-2</v>
      </c>
      <c r="H35" s="111">
        <f t="shared" si="2"/>
        <v>4.7916666666666607E-2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85">
        <v>0.68402777777777779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 t="s">
        <v>319</v>
      </c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85">
        <v>0.6875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 t="s">
        <v>319</v>
      </c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170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85">
        <v>0.70000000000000007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16" t="s">
        <v>319</v>
      </c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85">
        <v>0.69791666666666663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16" t="s">
        <v>319</v>
      </c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0.75624999999999998</v>
      </c>
      <c r="E57" s="477"/>
      <c r="F57" s="315">
        <f t="shared" si="0"/>
        <v>0</v>
      </c>
      <c r="G57" s="315">
        <f t="shared" si="1"/>
        <v>4.7916666666666607E-2</v>
      </c>
      <c r="H57" s="111">
        <f t="shared" si="2"/>
        <v>4.7916666666666607E-2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85">
        <v>0.6875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16" t="s">
        <v>319</v>
      </c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0.46249999999999958</v>
      </c>
    </row>
    <row r="65" spans="8:8" ht="30" customHeight="1">
      <c r="H65" s="295"/>
    </row>
  </sheetData>
  <autoFilter ref="A2:I55"/>
  <mergeCells count="5">
    <mergeCell ref="C3:I3"/>
    <mergeCell ref="C16:I16"/>
    <mergeCell ref="C19:I19"/>
    <mergeCell ref="C20:I20"/>
    <mergeCell ref="C30:I3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0.72361111111111109</v>
      </c>
      <c r="E8" s="477"/>
      <c r="F8" s="315">
        <f t="shared" si="0"/>
        <v>0</v>
      </c>
      <c r="G8" s="315">
        <f t="shared" si="1"/>
        <v>1.5277777777777724E-2</v>
      </c>
      <c r="H8" s="111">
        <f t="shared" si="2"/>
        <v>1.5277777777777724E-2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560">
        <v>0.4375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 t="s">
        <v>319</v>
      </c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9">
        <v>0.33333333333333331</v>
      </c>
      <c r="D29" s="479">
        <v>0.72361111111111109</v>
      </c>
      <c r="E29" s="479"/>
      <c r="F29" s="353">
        <f t="shared" si="0"/>
        <v>0</v>
      </c>
      <c r="G29" s="353">
        <f t="shared" si="1"/>
        <v>1.5277777777777724E-2</v>
      </c>
      <c r="H29" s="354">
        <f t="shared" si="2"/>
        <v>1.5277777777777724E-2</v>
      </c>
      <c r="I29" s="318"/>
    </row>
    <row r="30" spans="1:9" s="5" customFormat="1" ht="30" customHeight="1">
      <c r="A30" s="14" t="s">
        <v>60</v>
      </c>
      <c r="B30" s="106" t="s">
        <v>145</v>
      </c>
      <c r="C30" s="583" t="s">
        <v>110</v>
      </c>
      <c r="D30" s="583"/>
      <c r="E30" s="583"/>
      <c r="F30" s="583"/>
      <c r="G30" s="583"/>
      <c r="H30" s="583"/>
      <c r="I30" s="584"/>
    </row>
    <row r="31" spans="1:9" s="5" customFormat="1" ht="30" customHeight="1">
      <c r="A31" s="14" t="s">
        <v>60</v>
      </c>
      <c r="B31" s="106" t="s">
        <v>30</v>
      </c>
      <c r="C31" s="542">
        <v>0.4826388888888889</v>
      </c>
      <c r="D31" s="430">
        <v>0.70833333333333337</v>
      </c>
      <c r="E31" s="430"/>
      <c r="F31" s="418">
        <f t="shared" si="0"/>
        <v>0</v>
      </c>
      <c r="G31" s="418">
        <f t="shared" si="1"/>
        <v>0</v>
      </c>
      <c r="H31" s="384">
        <f t="shared" si="2"/>
        <v>0</v>
      </c>
      <c r="I31" s="419" t="s">
        <v>319</v>
      </c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580" t="s">
        <v>302</v>
      </c>
      <c r="D35" s="581"/>
      <c r="E35" s="581"/>
      <c r="F35" s="581"/>
      <c r="G35" s="581"/>
      <c r="H35" s="581"/>
      <c r="I35" s="582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580" t="s">
        <v>302</v>
      </c>
      <c r="D46" s="581"/>
      <c r="E46" s="581"/>
      <c r="F46" s="581"/>
      <c r="G46" s="581"/>
      <c r="H46" s="581"/>
      <c r="I46" s="582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0.72361111111111109</v>
      </c>
      <c r="E47" s="477"/>
      <c r="F47" s="315">
        <f t="shared" si="0"/>
        <v>0</v>
      </c>
      <c r="G47" s="315">
        <f t="shared" si="1"/>
        <v>1.5277777777777724E-2</v>
      </c>
      <c r="H47" s="111">
        <f t="shared" si="2"/>
        <v>1.5277777777777724E-2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580" t="s">
        <v>302</v>
      </c>
      <c r="D51" s="581"/>
      <c r="E51" s="581"/>
      <c r="F51" s="581"/>
      <c r="G51" s="581"/>
      <c r="H51" s="581"/>
      <c r="I51" s="582"/>
    </row>
    <row r="52" spans="1:11" ht="30" customHeight="1">
      <c r="A52" s="271" t="s">
        <v>60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4.5833333333333171E-2</v>
      </c>
    </row>
    <row r="65" spans="8:8" ht="30" customHeight="1">
      <c r="H65" s="295"/>
    </row>
  </sheetData>
  <autoFilter ref="A2:I55"/>
  <mergeCells count="7">
    <mergeCell ref="C51:I51"/>
    <mergeCell ref="C3:I3"/>
    <mergeCell ref="C19:I19"/>
    <mergeCell ref="C20:I20"/>
    <mergeCell ref="C30:I30"/>
    <mergeCell ref="C35:I35"/>
    <mergeCell ref="C46:I4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341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0.5</v>
      </c>
      <c r="E4" s="477"/>
      <c r="F4" s="315">
        <f t="shared" ref="F4:F59" si="0">SUM(IF(C4="",0,IF(C4&lt;TIME(8,0,0),TIME(8,0,0)-C4,0)))</f>
        <v>0</v>
      </c>
      <c r="G4" s="315">
        <f>SUM(
IF(OR(C4="",D4=""),0,MAX(0,IF(D4&lt;C4,D4+1,D4)-MAX(C4,TIME(12,0,0)))))</f>
        <v>0</v>
      </c>
      <c r="H4" s="111">
        <f t="shared" ref="H4:H59" si="1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0.5</v>
      </c>
      <c r="E5" s="477"/>
      <c r="F5" s="315">
        <f t="shared" si="0"/>
        <v>0</v>
      </c>
      <c r="G5" s="315">
        <f t="shared" ref="G5:G59" si="2">SUM(
IF(OR(C5="",D5=""),0,MAX(0,IF(D5&lt;C5,D5+1,D5)-MAX(C5,TIME(12,0,0)))))</f>
        <v>0</v>
      </c>
      <c r="H5" s="111">
        <f t="shared" si="1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588" t="s">
        <v>302</v>
      </c>
      <c r="D6" s="589"/>
      <c r="E6" s="589"/>
      <c r="F6" s="589"/>
      <c r="G6" s="589"/>
      <c r="H6" s="589"/>
      <c r="I6" s="590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</v>
      </c>
      <c r="E7" s="477"/>
      <c r="F7" s="315">
        <f t="shared" si="0"/>
        <v>0</v>
      </c>
      <c r="G7" s="315">
        <f t="shared" si="2"/>
        <v>0</v>
      </c>
      <c r="H7" s="111">
        <f t="shared" si="1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0.69374999999999998</v>
      </c>
      <c r="E8" s="477"/>
      <c r="F8" s="315">
        <f t="shared" si="0"/>
        <v>0</v>
      </c>
      <c r="G8" s="315">
        <f t="shared" si="2"/>
        <v>0.19374999999999998</v>
      </c>
      <c r="H8" s="111">
        <f t="shared" si="1"/>
        <v>0.19374999999999998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0.50277777777777777</v>
      </c>
      <c r="E9" s="477"/>
      <c r="F9" s="315">
        <f t="shared" si="0"/>
        <v>0</v>
      </c>
      <c r="G9" s="315">
        <f t="shared" si="2"/>
        <v>2.7777777777777679E-3</v>
      </c>
      <c r="H9" s="111">
        <f t="shared" si="1"/>
        <v>2.7777777777777679E-3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0.5</v>
      </c>
      <c r="E10" s="477"/>
      <c r="F10" s="315">
        <f t="shared" si="0"/>
        <v>0</v>
      </c>
      <c r="G10" s="315">
        <f t="shared" si="2"/>
        <v>0</v>
      </c>
      <c r="H10" s="111">
        <f t="shared" si="1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588" t="s">
        <v>302</v>
      </c>
      <c r="D11" s="589"/>
      <c r="E11" s="589"/>
      <c r="F11" s="589"/>
      <c r="G11" s="589"/>
      <c r="H11" s="589"/>
      <c r="I11" s="590"/>
    </row>
    <row r="12" spans="1:9" s="5" customFormat="1" ht="30" customHeight="1">
      <c r="A12" s="14" t="s">
        <v>59</v>
      </c>
      <c r="B12" s="106" t="s">
        <v>13</v>
      </c>
      <c r="C12" s="591" t="s">
        <v>302</v>
      </c>
      <c r="D12" s="591"/>
      <c r="E12" s="591"/>
      <c r="F12" s="591"/>
      <c r="G12" s="591"/>
      <c r="H12" s="591"/>
      <c r="I12" s="592"/>
    </row>
    <row r="13" spans="1:9" s="5" customFormat="1" ht="30" customHeight="1">
      <c r="A13" s="14" t="s">
        <v>59</v>
      </c>
      <c r="B13" s="106" t="s">
        <v>14</v>
      </c>
      <c r="C13" s="430">
        <v>0.3125</v>
      </c>
      <c r="D13" s="430">
        <v>0.71597222222222223</v>
      </c>
      <c r="E13" s="430"/>
      <c r="F13" s="418">
        <f t="shared" si="0"/>
        <v>2.0833333333333315E-2</v>
      </c>
      <c r="G13" s="418">
        <f t="shared" si="2"/>
        <v>0.21597222222222223</v>
      </c>
      <c r="H13" s="384">
        <f t="shared" si="1"/>
        <v>0.23680555555555555</v>
      </c>
      <c r="I13" s="419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0.57361111111111118</v>
      </c>
      <c r="E14" s="477"/>
      <c r="F14" s="315">
        <f t="shared" si="0"/>
        <v>0</v>
      </c>
      <c r="G14" s="315">
        <f t="shared" si="2"/>
        <v>7.3611111111111183E-2</v>
      </c>
      <c r="H14" s="111">
        <f t="shared" si="1"/>
        <v>7.3611111111111183E-2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0.59166666666666667</v>
      </c>
      <c r="E15" s="477"/>
      <c r="F15" s="315">
        <f t="shared" si="0"/>
        <v>0</v>
      </c>
      <c r="G15" s="315">
        <f t="shared" si="2"/>
        <v>9.1666666666666674E-2</v>
      </c>
      <c r="H15" s="111">
        <f t="shared" si="1"/>
        <v>9.1666666666666674E-2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0.67569444444444438</v>
      </c>
      <c r="E16" s="477"/>
      <c r="F16" s="315">
        <f t="shared" si="0"/>
        <v>0</v>
      </c>
      <c r="G16" s="315">
        <f t="shared" si="2"/>
        <v>0.17569444444444438</v>
      </c>
      <c r="H16" s="111">
        <f t="shared" si="1"/>
        <v>0.17569444444444438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0.5</v>
      </c>
      <c r="E17" s="477"/>
      <c r="F17" s="315">
        <f t="shared" si="0"/>
        <v>0</v>
      </c>
      <c r="G17" s="315">
        <f t="shared" si="2"/>
        <v>0</v>
      </c>
      <c r="H17" s="111">
        <f t="shared" si="1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0.56319444444444444</v>
      </c>
      <c r="E18" s="477"/>
      <c r="F18" s="315">
        <f t="shared" si="0"/>
        <v>0</v>
      </c>
      <c r="G18" s="315">
        <f t="shared" si="2"/>
        <v>6.3194444444444442E-2</v>
      </c>
      <c r="H18" s="111">
        <f t="shared" si="1"/>
        <v>6.3194444444444442E-2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0.52430555555555558</v>
      </c>
      <c r="E21" s="477"/>
      <c r="F21" s="315">
        <f t="shared" si="0"/>
        <v>0</v>
      </c>
      <c r="G21" s="315">
        <f t="shared" si="2"/>
        <v>2.430555555555558E-2</v>
      </c>
      <c r="H21" s="111">
        <f t="shared" si="1"/>
        <v>2.430555555555558E-2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0.5</v>
      </c>
      <c r="E22" s="477"/>
      <c r="F22" s="315">
        <f t="shared" si="0"/>
        <v>0</v>
      </c>
      <c r="G22" s="315">
        <f t="shared" si="2"/>
        <v>0</v>
      </c>
      <c r="H22" s="111">
        <f t="shared" si="1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0.5</v>
      </c>
      <c r="E23" s="477"/>
      <c r="F23" s="315">
        <f t="shared" si="0"/>
        <v>0</v>
      </c>
      <c r="G23" s="315">
        <f t="shared" si="2"/>
        <v>0</v>
      </c>
      <c r="H23" s="111">
        <f t="shared" si="1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0.5</v>
      </c>
      <c r="E24" s="477"/>
      <c r="F24" s="315">
        <f t="shared" si="0"/>
        <v>0</v>
      </c>
      <c r="G24" s="315">
        <f t="shared" si="2"/>
        <v>0</v>
      </c>
      <c r="H24" s="111">
        <f t="shared" si="1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0.50416666666666665</v>
      </c>
      <c r="E25" s="477"/>
      <c r="F25" s="315">
        <f t="shared" si="0"/>
        <v>0</v>
      </c>
      <c r="G25" s="315">
        <f t="shared" si="2"/>
        <v>4.1666666666666519E-3</v>
      </c>
      <c r="H25" s="111">
        <f t="shared" si="1"/>
        <v>4.1666666666666519E-3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0.69791666666666663</v>
      </c>
      <c r="E26" s="477"/>
      <c r="F26" s="315">
        <f t="shared" si="0"/>
        <v>0</v>
      </c>
      <c r="G26" s="315">
        <f t="shared" si="2"/>
        <v>0.19791666666666663</v>
      </c>
      <c r="H26" s="111">
        <f t="shared" si="1"/>
        <v>0.19791666666666663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0.5</v>
      </c>
      <c r="E27" s="477"/>
      <c r="F27" s="315">
        <f t="shared" si="0"/>
        <v>0</v>
      </c>
      <c r="G27" s="315">
        <f t="shared" si="2"/>
        <v>0</v>
      </c>
      <c r="H27" s="111">
        <f t="shared" si="1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85">
        <v>0.3611111111111111</v>
      </c>
      <c r="D28" s="477">
        <v>0.5</v>
      </c>
      <c r="E28" s="477"/>
      <c r="F28" s="315">
        <f t="shared" si="0"/>
        <v>0</v>
      </c>
      <c r="G28" s="315">
        <f t="shared" si="2"/>
        <v>0</v>
      </c>
      <c r="H28" s="111">
        <f t="shared" si="1"/>
        <v>0</v>
      </c>
      <c r="I28" s="316" t="s">
        <v>319</v>
      </c>
    </row>
    <row r="29" spans="1:9" s="5" customFormat="1" ht="30" customHeight="1">
      <c r="A29" s="14" t="s">
        <v>60</v>
      </c>
      <c r="B29" s="106" t="s">
        <v>171</v>
      </c>
      <c r="C29" s="479">
        <v>0.33333333333333331</v>
      </c>
      <c r="D29" s="479">
        <v>0.53749999999999998</v>
      </c>
      <c r="E29" s="479"/>
      <c r="F29" s="353">
        <f t="shared" si="0"/>
        <v>0</v>
      </c>
      <c r="G29" s="353">
        <f t="shared" si="2"/>
        <v>3.7499999999999978E-2</v>
      </c>
      <c r="H29" s="354">
        <f t="shared" si="1"/>
        <v>3.7499999999999978E-2</v>
      </c>
      <c r="I29" s="318"/>
    </row>
    <row r="30" spans="1:9" s="5" customFormat="1" ht="30" customHeight="1">
      <c r="A30" s="14" t="s">
        <v>60</v>
      </c>
      <c r="B30" s="106" t="s">
        <v>145</v>
      </c>
      <c r="C30" s="596" t="s">
        <v>110</v>
      </c>
      <c r="D30" s="597"/>
      <c r="E30" s="597"/>
      <c r="F30" s="597"/>
      <c r="G30" s="597"/>
      <c r="H30" s="597"/>
      <c r="I30" s="598"/>
    </row>
    <row r="31" spans="1:9" s="5" customFormat="1" ht="30" customHeight="1">
      <c r="A31" s="14" t="s">
        <v>60</v>
      </c>
      <c r="B31" s="106" t="s">
        <v>30</v>
      </c>
      <c r="C31" s="430">
        <v>0.33333333333333331</v>
      </c>
      <c r="D31" s="430">
        <v>0.52430555555555558</v>
      </c>
      <c r="E31" s="430"/>
      <c r="F31" s="418">
        <f t="shared" si="0"/>
        <v>0</v>
      </c>
      <c r="G31" s="418">
        <f t="shared" si="2"/>
        <v>2.430555555555558E-2</v>
      </c>
      <c r="H31" s="384">
        <f t="shared" si="1"/>
        <v>2.430555555555558E-2</v>
      </c>
      <c r="I31" s="419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0.5</v>
      </c>
      <c r="E32" s="477"/>
      <c r="F32" s="315">
        <f t="shared" si="0"/>
        <v>0</v>
      </c>
      <c r="G32" s="315">
        <f t="shared" si="2"/>
        <v>0</v>
      </c>
      <c r="H32" s="111">
        <f t="shared" si="1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0.69097222222222221</v>
      </c>
      <c r="E33" s="477"/>
      <c r="F33" s="315">
        <f t="shared" si="0"/>
        <v>0</v>
      </c>
      <c r="G33" s="315">
        <f t="shared" si="2"/>
        <v>0.19097222222222221</v>
      </c>
      <c r="H33" s="111">
        <f t="shared" si="1"/>
        <v>0.19097222222222221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0.5</v>
      </c>
      <c r="E34" s="477"/>
      <c r="F34" s="315">
        <f t="shared" si="0"/>
        <v>0</v>
      </c>
      <c r="G34" s="315">
        <f t="shared" si="2"/>
        <v>0</v>
      </c>
      <c r="H34" s="111">
        <f t="shared" si="1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580" t="s">
        <v>302</v>
      </c>
      <c r="D35" s="581"/>
      <c r="E35" s="581"/>
      <c r="F35" s="581"/>
      <c r="G35" s="581"/>
      <c r="H35" s="581"/>
      <c r="I35" s="582"/>
    </row>
    <row r="36" spans="1:9" s="5" customFormat="1" ht="30" customHeight="1">
      <c r="A36" s="14" t="s">
        <v>60</v>
      </c>
      <c r="B36" s="106" t="s">
        <v>148</v>
      </c>
      <c r="C36" s="599" t="s">
        <v>340</v>
      </c>
      <c r="D36" s="600"/>
      <c r="E36" s="600"/>
      <c r="F36" s="600"/>
      <c r="G36" s="600"/>
      <c r="H36" s="600"/>
      <c r="I36" s="601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0.54166666666666663</v>
      </c>
      <c r="E37" s="477"/>
      <c r="F37" s="315">
        <f t="shared" si="0"/>
        <v>0</v>
      </c>
      <c r="G37" s="315">
        <f t="shared" si="2"/>
        <v>4.166666666666663E-2</v>
      </c>
      <c r="H37" s="111">
        <f t="shared" si="1"/>
        <v>4.166666666666663E-2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0.67361111111111116</v>
      </c>
      <c r="E38" s="477"/>
      <c r="F38" s="315">
        <f t="shared" si="0"/>
        <v>0</v>
      </c>
      <c r="G38" s="315">
        <f t="shared" si="2"/>
        <v>0.17361111111111116</v>
      </c>
      <c r="H38" s="111">
        <f t="shared" si="1"/>
        <v>0.17361111111111116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0.58611111111111114</v>
      </c>
      <c r="E39" s="477"/>
      <c r="F39" s="315">
        <f t="shared" si="0"/>
        <v>0</v>
      </c>
      <c r="G39" s="315">
        <f t="shared" si="2"/>
        <v>8.6111111111111138E-2</v>
      </c>
      <c r="H39" s="111">
        <f t="shared" si="1"/>
        <v>8.6111111111111138E-2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0.5</v>
      </c>
      <c r="E40" s="477"/>
      <c r="F40" s="315">
        <f t="shared" si="0"/>
        <v>0</v>
      </c>
      <c r="G40" s="315">
        <f t="shared" si="2"/>
        <v>0</v>
      </c>
      <c r="H40" s="111">
        <f t="shared" si="1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0.625</v>
      </c>
      <c r="E41" s="477"/>
      <c r="F41" s="315">
        <f t="shared" si="0"/>
        <v>0</v>
      </c>
      <c r="G41" s="315">
        <f t="shared" si="2"/>
        <v>0.125</v>
      </c>
      <c r="H41" s="111">
        <f t="shared" si="1"/>
        <v>0.125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0.5</v>
      </c>
      <c r="E42" s="477"/>
      <c r="F42" s="315">
        <f t="shared" si="0"/>
        <v>0</v>
      </c>
      <c r="G42" s="315">
        <f t="shared" si="2"/>
        <v>0</v>
      </c>
      <c r="H42" s="111">
        <f t="shared" si="1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580" t="s">
        <v>302</v>
      </c>
      <c r="D43" s="581"/>
      <c r="E43" s="581"/>
      <c r="F43" s="581"/>
      <c r="G43" s="581"/>
      <c r="H43" s="581"/>
      <c r="I43" s="582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0.5</v>
      </c>
      <c r="E44" s="477"/>
      <c r="F44" s="315">
        <f t="shared" si="0"/>
        <v>0</v>
      </c>
      <c r="G44" s="315">
        <f t="shared" si="2"/>
        <v>0</v>
      </c>
      <c r="H44" s="111">
        <f t="shared" si="1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0.5</v>
      </c>
      <c r="E45" s="477"/>
      <c r="F45" s="315">
        <f t="shared" si="0"/>
        <v>0</v>
      </c>
      <c r="G45" s="315">
        <f t="shared" si="2"/>
        <v>0</v>
      </c>
      <c r="H45" s="111">
        <f t="shared" si="1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580" t="s">
        <v>302</v>
      </c>
      <c r="D46" s="581"/>
      <c r="E46" s="581"/>
      <c r="F46" s="581"/>
      <c r="G46" s="581"/>
      <c r="H46" s="581"/>
      <c r="I46" s="582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0.53749999999999998</v>
      </c>
      <c r="E47" s="477"/>
      <c r="F47" s="315">
        <f t="shared" si="0"/>
        <v>0</v>
      </c>
      <c r="G47" s="315">
        <f t="shared" si="2"/>
        <v>3.7499999999999978E-2</v>
      </c>
      <c r="H47" s="111">
        <f t="shared" si="1"/>
        <v>3.7499999999999978E-2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0.625</v>
      </c>
      <c r="E48" s="477"/>
      <c r="F48" s="315">
        <f t="shared" si="0"/>
        <v>0</v>
      </c>
      <c r="G48" s="315">
        <f t="shared" si="2"/>
        <v>0.125</v>
      </c>
      <c r="H48" s="111">
        <f t="shared" si="1"/>
        <v>0.125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0.5</v>
      </c>
      <c r="E49" s="477"/>
      <c r="F49" s="315">
        <f t="shared" si="0"/>
        <v>0</v>
      </c>
      <c r="G49" s="315">
        <f t="shared" si="2"/>
        <v>0</v>
      </c>
      <c r="H49" s="111">
        <f t="shared" si="1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0.54166666666666663</v>
      </c>
      <c r="E50" s="477"/>
      <c r="F50" s="315">
        <f t="shared" si="0"/>
        <v>0</v>
      </c>
      <c r="G50" s="315">
        <f t="shared" si="2"/>
        <v>4.166666666666663E-2</v>
      </c>
      <c r="H50" s="111">
        <f t="shared" si="1"/>
        <v>4.166666666666663E-2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0.5</v>
      </c>
      <c r="E51" s="477"/>
      <c r="F51" s="315">
        <f t="shared" si="0"/>
        <v>0</v>
      </c>
      <c r="G51" s="315">
        <f t="shared" si="2"/>
        <v>0</v>
      </c>
      <c r="H51" s="111">
        <f t="shared" si="1"/>
        <v>0</v>
      </c>
      <c r="I51" s="318"/>
    </row>
    <row r="52" spans="1:11" ht="30" customHeight="1">
      <c r="A52" s="271" t="s">
        <v>60</v>
      </c>
      <c r="B52" s="312" t="s">
        <v>334</v>
      </c>
      <c r="C52" s="477">
        <v>0.33333333333333331</v>
      </c>
      <c r="D52" s="477">
        <v>0.5</v>
      </c>
      <c r="E52" s="477"/>
      <c r="F52" s="315">
        <f t="shared" si="0"/>
        <v>0</v>
      </c>
      <c r="G52" s="315">
        <f t="shared" si="2"/>
        <v>0</v>
      </c>
      <c r="H52" s="111">
        <f t="shared" si="1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0.69305555555555554</v>
      </c>
      <c r="E53" s="479"/>
      <c r="F53" s="353">
        <f t="shared" si="0"/>
        <v>0</v>
      </c>
      <c r="G53" s="315">
        <f t="shared" si="2"/>
        <v>0.19305555555555554</v>
      </c>
      <c r="H53" s="354">
        <f t="shared" si="1"/>
        <v>0.19305555555555554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0.5</v>
      </c>
      <c r="E54" s="477"/>
      <c r="F54" s="315">
        <f t="shared" si="0"/>
        <v>0</v>
      </c>
      <c r="G54" s="315">
        <f t="shared" si="2"/>
        <v>0</v>
      </c>
      <c r="H54" s="111">
        <f t="shared" si="1"/>
        <v>0</v>
      </c>
      <c r="I54" s="368"/>
    </row>
    <row r="55" spans="1:11" ht="30" customHeight="1">
      <c r="A55" s="387" t="s">
        <v>60</v>
      </c>
      <c r="B55" s="352" t="s">
        <v>195</v>
      </c>
      <c r="C55" s="480">
        <v>0.33333333333333331</v>
      </c>
      <c r="D55" s="480">
        <v>0.58611111111111114</v>
      </c>
      <c r="E55" s="480"/>
      <c r="F55" s="389">
        <f t="shared" si="0"/>
        <v>0</v>
      </c>
      <c r="G55" s="315">
        <f t="shared" si="2"/>
        <v>8.6111111111111138E-2</v>
      </c>
      <c r="H55" s="390">
        <f t="shared" si="1"/>
        <v>8.6111111111111138E-2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0.50277777777777777</v>
      </c>
      <c r="E56" s="477"/>
      <c r="F56" s="315">
        <f t="shared" si="0"/>
        <v>0</v>
      </c>
      <c r="G56" s="315">
        <f t="shared" si="2"/>
        <v>2.7777777777777679E-3</v>
      </c>
      <c r="H56" s="111">
        <f t="shared" si="1"/>
        <v>2.7777777777777679E-3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0.5</v>
      </c>
      <c r="E57" s="477"/>
      <c r="F57" s="315">
        <f t="shared" si="0"/>
        <v>0</v>
      </c>
      <c r="G57" s="315">
        <f t="shared" si="2"/>
        <v>0</v>
      </c>
      <c r="H57" s="111">
        <f t="shared" si="1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0.50416666666666665</v>
      </c>
      <c r="E58" s="477"/>
      <c r="F58" s="315">
        <f t="shared" si="0"/>
        <v>0</v>
      </c>
      <c r="G58" s="315">
        <f t="shared" si="2"/>
        <v>4.1666666666666519E-3</v>
      </c>
      <c r="H58" s="111">
        <f t="shared" si="1"/>
        <v>4.1666666666666519E-3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0.5</v>
      </c>
      <c r="E59" s="479"/>
      <c r="F59" s="353">
        <f t="shared" si="0"/>
        <v>0</v>
      </c>
      <c r="G59" s="315">
        <f t="shared" si="2"/>
        <v>0</v>
      </c>
      <c r="H59" s="354">
        <f t="shared" si="1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593" t="s">
        <v>340</v>
      </c>
      <c r="D60" s="594"/>
      <c r="E60" s="594"/>
      <c r="F60" s="594"/>
      <c r="G60" s="594"/>
      <c r="H60" s="594"/>
      <c r="I60" s="595"/>
      <c r="J60" s="2"/>
      <c r="K60" s="2"/>
    </row>
    <row r="61" spans="1:11" ht="30" customHeight="1">
      <c r="H61" s="295">
        <f>SUM(H3:H60)</f>
        <v>2.2333333333333334</v>
      </c>
    </row>
    <row r="65" spans="8:8" ht="30" customHeight="1">
      <c r="H65" s="295"/>
    </row>
  </sheetData>
  <autoFilter ref="A2:I55"/>
  <mergeCells count="12">
    <mergeCell ref="C60:I60"/>
    <mergeCell ref="C30:I30"/>
    <mergeCell ref="C35:I35"/>
    <mergeCell ref="C36:I36"/>
    <mergeCell ref="C43:I43"/>
    <mergeCell ref="C46:I46"/>
    <mergeCell ref="C20:I20"/>
    <mergeCell ref="C3:I3"/>
    <mergeCell ref="C6:I6"/>
    <mergeCell ref="C11:I11"/>
    <mergeCell ref="C12:I12"/>
    <mergeCell ref="C19:I1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588" t="s">
        <v>302</v>
      </c>
      <c r="D6" s="589"/>
      <c r="E6" s="589"/>
      <c r="F6" s="589"/>
      <c r="G6" s="589"/>
      <c r="H6" s="589"/>
      <c r="I6" s="590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0.25069444444444444</v>
      </c>
      <c r="D8" s="477">
        <v>0.74861111111111101</v>
      </c>
      <c r="E8" s="477"/>
      <c r="F8" s="315">
        <f t="shared" si="0"/>
        <v>8.2638888888888873E-2</v>
      </c>
      <c r="G8" s="315">
        <f t="shared" si="1"/>
        <v>4.0277777777777635E-2</v>
      </c>
      <c r="H8" s="111">
        <f t="shared" si="2"/>
        <v>0.12291666666666651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0.25</v>
      </c>
      <c r="D10" s="477">
        <v>0.94444444444444453</v>
      </c>
      <c r="E10" s="477"/>
      <c r="F10" s="315">
        <f t="shared" si="0"/>
        <v>8.3333333333333315E-2</v>
      </c>
      <c r="G10" s="315">
        <f t="shared" si="1"/>
        <v>0.23611111111111116</v>
      </c>
      <c r="H10" s="111">
        <f t="shared" si="2"/>
        <v>0.31944444444444448</v>
      </c>
      <c r="I10" s="316"/>
    </row>
    <row r="11" spans="1:9" s="5" customFormat="1" ht="30" customHeight="1">
      <c r="A11" s="14" t="s">
        <v>59</v>
      </c>
      <c r="B11" s="106" t="s">
        <v>12</v>
      </c>
      <c r="C11" s="588" t="s">
        <v>302</v>
      </c>
      <c r="D11" s="589"/>
      <c r="E11" s="589"/>
      <c r="F11" s="589"/>
      <c r="G11" s="589"/>
      <c r="H11" s="589"/>
      <c r="I11" s="590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0.75</v>
      </c>
      <c r="E12" s="477"/>
      <c r="F12" s="315">
        <f t="shared" si="0"/>
        <v>0</v>
      </c>
      <c r="G12" s="315">
        <f t="shared" si="1"/>
        <v>4.166666666666663E-2</v>
      </c>
      <c r="H12" s="111">
        <f t="shared" si="2"/>
        <v>4.166666666666663E-2</v>
      </c>
      <c r="I12" s="105"/>
    </row>
    <row r="13" spans="1:9" s="5" customFormat="1" ht="30" customHeight="1">
      <c r="A13" s="14" t="s">
        <v>59</v>
      </c>
      <c r="B13" s="106" t="s">
        <v>14</v>
      </c>
      <c r="C13" s="588" t="s">
        <v>302</v>
      </c>
      <c r="D13" s="589"/>
      <c r="E13" s="589"/>
      <c r="F13" s="589"/>
      <c r="G13" s="589"/>
      <c r="H13" s="589"/>
      <c r="I13" s="590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0.75</v>
      </c>
      <c r="E15" s="477"/>
      <c r="F15" s="315">
        <f t="shared" si="0"/>
        <v>0</v>
      </c>
      <c r="G15" s="315">
        <f t="shared" si="1"/>
        <v>4.166666666666663E-2</v>
      </c>
      <c r="H15" s="111">
        <f t="shared" si="2"/>
        <v>4.166666666666663E-2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0.25</v>
      </c>
      <c r="D16" s="477">
        <v>0.84027777777777779</v>
      </c>
      <c r="E16" s="477"/>
      <c r="F16" s="315">
        <f t="shared" si="0"/>
        <v>8.3333333333333315E-2</v>
      </c>
      <c r="G16" s="315">
        <f t="shared" si="1"/>
        <v>0.13194444444444442</v>
      </c>
      <c r="H16" s="111">
        <f t="shared" si="2"/>
        <v>0.21527777777777773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0.84375</v>
      </c>
      <c r="E21" s="477"/>
      <c r="F21" s="315">
        <f t="shared" si="0"/>
        <v>0</v>
      </c>
      <c r="G21" s="315">
        <f t="shared" si="1"/>
        <v>0.13541666666666663</v>
      </c>
      <c r="H21" s="111">
        <f t="shared" si="2"/>
        <v>0.13541666666666663</v>
      </c>
      <c r="I21" s="316"/>
    </row>
    <row r="22" spans="1:9" s="5" customFormat="1" ht="30" customHeight="1">
      <c r="A22" s="14" t="s">
        <v>59</v>
      </c>
      <c r="B22" s="106" t="s">
        <v>233</v>
      </c>
      <c r="C22" s="478">
        <v>0.31944444444444448</v>
      </c>
      <c r="D22" s="477">
        <v>0.72916666666666663</v>
      </c>
      <c r="E22" s="477"/>
      <c r="F22" s="315">
        <f t="shared" si="0"/>
        <v>1.388888888888884E-2</v>
      </c>
      <c r="G22" s="315">
        <f t="shared" si="1"/>
        <v>2.0833333333333259E-2</v>
      </c>
      <c r="H22" s="111">
        <f t="shared" si="2"/>
        <v>3.4722222222222099E-2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0.25</v>
      </c>
      <c r="D25" s="477">
        <v>0.84027777777777779</v>
      </c>
      <c r="E25" s="477"/>
      <c r="F25" s="315">
        <f t="shared" si="0"/>
        <v>8.3333333333333315E-2</v>
      </c>
      <c r="G25" s="315">
        <f t="shared" si="1"/>
        <v>0.13194444444444442</v>
      </c>
      <c r="H25" s="111">
        <f t="shared" si="2"/>
        <v>0.21527777777777773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9">
        <v>0.25</v>
      </c>
      <c r="D29" s="479">
        <v>0.94513888888888886</v>
      </c>
      <c r="E29" s="479"/>
      <c r="F29" s="353">
        <f t="shared" si="0"/>
        <v>8.3333333333333315E-2</v>
      </c>
      <c r="G29" s="353">
        <f t="shared" si="1"/>
        <v>0.23680555555555549</v>
      </c>
      <c r="H29" s="354">
        <f t="shared" si="2"/>
        <v>0.32013888888888881</v>
      </c>
      <c r="I29" s="318"/>
    </row>
    <row r="30" spans="1:9" s="5" customFormat="1" ht="30" customHeight="1">
      <c r="A30" s="14" t="s">
        <v>60</v>
      </c>
      <c r="B30" s="106" t="s">
        <v>145</v>
      </c>
      <c r="C30" s="596" t="s">
        <v>110</v>
      </c>
      <c r="D30" s="597"/>
      <c r="E30" s="597"/>
      <c r="F30" s="597"/>
      <c r="G30" s="597"/>
      <c r="H30" s="597"/>
      <c r="I30" s="602"/>
    </row>
    <row r="31" spans="1:9" s="5" customFormat="1" ht="30" customHeight="1">
      <c r="A31" s="14" t="s">
        <v>60</v>
      </c>
      <c r="B31" s="106" t="s">
        <v>30</v>
      </c>
      <c r="C31" s="542">
        <v>0.45833333333333331</v>
      </c>
      <c r="D31" s="430">
        <v>0.70833333333333337</v>
      </c>
      <c r="E31" s="430"/>
      <c r="F31" s="418">
        <f t="shared" si="0"/>
        <v>0</v>
      </c>
      <c r="G31" s="418">
        <f t="shared" si="1"/>
        <v>0</v>
      </c>
      <c r="H31" s="384">
        <f t="shared" si="2"/>
        <v>0</v>
      </c>
      <c r="I31" s="419" t="s">
        <v>319</v>
      </c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0.25</v>
      </c>
      <c r="D33" s="477">
        <v>0.75</v>
      </c>
      <c r="E33" s="477"/>
      <c r="F33" s="315">
        <f t="shared" si="0"/>
        <v>8.3333333333333315E-2</v>
      </c>
      <c r="G33" s="315">
        <f t="shared" si="1"/>
        <v>4.166666666666663E-2</v>
      </c>
      <c r="H33" s="111">
        <f t="shared" si="2"/>
        <v>0.12499999999999994</v>
      </c>
      <c r="I33" s="316"/>
    </row>
    <row r="34" spans="1:9" s="5" customFormat="1" ht="30" customHeight="1">
      <c r="A34" s="14" t="s">
        <v>60</v>
      </c>
      <c r="B34" s="106" t="s">
        <v>33</v>
      </c>
      <c r="C34" s="479">
        <v>0.33333333333333331</v>
      </c>
      <c r="D34" s="479">
        <v>0.70833333333333337</v>
      </c>
      <c r="E34" s="479"/>
      <c r="F34" s="353">
        <f t="shared" si="0"/>
        <v>0</v>
      </c>
      <c r="G34" s="353">
        <f t="shared" si="1"/>
        <v>0</v>
      </c>
      <c r="H34" s="354">
        <f t="shared" si="2"/>
        <v>0</v>
      </c>
      <c r="I34" s="318"/>
    </row>
    <row r="35" spans="1:9" s="5" customFormat="1" ht="30" customHeight="1">
      <c r="A35" s="14" t="s">
        <v>60</v>
      </c>
      <c r="B35" s="106" t="s">
        <v>147</v>
      </c>
      <c r="C35" s="580" t="s">
        <v>302</v>
      </c>
      <c r="D35" s="581"/>
      <c r="E35" s="581"/>
      <c r="F35" s="581"/>
      <c r="G35" s="581"/>
      <c r="H35" s="581"/>
      <c r="I35" s="582"/>
    </row>
    <row r="36" spans="1:9" s="5" customFormat="1" ht="30" customHeight="1">
      <c r="A36" s="14" t="s">
        <v>60</v>
      </c>
      <c r="B36" s="106" t="s">
        <v>148</v>
      </c>
      <c r="C36" s="588" t="s">
        <v>302</v>
      </c>
      <c r="D36" s="589"/>
      <c r="E36" s="589"/>
      <c r="F36" s="589"/>
      <c r="G36" s="589"/>
      <c r="H36" s="589"/>
      <c r="I36" s="590"/>
    </row>
    <row r="37" spans="1:9" s="5" customFormat="1" ht="30" customHeight="1">
      <c r="A37" s="14" t="s">
        <v>60</v>
      </c>
      <c r="B37" s="106" t="s">
        <v>36</v>
      </c>
      <c r="C37" s="477">
        <v>0.25</v>
      </c>
      <c r="D37" s="477">
        <v>0.75</v>
      </c>
      <c r="E37" s="477"/>
      <c r="F37" s="315">
        <f t="shared" si="0"/>
        <v>8.3333333333333315E-2</v>
      </c>
      <c r="G37" s="315">
        <f t="shared" si="1"/>
        <v>4.166666666666663E-2</v>
      </c>
      <c r="H37" s="111">
        <f t="shared" si="2"/>
        <v>0.12499999999999994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0.25</v>
      </c>
      <c r="D38" s="477">
        <v>0.84027777777777779</v>
      </c>
      <c r="E38" s="477"/>
      <c r="F38" s="315">
        <f t="shared" si="0"/>
        <v>8.3333333333333315E-2</v>
      </c>
      <c r="G38" s="315">
        <f t="shared" si="1"/>
        <v>0.13194444444444442</v>
      </c>
      <c r="H38" s="111">
        <f t="shared" si="2"/>
        <v>0.21527777777777773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0.25</v>
      </c>
      <c r="D44" s="477">
        <v>0.94513888888888886</v>
      </c>
      <c r="E44" s="477"/>
      <c r="F44" s="315">
        <f t="shared" si="0"/>
        <v>8.3333333333333315E-2</v>
      </c>
      <c r="G44" s="315">
        <f t="shared" si="1"/>
        <v>0.23680555555555549</v>
      </c>
      <c r="H44" s="111">
        <f t="shared" si="2"/>
        <v>0.32013888888888881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85">
        <v>0.66666666666666663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 t="s">
        <v>319</v>
      </c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85">
        <v>0.64583333333333337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 t="s">
        <v>319</v>
      </c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0.83680555555555547</v>
      </c>
      <c r="E54" s="477"/>
      <c r="F54" s="315">
        <f t="shared" si="0"/>
        <v>0</v>
      </c>
      <c r="G54" s="315">
        <f t="shared" si="1"/>
        <v>0.1284722222222221</v>
      </c>
      <c r="H54" s="111">
        <f t="shared" si="2"/>
        <v>0.1284722222222221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85">
        <v>0.67361111111111116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97" t="s">
        <v>319</v>
      </c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0.80208333333333337</v>
      </c>
      <c r="E58" s="477"/>
      <c r="F58" s="315">
        <f t="shared" si="0"/>
        <v>0</v>
      </c>
      <c r="G58" s="315">
        <f t="shared" si="1"/>
        <v>9.375E-2</v>
      </c>
      <c r="H58" s="111">
        <f t="shared" si="2"/>
        <v>9.375E-2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2.4541666666666657</v>
      </c>
    </row>
    <row r="65" spans="8:8" ht="30" customHeight="1">
      <c r="H65" s="295"/>
    </row>
  </sheetData>
  <autoFilter ref="A2:I55"/>
  <mergeCells count="9">
    <mergeCell ref="C30:I30"/>
    <mergeCell ref="C35:I35"/>
    <mergeCell ref="C36:I36"/>
    <mergeCell ref="C3:I3"/>
    <mergeCell ref="C6:I6"/>
    <mergeCell ref="C11:I11"/>
    <mergeCell ref="C13:I13"/>
    <mergeCell ref="C19:I19"/>
    <mergeCell ref="C20:I2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0.76388888888888884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5.5555555555555469E-2</v>
      </c>
      <c r="H4" s="111">
        <f t="shared" ref="H4:H60" si="2">G4+F4</f>
        <v>5.5555555555555469E-2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0.76388888888888884</v>
      </c>
      <c r="E5" s="477"/>
      <c r="F5" s="315">
        <f t="shared" si="0"/>
        <v>0</v>
      </c>
      <c r="G5" s="315">
        <f t="shared" si="1"/>
        <v>5.5555555555555469E-2</v>
      </c>
      <c r="H5" s="111">
        <f t="shared" si="2"/>
        <v>5.5555555555555469E-2</v>
      </c>
      <c r="I5" s="316"/>
    </row>
    <row r="6" spans="1:9" s="5" customFormat="1" ht="30" customHeight="1">
      <c r="A6" s="14" t="s">
        <v>170</v>
      </c>
      <c r="B6" s="106" t="s">
        <v>25</v>
      </c>
      <c r="C6" s="588" t="s">
        <v>302</v>
      </c>
      <c r="D6" s="589"/>
      <c r="E6" s="589"/>
      <c r="F6" s="589"/>
      <c r="G6" s="589"/>
      <c r="H6" s="589"/>
      <c r="I6" s="590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0.77430555555555547</v>
      </c>
      <c r="E8" s="477"/>
      <c r="F8" s="315">
        <f t="shared" si="0"/>
        <v>0</v>
      </c>
      <c r="G8" s="315">
        <f t="shared" si="1"/>
        <v>6.5972222222222099E-2</v>
      </c>
      <c r="H8" s="111">
        <f t="shared" si="2"/>
        <v>6.5972222222222099E-2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0.78055555555555556</v>
      </c>
      <c r="E9" s="477"/>
      <c r="F9" s="315">
        <f t="shared" si="0"/>
        <v>0</v>
      </c>
      <c r="G9" s="315">
        <f t="shared" si="1"/>
        <v>7.2222222222222188E-2</v>
      </c>
      <c r="H9" s="111">
        <f t="shared" si="2"/>
        <v>7.2222222222222188E-2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588" t="s">
        <v>302</v>
      </c>
      <c r="D11" s="589"/>
      <c r="E11" s="589"/>
      <c r="F11" s="589"/>
      <c r="G11" s="589"/>
      <c r="H11" s="589"/>
      <c r="I11" s="590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0.78472222222222221</v>
      </c>
      <c r="E12" s="477"/>
      <c r="F12" s="315">
        <f t="shared" si="0"/>
        <v>0</v>
      </c>
      <c r="G12" s="315">
        <f t="shared" si="1"/>
        <v>7.638888888888884E-2</v>
      </c>
      <c r="H12" s="111">
        <f t="shared" si="2"/>
        <v>7.638888888888884E-2</v>
      </c>
      <c r="I12" s="105"/>
    </row>
    <row r="13" spans="1:9" s="5" customFormat="1" ht="30" customHeight="1">
      <c r="A13" s="14" t="s">
        <v>59</v>
      </c>
      <c r="B13" s="106" t="s">
        <v>14</v>
      </c>
      <c r="C13" s="588" t="s">
        <v>302</v>
      </c>
      <c r="D13" s="589"/>
      <c r="E13" s="589"/>
      <c r="F13" s="589"/>
      <c r="G13" s="589"/>
      <c r="H13" s="589"/>
      <c r="I13" s="590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0.84791666666666676</v>
      </c>
      <c r="E18" s="477"/>
      <c r="F18" s="315">
        <f t="shared" si="0"/>
        <v>0</v>
      </c>
      <c r="G18" s="315">
        <f t="shared" si="1"/>
        <v>0.13958333333333339</v>
      </c>
      <c r="H18" s="111">
        <f t="shared" si="2"/>
        <v>0.13958333333333339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8">
        <v>0.33333333333333331</v>
      </c>
      <c r="D22" s="477">
        <v>0.78125</v>
      </c>
      <c r="E22" s="477"/>
      <c r="F22" s="315">
        <f t="shared" si="0"/>
        <v>0</v>
      </c>
      <c r="G22" s="315">
        <f t="shared" si="1"/>
        <v>7.291666666666663E-2</v>
      </c>
      <c r="H22" s="111">
        <f t="shared" si="2"/>
        <v>7.291666666666663E-2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0.76388888888888884</v>
      </c>
      <c r="E26" s="477"/>
      <c r="F26" s="315">
        <f t="shared" si="0"/>
        <v>0</v>
      </c>
      <c r="G26" s="315">
        <f t="shared" si="1"/>
        <v>5.5555555555555469E-2</v>
      </c>
      <c r="H26" s="111">
        <f t="shared" si="2"/>
        <v>5.5555555555555469E-2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0.76388888888888884</v>
      </c>
      <c r="E27" s="477"/>
      <c r="F27" s="315">
        <f t="shared" si="0"/>
        <v>0</v>
      </c>
      <c r="G27" s="315">
        <f t="shared" si="1"/>
        <v>5.5555555555555469E-2</v>
      </c>
      <c r="H27" s="111">
        <f t="shared" si="2"/>
        <v>5.5555555555555469E-2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9">
        <v>0.33333333333333331</v>
      </c>
      <c r="D29" s="479">
        <v>0.70833333333333337</v>
      </c>
      <c r="E29" s="479"/>
      <c r="F29" s="353">
        <f t="shared" si="0"/>
        <v>0</v>
      </c>
      <c r="G29" s="353">
        <f t="shared" si="1"/>
        <v>0</v>
      </c>
      <c r="H29" s="354">
        <f t="shared" si="2"/>
        <v>0</v>
      </c>
      <c r="I29" s="318"/>
    </row>
    <row r="30" spans="1:9" s="5" customFormat="1" ht="30" customHeight="1">
      <c r="A30" s="14" t="s">
        <v>60</v>
      </c>
      <c r="B30" s="106" t="s">
        <v>145</v>
      </c>
      <c r="C30" s="596" t="s">
        <v>110</v>
      </c>
      <c r="D30" s="597"/>
      <c r="E30" s="597"/>
      <c r="F30" s="597"/>
      <c r="G30" s="597"/>
      <c r="H30" s="597"/>
      <c r="I30" s="602"/>
    </row>
    <row r="31" spans="1:9" s="5" customFormat="1" ht="30" customHeight="1">
      <c r="A31" s="14" t="s">
        <v>60</v>
      </c>
      <c r="B31" s="106" t="s">
        <v>30</v>
      </c>
      <c r="C31" s="430">
        <v>0.33333333333333331</v>
      </c>
      <c r="D31" s="430">
        <v>0.70833333333333337</v>
      </c>
      <c r="E31" s="430"/>
      <c r="F31" s="418">
        <f t="shared" si="0"/>
        <v>0</v>
      </c>
      <c r="G31" s="418">
        <f t="shared" si="1"/>
        <v>0</v>
      </c>
      <c r="H31" s="384">
        <f t="shared" si="2"/>
        <v>0</v>
      </c>
      <c r="I31" s="419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0.8125</v>
      </c>
      <c r="E32" s="477"/>
      <c r="F32" s="315">
        <f t="shared" si="0"/>
        <v>0</v>
      </c>
      <c r="G32" s="315">
        <f t="shared" si="1"/>
        <v>0.10416666666666663</v>
      </c>
      <c r="H32" s="111">
        <f t="shared" si="2"/>
        <v>0.10416666666666663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0.76388888888888884</v>
      </c>
      <c r="E33" s="477"/>
      <c r="F33" s="315">
        <f t="shared" si="0"/>
        <v>0</v>
      </c>
      <c r="G33" s="315">
        <f t="shared" si="1"/>
        <v>5.5555555555555469E-2</v>
      </c>
      <c r="H33" s="111">
        <f t="shared" si="2"/>
        <v>5.5555555555555469E-2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0.76388888888888884</v>
      </c>
      <c r="E35" s="477"/>
      <c r="F35" s="315">
        <f t="shared" si="0"/>
        <v>0</v>
      </c>
      <c r="G35" s="315">
        <f t="shared" si="1"/>
        <v>5.5555555555555469E-2</v>
      </c>
      <c r="H35" s="111">
        <f t="shared" si="2"/>
        <v>5.5555555555555469E-2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0.76388888888888884</v>
      </c>
      <c r="E37" s="477"/>
      <c r="F37" s="315">
        <f t="shared" si="0"/>
        <v>0</v>
      </c>
      <c r="G37" s="315">
        <f t="shared" si="1"/>
        <v>5.5555555555555469E-2</v>
      </c>
      <c r="H37" s="111">
        <f t="shared" si="2"/>
        <v>5.5555555555555469E-2</v>
      </c>
      <c r="I37" s="316"/>
    </row>
    <row r="38" spans="1:9" s="5" customFormat="1" ht="30" customHeight="1">
      <c r="A38" s="14" t="s">
        <v>60</v>
      </c>
      <c r="B38" s="106" t="s">
        <v>37</v>
      </c>
      <c r="C38" s="485">
        <v>0.44791666666666669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0.76388888888888884</v>
      </c>
      <c r="E43" s="477"/>
      <c r="F43" s="315">
        <f t="shared" si="0"/>
        <v>0</v>
      </c>
      <c r="G43" s="315">
        <f t="shared" si="1"/>
        <v>5.5555555555555469E-2</v>
      </c>
      <c r="H43" s="111">
        <f t="shared" si="2"/>
        <v>5.5555555555555469E-2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0.76388888888888884</v>
      </c>
      <c r="E47" s="477"/>
      <c r="F47" s="315">
        <f t="shared" si="0"/>
        <v>0</v>
      </c>
      <c r="G47" s="315">
        <f t="shared" si="1"/>
        <v>5.5555555555555469E-2</v>
      </c>
      <c r="H47" s="111">
        <f t="shared" si="2"/>
        <v>5.5555555555555469E-2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0.84375</v>
      </c>
      <c r="E51" s="477"/>
      <c r="F51" s="315">
        <f t="shared" si="0"/>
        <v>0</v>
      </c>
      <c r="G51" s="315">
        <f t="shared" si="1"/>
        <v>0.13541666666666663</v>
      </c>
      <c r="H51" s="111">
        <f t="shared" si="2"/>
        <v>0.13541666666666663</v>
      </c>
      <c r="I51" s="318"/>
    </row>
    <row r="52" spans="1:11" ht="30" customHeight="1">
      <c r="A52" s="271" t="s">
        <v>60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0.77222222222222225</v>
      </c>
      <c r="E53" s="479"/>
      <c r="F53" s="353">
        <f t="shared" si="0"/>
        <v>0</v>
      </c>
      <c r="G53" s="353">
        <f t="shared" si="1"/>
        <v>6.3888888888888884E-2</v>
      </c>
      <c r="H53" s="354">
        <f t="shared" si="2"/>
        <v>6.3888888888888884E-2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80">
        <v>0.33333333333333331</v>
      </c>
      <c r="D55" s="480">
        <v>0.76388888888888884</v>
      </c>
      <c r="E55" s="480"/>
      <c r="F55" s="389">
        <f t="shared" si="0"/>
        <v>0</v>
      </c>
      <c r="G55" s="389">
        <f t="shared" si="1"/>
        <v>5.5555555555555469E-2</v>
      </c>
      <c r="H55" s="390">
        <f t="shared" si="2"/>
        <v>5.5555555555555469E-2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0.77777777777777779</v>
      </c>
      <c r="E56" s="477"/>
      <c r="F56" s="315">
        <f t="shared" si="0"/>
        <v>0</v>
      </c>
      <c r="G56" s="315">
        <f t="shared" si="1"/>
        <v>6.944444444444442E-2</v>
      </c>
      <c r="H56" s="111">
        <f t="shared" si="2"/>
        <v>6.944444444444442E-2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1.3555555555555545</v>
      </c>
    </row>
    <row r="65" spans="8:8" ht="30" customHeight="1">
      <c r="H65" s="295"/>
    </row>
  </sheetData>
  <autoFilter ref="A2:I55"/>
  <mergeCells count="7">
    <mergeCell ref="C30:I30"/>
    <mergeCell ref="C3:I3"/>
    <mergeCell ref="C6:I6"/>
    <mergeCell ref="C11:I11"/>
    <mergeCell ref="C13:I13"/>
    <mergeCell ref="C19:I19"/>
    <mergeCell ref="C20:I2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topLeftCell="A43" zoomScaleNormal="100" zoomScaleSheetLayoutView="85" workbookViewId="0">
      <selection activeCell="I40" sqref="I40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337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588" t="s">
        <v>302</v>
      </c>
      <c r="D6" s="589"/>
      <c r="E6" s="589"/>
      <c r="F6" s="589"/>
      <c r="G6" s="589"/>
      <c r="H6" s="589"/>
      <c r="I6" s="590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0.77708333333333324</v>
      </c>
      <c r="E8" s="477"/>
      <c r="F8" s="315">
        <f t="shared" si="0"/>
        <v>0</v>
      </c>
      <c r="G8" s="315">
        <f t="shared" si="1"/>
        <v>6.8749999999999867E-2</v>
      </c>
      <c r="H8" s="111">
        <f t="shared" si="2"/>
        <v>6.8749999999999867E-2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0.84166666666666667</v>
      </c>
      <c r="E10" s="477"/>
      <c r="F10" s="315">
        <f t="shared" si="0"/>
        <v>0</v>
      </c>
      <c r="G10" s="315">
        <f t="shared" si="1"/>
        <v>0.1333333333333333</v>
      </c>
      <c r="H10" s="111">
        <f t="shared" si="2"/>
        <v>0.1333333333333333</v>
      </c>
      <c r="I10" s="316"/>
    </row>
    <row r="11" spans="1:9" s="5" customFormat="1" ht="30" customHeight="1">
      <c r="A11" s="14" t="s">
        <v>59</v>
      </c>
      <c r="B11" s="106" t="s">
        <v>12</v>
      </c>
      <c r="C11" s="588" t="s">
        <v>302</v>
      </c>
      <c r="D11" s="589"/>
      <c r="E11" s="589"/>
      <c r="F11" s="589"/>
      <c r="G11" s="589"/>
      <c r="H11" s="589"/>
      <c r="I11" s="590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588" t="s">
        <v>302</v>
      </c>
      <c r="D13" s="589"/>
      <c r="E13" s="589"/>
      <c r="F13" s="589"/>
      <c r="G13" s="589"/>
      <c r="H13" s="589"/>
      <c r="I13" s="590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0.25</v>
      </c>
      <c r="D15" s="477">
        <v>0.70833333333333337</v>
      </c>
      <c r="E15" s="477"/>
      <c r="F15" s="315">
        <f t="shared" si="0"/>
        <v>8.3333333333333315E-2</v>
      </c>
      <c r="G15" s="315">
        <f t="shared" si="1"/>
        <v>0</v>
      </c>
      <c r="H15" s="111">
        <f t="shared" si="2"/>
        <v>8.3333333333333315E-2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0.3125</v>
      </c>
      <c r="D16" s="477">
        <v>0.73611111111111116</v>
      </c>
      <c r="E16" s="477"/>
      <c r="F16" s="315">
        <f t="shared" si="0"/>
        <v>2.0833333333333315E-2</v>
      </c>
      <c r="G16" s="315">
        <f t="shared" si="1"/>
        <v>2.777777777777779E-2</v>
      </c>
      <c r="H16" s="111">
        <f t="shared" si="2"/>
        <v>4.8611111111111105E-2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588" t="s">
        <v>302</v>
      </c>
      <c r="D24" s="589"/>
      <c r="E24" s="589"/>
      <c r="F24" s="589"/>
      <c r="G24" s="589"/>
      <c r="H24" s="589"/>
      <c r="I24" s="590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0.84513888888888899</v>
      </c>
      <c r="E25" s="477"/>
      <c r="F25" s="315">
        <f t="shared" si="0"/>
        <v>0</v>
      </c>
      <c r="G25" s="315">
        <f t="shared" si="1"/>
        <v>0.13680555555555562</v>
      </c>
      <c r="H25" s="111">
        <f t="shared" si="2"/>
        <v>0.13680555555555562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9">
        <v>0.33333333333333331</v>
      </c>
      <c r="D29" s="479">
        <v>0.84513888888888899</v>
      </c>
      <c r="E29" s="479"/>
      <c r="F29" s="353">
        <f t="shared" si="0"/>
        <v>0</v>
      </c>
      <c r="G29" s="353">
        <f t="shared" si="1"/>
        <v>0.13680555555555562</v>
      </c>
      <c r="H29" s="354">
        <f t="shared" si="2"/>
        <v>0.13680555555555562</v>
      </c>
      <c r="I29" s="318"/>
    </row>
    <row r="30" spans="1:9" s="5" customFormat="1" ht="30" customHeight="1">
      <c r="A30" s="14" t="s">
        <v>60</v>
      </c>
      <c r="B30" s="106" t="s">
        <v>145</v>
      </c>
      <c r="C30" s="596" t="s">
        <v>110</v>
      </c>
      <c r="D30" s="597"/>
      <c r="E30" s="597"/>
      <c r="F30" s="597"/>
      <c r="G30" s="597"/>
      <c r="H30" s="597"/>
      <c r="I30" s="602"/>
    </row>
    <row r="31" spans="1:9" s="5" customFormat="1" ht="30" customHeight="1">
      <c r="A31" s="14" t="s">
        <v>60</v>
      </c>
      <c r="B31" s="106" t="s">
        <v>30</v>
      </c>
      <c r="C31" s="430">
        <v>0.33333333333333331</v>
      </c>
      <c r="D31" s="430">
        <v>0.70833333333333337</v>
      </c>
      <c r="E31" s="430"/>
      <c r="F31" s="418">
        <f t="shared" si="0"/>
        <v>0</v>
      </c>
      <c r="G31" s="418">
        <f t="shared" si="1"/>
        <v>0</v>
      </c>
      <c r="H31" s="384">
        <f t="shared" si="2"/>
        <v>0</v>
      </c>
      <c r="I31" s="419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0.2638888888888889</v>
      </c>
      <c r="D36" s="477">
        <v>0.76388888888888884</v>
      </c>
      <c r="E36" s="477"/>
      <c r="F36" s="315">
        <f t="shared" si="0"/>
        <v>6.944444444444442E-2</v>
      </c>
      <c r="G36" s="315">
        <f t="shared" si="1"/>
        <v>5.5555555555555469E-2</v>
      </c>
      <c r="H36" s="111">
        <f t="shared" si="2"/>
        <v>0.12499999999999989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0.27083333333333331</v>
      </c>
      <c r="D40" s="485">
        <v>0.6875</v>
      </c>
      <c r="E40" s="477"/>
      <c r="F40" s="315">
        <f t="shared" si="0"/>
        <v>6.25E-2</v>
      </c>
      <c r="G40" s="315">
        <f t="shared" si="1"/>
        <v>0</v>
      </c>
      <c r="H40" s="111">
        <f t="shared" si="2"/>
        <v>6.25E-2</v>
      </c>
      <c r="I40" s="316" t="s">
        <v>319</v>
      </c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0.25</v>
      </c>
      <c r="D43" s="477">
        <v>0.70833333333333337</v>
      </c>
      <c r="E43" s="477"/>
      <c r="F43" s="315">
        <f t="shared" si="0"/>
        <v>8.3333333333333315E-2</v>
      </c>
      <c r="G43" s="315">
        <f t="shared" si="1"/>
        <v>0</v>
      </c>
      <c r="H43" s="111">
        <f t="shared" si="2"/>
        <v>8.3333333333333315E-2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0.3125</v>
      </c>
      <c r="D44" s="477">
        <v>0.73611111111111116</v>
      </c>
      <c r="E44" s="477"/>
      <c r="F44" s="315">
        <f t="shared" si="0"/>
        <v>2.0833333333333315E-2</v>
      </c>
      <c r="G44" s="315">
        <f t="shared" si="1"/>
        <v>2.777777777777779E-2</v>
      </c>
      <c r="H44" s="111">
        <f t="shared" si="2"/>
        <v>4.8611111111111105E-2</v>
      </c>
      <c r="I44" s="316"/>
    </row>
    <row r="45" spans="1:9" s="5" customFormat="1" ht="30" customHeight="1">
      <c r="A45" s="14" t="s">
        <v>60</v>
      </c>
      <c r="B45" s="106" t="s">
        <v>47</v>
      </c>
      <c r="C45" s="588" t="s">
        <v>302</v>
      </c>
      <c r="D45" s="589"/>
      <c r="E45" s="589"/>
      <c r="F45" s="589"/>
      <c r="G45" s="589"/>
      <c r="H45" s="589"/>
      <c r="I45" s="590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85">
        <v>0.5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 t="s">
        <v>319</v>
      </c>
    </row>
    <row r="48" spans="1:9" s="5" customFormat="1" ht="30" customHeight="1">
      <c r="A48" s="14" t="s">
        <v>60</v>
      </c>
      <c r="B48" s="106" t="s">
        <v>50</v>
      </c>
      <c r="C48" s="477">
        <v>0.3125</v>
      </c>
      <c r="D48" s="477">
        <v>0.73611111111111116</v>
      </c>
      <c r="E48" s="477"/>
      <c r="F48" s="315">
        <f t="shared" si="0"/>
        <v>2.0833333333333315E-2</v>
      </c>
      <c r="G48" s="315">
        <f t="shared" si="1"/>
        <v>2.777777777777779E-2</v>
      </c>
      <c r="H48" s="111">
        <f t="shared" si="2"/>
        <v>4.8611111111111105E-2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0.2638888888888889</v>
      </c>
      <c r="D50" s="477">
        <v>0.76388888888888884</v>
      </c>
      <c r="E50" s="477"/>
      <c r="F50" s="315">
        <f t="shared" si="0"/>
        <v>6.944444444444442E-2</v>
      </c>
      <c r="G50" s="315">
        <f t="shared" si="1"/>
        <v>5.5555555555555469E-2</v>
      </c>
      <c r="H50" s="111">
        <f t="shared" si="2"/>
        <v>0.12499999999999989</v>
      </c>
      <c r="I50" s="317"/>
    </row>
    <row r="51" spans="1:11" s="5" customFormat="1" ht="30" customHeight="1">
      <c r="A51" s="268" t="s">
        <v>60</v>
      </c>
      <c r="B51" s="310" t="s">
        <v>57</v>
      </c>
      <c r="C51" s="485">
        <v>0.41944444444444445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 t="s">
        <v>319</v>
      </c>
    </row>
    <row r="52" spans="1:11" ht="30" customHeight="1">
      <c r="A52" s="271" t="s">
        <v>60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1.1006944444444442</v>
      </c>
    </row>
    <row r="65" spans="8:8" ht="30" customHeight="1">
      <c r="H65" s="295"/>
    </row>
  </sheetData>
  <autoFilter ref="A2:I55"/>
  <mergeCells count="9">
    <mergeCell ref="C24:I24"/>
    <mergeCell ref="C30:I30"/>
    <mergeCell ref="C45:I45"/>
    <mergeCell ref="C3:I3"/>
    <mergeCell ref="C6:I6"/>
    <mergeCell ref="C11:I11"/>
    <mergeCell ref="C13:I13"/>
    <mergeCell ref="C19:I19"/>
    <mergeCell ref="C20:I2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588" t="s">
        <v>302</v>
      </c>
      <c r="D6" s="589"/>
      <c r="E6" s="589"/>
      <c r="F6" s="589"/>
      <c r="G6" s="589"/>
      <c r="H6" s="589"/>
      <c r="I6" s="590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0.25</v>
      </c>
      <c r="D8" s="477">
        <v>0.84513888888888899</v>
      </c>
      <c r="E8" s="477"/>
      <c r="F8" s="315">
        <f t="shared" si="0"/>
        <v>8.3333333333333315E-2</v>
      </c>
      <c r="G8" s="315">
        <f t="shared" si="1"/>
        <v>0.13680555555555562</v>
      </c>
      <c r="H8" s="111">
        <f t="shared" si="2"/>
        <v>0.22013888888888894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0.25</v>
      </c>
      <c r="D10" s="477">
        <v>0.875</v>
      </c>
      <c r="E10" s="477"/>
      <c r="F10" s="315">
        <f t="shared" si="0"/>
        <v>8.3333333333333315E-2</v>
      </c>
      <c r="G10" s="315">
        <f t="shared" si="1"/>
        <v>0.16666666666666663</v>
      </c>
      <c r="H10" s="111">
        <f t="shared" si="2"/>
        <v>0.24999999999999994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0.25</v>
      </c>
      <c r="D12" s="477">
        <v>0.875</v>
      </c>
      <c r="E12" s="477"/>
      <c r="F12" s="315">
        <f t="shared" si="0"/>
        <v>8.3333333333333315E-2</v>
      </c>
      <c r="G12" s="315">
        <f t="shared" si="1"/>
        <v>0.16666666666666663</v>
      </c>
      <c r="H12" s="111">
        <f t="shared" si="2"/>
        <v>0.24999999999999994</v>
      </c>
      <c r="I12" s="105"/>
    </row>
    <row r="13" spans="1:9" s="5" customFormat="1" ht="30" customHeight="1">
      <c r="A13" s="14" t="s">
        <v>59</v>
      </c>
      <c r="B13" s="106" t="s">
        <v>14</v>
      </c>
      <c r="C13" s="588" t="s">
        <v>302</v>
      </c>
      <c r="D13" s="589"/>
      <c r="E13" s="589"/>
      <c r="F13" s="589"/>
      <c r="G13" s="589"/>
      <c r="H13" s="589"/>
      <c r="I13" s="590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0.79166666666666663</v>
      </c>
      <c r="E14" s="477"/>
      <c r="F14" s="315">
        <f t="shared" si="0"/>
        <v>0</v>
      </c>
      <c r="G14" s="315">
        <f t="shared" si="1"/>
        <v>8.3333333333333259E-2</v>
      </c>
      <c r="H14" s="111">
        <f t="shared" si="2"/>
        <v>8.3333333333333259E-2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0.76736111111111116</v>
      </c>
      <c r="E18" s="477"/>
      <c r="F18" s="315">
        <f t="shared" si="0"/>
        <v>0</v>
      </c>
      <c r="G18" s="315">
        <f t="shared" si="1"/>
        <v>5.902777777777779E-2</v>
      </c>
      <c r="H18" s="111">
        <f t="shared" si="2"/>
        <v>5.902777777777779E-2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0.79166666666666663</v>
      </c>
      <c r="E21" s="477"/>
      <c r="F21" s="315">
        <f>SUM(IF(C21="",0,IF(C21&lt;TIME(8,0,0),TIME(8,0,0)-C21,0)))</f>
        <v>0</v>
      </c>
      <c r="G21" s="315">
        <f>SUM(
IF(OR(C21="",D21=""),0,MAX(0,IF(D21&lt;C21,D21+1,D21)-MAX(C21,TIME(17,0,0)))))</f>
        <v>8.3333333333333259E-2</v>
      </c>
      <c r="H21" s="111">
        <f t="shared" si="2"/>
        <v>8.3333333333333259E-2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85">
        <v>0.42222222222222222</v>
      </c>
      <c r="D23" s="485">
        <v>0.61458333333333337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543" t="s">
        <v>324</v>
      </c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0.25</v>
      </c>
      <c r="D26" s="477">
        <v>0.875</v>
      </c>
      <c r="E26" s="477"/>
      <c r="F26" s="315">
        <f t="shared" si="0"/>
        <v>8.3333333333333315E-2</v>
      </c>
      <c r="G26" s="315">
        <f t="shared" si="1"/>
        <v>0.16666666666666663</v>
      </c>
      <c r="H26" s="111">
        <f t="shared" si="2"/>
        <v>0.24999999999999994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0.25</v>
      </c>
      <c r="D27" s="477">
        <v>0.84027777777777779</v>
      </c>
      <c r="E27" s="477"/>
      <c r="F27" s="315">
        <f t="shared" si="0"/>
        <v>8.3333333333333315E-2</v>
      </c>
      <c r="G27" s="315">
        <f t="shared" si="1"/>
        <v>0.13194444444444442</v>
      </c>
      <c r="H27" s="111">
        <f t="shared" si="2"/>
        <v>0.21527777777777773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9">
        <v>0.33333333333333331</v>
      </c>
      <c r="D29" s="479">
        <v>0.70833333333333337</v>
      </c>
      <c r="E29" s="479"/>
      <c r="F29" s="353">
        <f t="shared" si="0"/>
        <v>0</v>
      </c>
      <c r="G29" s="353">
        <f t="shared" si="1"/>
        <v>0</v>
      </c>
      <c r="H29" s="354">
        <f t="shared" si="2"/>
        <v>0</v>
      </c>
      <c r="I29" s="318"/>
    </row>
    <row r="30" spans="1:9" s="5" customFormat="1" ht="30" customHeight="1">
      <c r="A30" s="14" t="s">
        <v>60</v>
      </c>
      <c r="B30" s="106" t="s">
        <v>145</v>
      </c>
      <c r="C30" s="596" t="s">
        <v>110</v>
      </c>
      <c r="D30" s="597"/>
      <c r="E30" s="597"/>
      <c r="F30" s="597"/>
      <c r="G30" s="597"/>
      <c r="H30" s="597"/>
      <c r="I30" s="598"/>
    </row>
    <row r="31" spans="1:9" s="5" customFormat="1" ht="30" customHeight="1">
      <c r="A31" s="14" t="s">
        <v>60</v>
      </c>
      <c r="B31" s="106" t="s">
        <v>30</v>
      </c>
      <c r="C31" s="580" t="s">
        <v>302</v>
      </c>
      <c r="D31" s="581"/>
      <c r="E31" s="581"/>
      <c r="F31" s="581"/>
      <c r="G31" s="581"/>
      <c r="H31" s="581"/>
      <c r="I31" s="603"/>
    </row>
    <row r="32" spans="1:9" s="5" customFormat="1" ht="30" customHeight="1">
      <c r="A32" s="14" t="s">
        <v>60</v>
      </c>
      <c r="B32" s="106" t="s">
        <v>139</v>
      </c>
      <c r="C32" s="430">
        <v>0.33333333333333331</v>
      </c>
      <c r="D32" s="430">
        <v>0.70833333333333337</v>
      </c>
      <c r="E32" s="430"/>
      <c r="F32" s="418">
        <f t="shared" si="0"/>
        <v>0</v>
      </c>
      <c r="G32" s="418">
        <f t="shared" si="1"/>
        <v>0</v>
      </c>
      <c r="H32" s="384">
        <f t="shared" si="2"/>
        <v>0</v>
      </c>
      <c r="I32" s="419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0.77500000000000002</v>
      </c>
      <c r="E33" s="477"/>
      <c r="F33" s="315">
        <f t="shared" si="0"/>
        <v>0</v>
      </c>
      <c r="G33" s="315">
        <f t="shared" si="1"/>
        <v>6.6666666666666652E-2</v>
      </c>
      <c r="H33" s="111">
        <f t="shared" si="2"/>
        <v>6.6666666666666652E-2</v>
      </c>
      <c r="I33" s="316"/>
    </row>
    <row r="34" spans="1:9" s="5" customFormat="1" ht="30" customHeight="1">
      <c r="A34" s="14" t="s">
        <v>60</v>
      </c>
      <c r="B34" s="106" t="s">
        <v>33</v>
      </c>
      <c r="C34" s="485">
        <v>0.35000000000000003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 t="s">
        <v>319</v>
      </c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9">
        <v>0.33333333333333331</v>
      </c>
      <c r="D45" s="479">
        <v>0.70833333333333337</v>
      </c>
      <c r="E45" s="479"/>
      <c r="F45" s="353">
        <f t="shared" si="0"/>
        <v>0</v>
      </c>
      <c r="G45" s="353">
        <f t="shared" si="1"/>
        <v>0</v>
      </c>
      <c r="H45" s="354">
        <f t="shared" si="2"/>
        <v>0</v>
      </c>
      <c r="I45" s="318"/>
    </row>
    <row r="46" spans="1:9" s="5" customFormat="1" ht="30" customHeight="1">
      <c r="A46" s="14" t="s">
        <v>60</v>
      </c>
      <c r="B46" s="106" t="s">
        <v>48</v>
      </c>
      <c r="C46" s="596" t="s">
        <v>110</v>
      </c>
      <c r="D46" s="597"/>
      <c r="E46" s="597"/>
      <c r="F46" s="597"/>
      <c r="G46" s="597"/>
      <c r="H46" s="597"/>
      <c r="I46" s="598"/>
    </row>
    <row r="47" spans="1:9" s="5" customFormat="1" ht="30" customHeight="1">
      <c r="A47" s="14" t="s">
        <v>60</v>
      </c>
      <c r="B47" s="106" t="s">
        <v>49</v>
      </c>
      <c r="C47" s="430">
        <v>0.33333333333333331</v>
      </c>
      <c r="D47" s="430">
        <v>0.70833333333333337</v>
      </c>
      <c r="E47" s="430"/>
      <c r="F47" s="418">
        <f t="shared" si="0"/>
        <v>0</v>
      </c>
      <c r="G47" s="418">
        <f t="shared" si="1"/>
        <v>0</v>
      </c>
      <c r="H47" s="384">
        <f t="shared" si="2"/>
        <v>0</v>
      </c>
      <c r="I47" s="419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0.76041666666666663</v>
      </c>
      <c r="E54" s="477"/>
      <c r="F54" s="315">
        <f t="shared" si="0"/>
        <v>0</v>
      </c>
      <c r="G54" s="315">
        <f t="shared" si="1"/>
        <v>5.2083333333333259E-2</v>
      </c>
      <c r="H54" s="111">
        <f t="shared" si="2"/>
        <v>5.2083333333333259E-2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0.83888888888888891</v>
      </c>
      <c r="E56" s="477"/>
      <c r="F56" s="315">
        <f t="shared" si="0"/>
        <v>0</v>
      </c>
      <c r="G56" s="315">
        <f t="shared" si="1"/>
        <v>0.13055555555555554</v>
      </c>
      <c r="H56" s="111">
        <f t="shared" si="2"/>
        <v>0.13055555555555554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0.25</v>
      </c>
      <c r="D58" s="477">
        <v>0.875</v>
      </c>
      <c r="E58" s="477"/>
      <c r="F58" s="315">
        <f t="shared" si="0"/>
        <v>8.3333333333333315E-2</v>
      </c>
      <c r="G58" s="315">
        <f t="shared" si="1"/>
        <v>0.16666666666666663</v>
      </c>
      <c r="H58" s="111">
        <f t="shared" si="2"/>
        <v>0.24999999999999994</v>
      </c>
      <c r="I58" s="397"/>
    </row>
    <row r="59" spans="1:11" ht="30" customHeight="1">
      <c r="A59" s="405" t="s">
        <v>60</v>
      </c>
      <c r="B59" s="406" t="s">
        <v>217</v>
      </c>
      <c r="C59" s="588" t="s">
        <v>302</v>
      </c>
      <c r="D59" s="589"/>
      <c r="E59" s="589"/>
      <c r="F59" s="589"/>
      <c r="G59" s="589"/>
      <c r="H59" s="589"/>
      <c r="I59" s="590"/>
    </row>
    <row r="60" spans="1:11" s="408" customFormat="1" ht="30" customHeight="1" thickBot="1">
      <c r="A60" s="398" t="s">
        <v>60</v>
      </c>
      <c r="B60" s="399" t="s">
        <v>232</v>
      </c>
      <c r="C60" s="540">
        <v>0.4513888888888889</v>
      </c>
      <c r="D60" s="477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543" t="s">
        <v>324</v>
      </c>
      <c r="J60" s="2"/>
      <c r="K60" s="2"/>
    </row>
    <row r="61" spans="1:11" ht="30" customHeight="1">
      <c r="H61" s="295">
        <f>SUM(H3:H60)</f>
        <v>1.9104166666666662</v>
      </c>
    </row>
    <row r="65" spans="8:8" ht="30" customHeight="1">
      <c r="H65" s="295"/>
    </row>
  </sheetData>
  <autoFilter ref="A2:I55"/>
  <mergeCells count="9">
    <mergeCell ref="C31:I31"/>
    <mergeCell ref="C46:I46"/>
    <mergeCell ref="C59:I59"/>
    <mergeCell ref="C3:I3"/>
    <mergeCell ref="C6:I6"/>
    <mergeCell ref="C13:I13"/>
    <mergeCell ref="C19:I19"/>
    <mergeCell ref="C20:I20"/>
    <mergeCell ref="C30:I3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85">
        <v>0.35000000000000003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 t="s">
        <v>319</v>
      </c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0.72916666666666663</v>
      </c>
      <c r="E8" s="477"/>
      <c r="F8" s="315">
        <f t="shared" si="0"/>
        <v>0</v>
      </c>
      <c r="G8" s="315">
        <f t="shared" si="1"/>
        <v>2.0833333333333259E-2</v>
      </c>
      <c r="H8" s="111">
        <f t="shared" si="2"/>
        <v>2.0833333333333259E-2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0.72916666666666663</v>
      </c>
      <c r="E10" s="477"/>
      <c r="F10" s="315">
        <f t="shared" si="0"/>
        <v>0</v>
      </c>
      <c r="G10" s="315">
        <f t="shared" si="1"/>
        <v>2.0833333333333259E-2</v>
      </c>
      <c r="H10" s="111">
        <f t="shared" si="2"/>
        <v>2.0833333333333259E-2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0.72916666666666663</v>
      </c>
      <c r="E12" s="477"/>
      <c r="F12" s="315">
        <f t="shared" si="0"/>
        <v>0</v>
      </c>
      <c r="G12" s="315">
        <f t="shared" si="1"/>
        <v>2.0833333333333259E-2</v>
      </c>
      <c r="H12" s="111">
        <f t="shared" si="2"/>
        <v>2.0833333333333259E-2</v>
      </c>
      <c r="I12" s="105"/>
    </row>
    <row r="13" spans="1:9" s="5" customFormat="1" ht="30" customHeight="1">
      <c r="A13" s="14" t="s">
        <v>59</v>
      </c>
      <c r="B13" s="106" t="s">
        <v>14</v>
      </c>
      <c r="C13" s="588" t="s">
        <v>302</v>
      </c>
      <c r="D13" s="589"/>
      <c r="E13" s="589"/>
      <c r="F13" s="589"/>
      <c r="G13" s="589"/>
      <c r="H13" s="589"/>
      <c r="I13" s="590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0.77083333333333337</v>
      </c>
      <c r="E16" s="477"/>
      <c r="F16" s="315">
        <f t="shared" si="0"/>
        <v>0</v>
      </c>
      <c r="G16" s="315">
        <f t="shared" si="1"/>
        <v>6.25E-2</v>
      </c>
      <c r="H16" s="111">
        <f t="shared" si="2"/>
        <v>6.25E-2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0.77777777777777779</v>
      </c>
      <c r="E17" s="477"/>
      <c r="F17" s="315">
        <f t="shared" si="0"/>
        <v>0</v>
      </c>
      <c r="G17" s="315">
        <f t="shared" si="1"/>
        <v>6.944444444444442E-2</v>
      </c>
      <c r="H17" s="111">
        <f t="shared" si="2"/>
        <v>6.944444444444442E-2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604" t="s">
        <v>163</v>
      </c>
      <c r="D20" s="604"/>
      <c r="E20" s="604"/>
      <c r="F20" s="604"/>
      <c r="G20" s="604"/>
      <c r="H20" s="604"/>
      <c r="I20" s="605"/>
    </row>
    <row r="21" spans="1:9" s="5" customFormat="1" ht="30" customHeight="1">
      <c r="A21" s="14" t="s">
        <v>59</v>
      </c>
      <c r="B21" s="106" t="s">
        <v>234</v>
      </c>
      <c r="C21" s="591" t="s">
        <v>302</v>
      </c>
      <c r="D21" s="591"/>
      <c r="E21" s="591"/>
      <c r="F21" s="591"/>
      <c r="G21" s="591"/>
      <c r="H21" s="591"/>
      <c r="I21" s="592"/>
    </row>
    <row r="22" spans="1:9" s="5" customFormat="1" ht="30" customHeight="1">
      <c r="A22" s="14" t="s">
        <v>59</v>
      </c>
      <c r="B22" s="106" t="s">
        <v>233</v>
      </c>
      <c r="C22" s="430">
        <v>0.33333333333333331</v>
      </c>
      <c r="D22" s="430">
        <v>0.70833333333333337</v>
      </c>
      <c r="E22" s="430"/>
      <c r="F22" s="418">
        <f t="shared" si="0"/>
        <v>0</v>
      </c>
      <c r="G22" s="418">
        <f t="shared" si="1"/>
        <v>0</v>
      </c>
      <c r="H22" s="384">
        <f t="shared" si="2"/>
        <v>0</v>
      </c>
      <c r="I22" s="419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0.7631944444444444</v>
      </c>
      <c r="E25" s="477"/>
      <c r="F25" s="315">
        <f t="shared" si="0"/>
        <v>0</v>
      </c>
      <c r="G25" s="315">
        <f t="shared" si="1"/>
        <v>5.4861111111111027E-2</v>
      </c>
      <c r="H25" s="111">
        <f t="shared" si="2"/>
        <v>5.4861111111111027E-2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9">
        <v>0.33333333333333331</v>
      </c>
      <c r="D27" s="479">
        <v>0.70833333333333337</v>
      </c>
      <c r="E27" s="479"/>
      <c r="F27" s="353">
        <f t="shared" si="0"/>
        <v>0</v>
      </c>
      <c r="G27" s="353">
        <f t="shared" si="1"/>
        <v>0</v>
      </c>
      <c r="H27" s="354">
        <f t="shared" si="2"/>
        <v>0</v>
      </c>
      <c r="I27" s="525"/>
    </row>
    <row r="28" spans="1:9" s="5" customFormat="1" ht="30" customHeight="1">
      <c r="A28" s="14" t="s">
        <v>60</v>
      </c>
      <c r="B28" s="106" t="s">
        <v>27</v>
      </c>
      <c r="C28" s="583" t="s">
        <v>110</v>
      </c>
      <c r="D28" s="583"/>
      <c r="E28" s="583"/>
      <c r="F28" s="583"/>
      <c r="G28" s="583"/>
      <c r="H28" s="583"/>
      <c r="I28" s="584"/>
    </row>
    <row r="29" spans="1:9" s="5" customFormat="1" ht="30" customHeight="1">
      <c r="A29" s="14" t="s">
        <v>60</v>
      </c>
      <c r="B29" s="106" t="s">
        <v>171</v>
      </c>
      <c r="C29" s="480">
        <v>0.33333333333333331</v>
      </c>
      <c r="D29" s="480">
        <v>0.70833333333333337</v>
      </c>
      <c r="E29" s="480"/>
      <c r="F29" s="389">
        <f t="shared" si="0"/>
        <v>0</v>
      </c>
      <c r="G29" s="389">
        <f t="shared" si="1"/>
        <v>0</v>
      </c>
      <c r="H29" s="390">
        <f t="shared" si="2"/>
        <v>0</v>
      </c>
      <c r="I29" s="355"/>
    </row>
    <row r="30" spans="1:9" s="5" customFormat="1" ht="30" customHeight="1">
      <c r="A30" s="14" t="s">
        <v>60</v>
      </c>
      <c r="B30" s="106" t="s">
        <v>145</v>
      </c>
      <c r="C30" s="583" t="s">
        <v>110</v>
      </c>
      <c r="D30" s="583"/>
      <c r="E30" s="583"/>
      <c r="F30" s="583"/>
      <c r="G30" s="583"/>
      <c r="H30" s="583"/>
      <c r="I30" s="584"/>
    </row>
    <row r="31" spans="1:9" s="5" customFormat="1" ht="30" customHeight="1">
      <c r="A31" s="14" t="s">
        <v>60</v>
      </c>
      <c r="B31" s="106" t="s">
        <v>30</v>
      </c>
      <c r="C31" s="591" t="s">
        <v>302</v>
      </c>
      <c r="D31" s="591"/>
      <c r="E31" s="591"/>
      <c r="F31" s="591"/>
      <c r="G31" s="591"/>
      <c r="H31" s="591"/>
      <c r="I31" s="592"/>
    </row>
    <row r="32" spans="1:9" s="5" customFormat="1" ht="30" customHeight="1">
      <c r="A32" s="14" t="s">
        <v>60</v>
      </c>
      <c r="B32" s="106" t="s">
        <v>139</v>
      </c>
      <c r="C32" s="430">
        <v>0.33333333333333331</v>
      </c>
      <c r="D32" s="430">
        <v>0.70833333333333337</v>
      </c>
      <c r="E32" s="430"/>
      <c r="F32" s="418">
        <f t="shared" si="0"/>
        <v>0</v>
      </c>
      <c r="G32" s="418">
        <f t="shared" si="1"/>
        <v>0</v>
      </c>
      <c r="H32" s="384">
        <f t="shared" si="2"/>
        <v>0</v>
      </c>
      <c r="I32" s="419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9">
        <v>0.33333333333333331</v>
      </c>
      <c r="D36" s="541">
        <v>0.70624999999999993</v>
      </c>
      <c r="E36" s="479"/>
      <c r="F36" s="353">
        <f t="shared" si="0"/>
        <v>0</v>
      </c>
      <c r="G36" s="353">
        <f t="shared" si="1"/>
        <v>0</v>
      </c>
      <c r="H36" s="354">
        <f t="shared" si="2"/>
        <v>0</v>
      </c>
      <c r="I36" s="318" t="s">
        <v>319</v>
      </c>
    </row>
    <row r="37" spans="1:9" s="5" customFormat="1" ht="30" customHeight="1">
      <c r="A37" s="14" t="s">
        <v>60</v>
      </c>
      <c r="B37" s="106" t="s">
        <v>36</v>
      </c>
      <c r="C37" s="591" t="s">
        <v>302</v>
      </c>
      <c r="D37" s="591"/>
      <c r="E37" s="591"/>
      <c r="F37" s="591"/>
      <c r="G37" s="591"/>
      <c r="H37" s="591"/>
      <c r="I37" s="592"/>
    </row>
    <row r="38" spans="1:9" s="5" customFormat="1" ht="30" customHeight="1">
      <c r="A38" s="14" t="s">
        <v>60</v>
      </c>
      <c r="B38" s="106" t="s">
        <v>37</v>
      </c>
      <c r="C38" s="430">
        <v>0.33333333333333331</v>
      </c>
      <c r="D38" s="430">
        <v>0.70833333333333337</v>
      </c>
      <c r="E38" s="430"/>
      <c r="F38" s="418">
        <f t="shared" si="0"/>
        <v>0</v>
      </c>
      <c r="G38" s="418">
        <f t="shared" si="1"/>
        <v>0</v>
      </c>
      <c r="H38" s="384">
        <f t="shared" si="2"/>
        <v>0</v>
      </c>
      <c r="I38" s="419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85">
        <v>0.43402777777777773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 t="s">
        <v>319</v>
      </c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9">
        <v>0.33333333333333331</v>
      </c>
      <c r="D45" s="541">
        <v>0.70624999999999993</v>
      </c>
      <c r="E45" s="479"/>
      <c r="F45" s="353">
        <f t="shared" si="0"/>
        <v>0</v>
      </c>
      <c r="G45" s="353">
        <f t="shared" si="1"/>
        <v>0</v>
      </c>
      <c r="H45" s="354">
        <f t="shared" si="2"/>
        <v>0</v>
      </c>
      <c r="I45" s="316" t="s">
        <v>319</v>
      </c>
    </row>
    <row r="46" spans="1:9" s="5" customFormat="1" ht="30" customHeight="1">
      <c r="A46" s="14" t="s">
        <v>60</v>
      </c>
      <c r="B46" s="106" t="s">
        <v>48</v>
      </c>
      <c r="C46" s="583" t="s">
        <v>110</v>
      </c>
      <c r="D46" s="583"/>
      <c r="E46" s="583"/>
      <c r="F46" s="583"/>
      <c r="G46" s="583"/>
      <c r="H46" s="583"/>
      <c r="I46" s="584"/>
    </row>
    <row r="47" spans="1:9" s="5" customFormat="1" ht="30" customHeight="1">
      <c r="A47" s="14" t="s">
        <v>60</v>
      </c>
      <c r="B47" s="106" t="s">
        <v>49</v>
      </c>
      <c r="C47" s="480">
        <v>0.33333333333333331</v>
      </c>
      <c r="D47" s="480">
        <v>0.70833333333333337</v>
      </c>
      <c r="E47" s="480"/>
      <c r="F47" s="389">
        <f t="shared" si="0"/>
        <v>0</v>
      </c>
      <c r="G47" s="389">
        <f t="shared" si="1"/>
        <v>0</v>
      </c>
      <c r="H47" s="390">
        <f t="shared" si="2"/>
        <v>0</v>
      </c>
      <c r="I47" s="355"/>
    </row>
    <row r="48" spans="1:9" s="5" customFormat="1" ht="30" customHeight="1">
      <c r="A48" s="14" t="s">
        <v>60</v>
      </c>
      <c r="B48" s="106" t="s">
        <v>50</v>
      </c>
      <c r="C48" s="591" t="s">
        <v>302</v>
      </c>
      <c r="D48" s="591"/>
      <c r="E48" s="591"/>
      <c r="F48" s="591"/>
      <c r="G48" s="591"/>
      <c r="H48" s="591"/>
      <c r="I48" s="592"/>
    </row>
    <row r="49" spans="1:11" s="5" customFormat="1" ht="30" customHeight="1">
      <c r="A49" s="14" t="s">
        <v>60</v>
      </c>
      <c r="B49" s="106" t="s">
        <v>51</v>
      </c>
      <c r="C49" s="430">
        <v>0.33333333333333331</v>
      </c>
      <c r="D49" s="430">
        <v>0.70833333333333337</v>
      </c>
      <c r="E49" s="430"/>
      <c r="F49" s="418">
        <f t="shared" si="0"/>
        <v>0</v>
      </c>
      <c r="G49" s="418">
        <f t="shared" si="1"/>
        <v>0</v>
      </c>
      <c r="H49" s="384">
        <f t="shared" si="2"/>
        <v>0</v>
      </c>
      <c r="I49" s="419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85">
        <v>0.70624999999999993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 t="s">
        <v>319</v>
      </c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334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80">
        <v>0.33333333333333331</v>
      </c>
      <c r="D55" s="480">
        <v>0.7631944444444444</v>
      </c>
      <c r="E55" s="480"/>
      <c r="F55" s="389">
        <f t="shared" si="0"/>
        <v>0</v>
      </c>
      <c r="G55" s="389">
        <f t="shared" si="1"/>
        <v>5.4861111111111027E-2</v>
      </c>
      <c r="H55" s="390">
        <f t="shared" si="2"/>
        <v>5.4861111111111027E-2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0.30416666666666625</v>
      </c>
    </row>
    <row r="65" spans="8:8" ht="30" customHeight="1">
      <c r="H65" s="295"/>
    </row>
  </sheetData>
  <autoFilter ref="A2:I55"/>
  <mergeCells count="11">
    <mergeCell ref="C28:I28"/>
    <mergeCell ref="C3:I3"/>
    <mergeCell ref="C13:I13"/>
    <mergeCell ref="C19:I19"/>
    <mergeCell ref="C20:I20"/>
    <mergeCell ref="C21:I21"/>
    <mergeCell ref="C30:I30"/>
    <mergeCell ref="C31:I31"/>
    <mergeCell ref="C37:I37"/>
    <mergeCell ref="C46:I46"/>
    <mergeCell ref="C48:I4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topLeftCell="A43" zoomScaleNormal="100" zoomScaleSheetLayoutView="85" workbookViewId="0">
      <selection activeCell="D48" sqref="D48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0.5</v>
      </c>
      <c r="E4" s="477"/>
      <c r="F4" s="549">
        <f t="shared" ref="F4:F60" si="0">SUM(IF(C4="",0,IF(C4&lt;TIME(8,0,0),TIME(8,0,0)-C4,0)))</f>
        <v>0</v>
      </c>
      <c r="G4" s="315">
        <f>SUM(
IF(OR(C4="",D4=""),0,MAX(0,IF(D4&lt;C4,D4+1,D4)-MAX(C4,TIME(12,0,0)))))</f>
        <v>0</v>
      </c>
      <c r="H4" s="553">
        <f t="shared" ref="H4:H60" si="1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0.5</v>
      </c>
      <c r="E5" s="477"/>
      <c r="F5" s="549">
        <f t="shared" si="0"/>
        <v>0</v>
      </c>
      <c r="G5" s="315">
        <f t="shared" ref="G5:G59" si="2">SUM(
IF(OR(C5="",D5=""),0,MAX(0,IF(D5&lt;C5,D5+1,D5)-MAX(C5,TIME(12,0,0)))))</f>
        <v>0</v>
      </c>
      <c r="H5" s="553">
        <f t="shared" si="1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</v>
      </c>
      <c r="E6" s="477"/>
      <c r="F6" s="549">
        <f t="shared" si="0"/>
        <v>0</v>
      </c>
      <c r="G6" s="315">
        <f t="shared" si="2"/>
        <v>0</v>
      </c>
      <c r="H6" s="553">
        <f t="shared" si="1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</v>
      </c>
      <c r="E7" s="477"/>
      <c r="F7" s="549">
        <f t="shared" si="0"/>
        <v>0</v>
      </c>
      <c r="G7" s="315">
        <f t="shared" si="2"/>
        <v>0</v>
      </c>
      <c r="H7" s="553">
        <f t="shared" si="1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0.5</v>
      </c>
      <c r="E8" s="477"/>
      <c r="F8" s="549">
        <f t="shared" si="0"/>
        <v>0</v>
      </c>
      <c r="G8" s="315">
        <f t="shared" si="2"/>
        <v>0</v>
      </c>
      <c r="H8" s="553">
        <f t="shared" si="1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0.5</v>
      </c>
      <c r="E9" s="477"/>
      <c r="F9" s="549">
        <f t="shared" si="0"/>
        <v>0</v>
      </c>
      <c r="G9" s="315">
        <f t="shared" si="2"/>
        <v>0</v>
      </c>
      <c r="H9" s="553">
        <f t="shared" si="1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0.61458333333333337</v>
      </c>
      <c r="E10" s="477"/>
      <c r="F10" s="549">
        <f t="shared" si="0"/>
        <v>0</v>
      </c>
      <c r="G10" s="315">
        <f t="shared" si="2"/>
        <v>0.11458333333333337</v>
      </c>
      <c r="H10" s="553">
        <f t="shared" si="1"/>
        <v>0.11458333333333337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0.5</v>
      </c>
      <c r="E11" s="477"/>
      <c r="F11" s="549">
        <f t="shared" si="0"/>
        <v>0</v>
      </c>
      <c r="G11" s="315">
        <f t="shared" si="2"/>
        <v>0</v>
      </c>
      <c r="H11" s="553">
        <f t="shared" si="1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588" t="s">
        <v>302</v>
      </c>
      <c r="D12" s="589"/>
      <c r="E12" s="589"/>
      <c r="F12" s="589"/>
      <c r="G12" s="589"/>
      <c r="H12" s="589"/>
      <c r="I12" s="590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0.61805555555555558</v>
      </c>
      <c r="E13" s="477"/>
      <c r="F13" s="549">
        <f t="shared" si="0"/>
        <v>0</v>
      </c>
      <c r="G13" s="315">
        <f t="shared" si="2"/>
        <v>0.11805555555555558</v>
      </c>
      <c r="H13" s="553">
        <f t="shared" si="1"/>
        <v>0.11805555555555558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0.5</v>
      </c>
      <c r="E14" s="477"/>
      <c r="F14" s="549">
        <f t="shared" si="0"/>
        <v>0</v>
      </c>
      <c r="G14" s="315">
        <f t="shared" si="2"/>
        <v>0</v>
      </c>
      <c r="H14" s="553">
        <f t="shared" si="1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0.50486111111111109</v>
      </c>
      <c r="E15" s="477"/>
      <c r="F15" s="549">
        <f t="shared" si="0"/>
        <v>0</v>
      </c>
      <c r="G15" s="315">
        <f t="shared" si="2"/>
        <v>4.8611111111110938E-3</v>
      </c>
      <c r="H15" s="553">
        <f t="shared" si="1"/>
        <v>4.8611111111110938E-3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0.5</v>
      </c>
      <c r="E16" s="477"/>
      <c r="F16" s="549">
        <f t="shared" si="0"/>
        <v>0</v>
      </c>
      <c r="G16" s="315">
        <f t="shared" si="2"/>
        <v>0</v>
      </c>
      <c r="H16" s="553">
        <f t="shared" si="1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0.5</v>
      </c>
      <c r="E17" s="477"/>
      <c r="F17" s="549">
        <f t="shared" si="0"/>
        <v>0</v>
      </c>
      <c r="G17" s="315">
        <f t="shared" si="2"/>
        <v>0</v>
      </c>
      <c r="H17" s="553">
        <f t="shared" si="1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588" t="s">
        <v>302</v>
      </c>
      <c r="D18" s="589"/>
      <c r="E18" s="589"/>
      <c r="F18" s="589"/>
      <c r="G18" s="589"/>
      <c r="H18" s="589"/>
      <c r="I18" s="590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575" t="s">
        <v>163</v>
      </c>
      <c r="D20" s="576"/>
      <c r="E20" s="576"/>
      <c r="F20" s="576"/>
      <c r="G20" s="576"/>
      <c r="H20" s="576"/>
      <c r="I20" s="577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0.5</v>
      </c>
      <c r="E21" s="477"/>
      <c r="F21" s="549">
        <f t="shared" si="0"/>
        <v>0</v>
      </c>
      <c r="G21" s="315">
        <f t="shared" si="2"/>
        <v>0</v>
      </c>
      <c r="H21" s="553">
        <f t="shared" si="1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8">
        <v>0.33333333333333331</v>
      </c>
      <c r="D22" s="477">
        <v>0.75</v>
      </c>
      <c r="E22" s="477"/>
      <c r="F22" s="549">
        <f t="shared" si="0"/>
        <v>0</v>
      </c>
      <c r="G22" s="315">
        <f t="shared" si="2"/>
        <v>0.25</v>
      </c>
      <c r="H22" s="553">
        <f t="shared" si="1"/>
        <v>0.25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0.5</v>
      </c>
      <c r="E23" s="477"/>
      <c r="F23" s="549">
        <f t="shared" si="0"/>
        <v>0</v>
      </c>
      <c r="G23" s="315">
        <f t="shared" si="2"/>
        <v>0</v>
      </c>
      <c r="H23" s="553">
        <f t="shared" si="1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0.5</v>
      </c>
      <c r="E24" s="477"/>
      <c r="F24" s="549">
        <f t="shared" si="0"/>
        <v>0</v>
      </c>
      <c r="G24" s="315">
        <f t="shared" si="2"/>
        <v>0</v>
      </c>
      <c r="H24" s="553">
        <f t="shared" si="1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0.5</v>
      </c>
      <c r="E25" s="477"/>
      <c r="F25" s="549">
        <f t="shared" si="0"/>
        <v>0</v>
      </c>
      <c r="G25" s="315">
        <f t="shared" si="2"/>
        <v>0</v>
      </c>
      <c r="H25" s="553">
        <f t="shared" si="1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0.5</v>
      </c>
      <c r="E26" s="477"/>
      <c r="F26" s="549">
        <f t="shared" si="0"/>
        <v>0</v>
      </c>
      <c r="G26" s="315">
        <f t="shared" si="2"/>
        <v>0</v>
      </c>
      <c r="H26" s="553">
        <f t="shared" si="1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9">
        <v>0.33333333333333331</v>
      </c>
      <c r="D27" s="479">
        <v>0.5</v>
      </c>
      <c r="E27" s="479"/>
      <c r="F27" s="550">
        <f t="shared" si="0"/>
        <v>0</v>
      </c>
      <c r="G27" s="353">
        <f t="shared" si="2"/>
        <v>0</v>
      </c>
      <c r="H27" s="554">
        <f t="shared" si="1"/>
        <v>0</v>
      </c>
      <c r="I27" s="525"/>
    </row>
    <row r="28" spans="1:9" s="5" customFormat="1" ht="30" customHeight="1">
      <c r="A28" s="14" t="s">
        <v>60</v>
      </c>
      <c r="B28" s="106" t="s">
        <v>27</v>
      </c>
      <c r="C28" s="596" t="s">
        <v>110</v>
      </c>
      <c r="D28" s="597"/>
      <c r="E28" s="597"/>
      <c r="F28" s="597"/>
      <c r="G28" s="597"/>
      <c r="H28" s="597"/>
      <c r="I28" s="602"/>
    </row>
    <row r="29" spans="1:9" s="5" customFormat="1" ht="30" customHeight="1">
      <c r="A29" s="14" t="s">
        <v>60</v>
      </c>
      <c r="B29" s="106" t="s">
        <v>171</v>
      </c>
      <c r="C29" s="430">
        <v>0.33333333333333331</v>
      </c>
      <c r="D29" s="430">
        <v>0.61111111111111105</v>
      </c>
      <c r="E29" s="430"/>
      <c r="F29" s="557">
        <f t="shared" si="0"/>
        <v>0</v>
      </c>
      <c r="G29" s="418">
        <f t="shared" si="2"/>
        <v>0.11111111111111105</v>
      </c>
      <c r="H29" s="558">
        <f t="shared" si="1"/>
        <v>0.11111111111111105</v>
      </c>
      <c r="I29" s="419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0.5</v>
      </c>
      <c r="E30" s="477"/>
      <c r="F30" s="549">
        <f t="shared" si="0"/>
        <v>0</v>
      </c>
      <c r="G30" s="315">
        <f t="shared" si="2"/>
        <v>0</v>
      </c>
      <c r="H30" s="553">
        <f t="shared" si="1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0.5</v>
      </c>
      <c r="E31" s="477"/>
      <c r="F31" s="549">
        <f t="shared" si="0"/>
        <v>0</v>
      </c>
      <c r="G31" s="315">
        <f t="shared" si="2"/>
        <v>0</v>
      </c>
      <c r="H31" s="553">
        <f t="shared" si="1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0.5</v>
      </c>
      <c r="E32" s="477"/>
      <c r="F32" s="549">
        <f t="shared" si="0"/>
        <v>0</v>
      </c>
      <c r="G32" s="315">
        <f t="shared" si="2"/>
        <v>0</v>
      </c>
      <c r="H32" s="553">
        <f t="shared" si="1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0.61249999999999993</v>
      </c>
      <c r="E33" s="477"/>
      <c r="F33" s="549">
        <f t="shared" si="0"/>
        <v>0</v>
      </c>
      <c r="G33" s="315">
        <f t="shared" si="2"/>
        <v>0.11249999999999993</v>
      </c>
      <c r="H33" s="553">
        <f t="shared" si="1"/>
        <v>0.11249999999999993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0.5</v>
      </c>
      <c r="E34" s="477"/>
      <c r="F34" s="549">
        <f t="shared" si="0"/>
        <v>0</v>
      </c>
      <c r="G34" s="315">
        <f t="shared" si="2"/>
        <v>0</v>
      </c>
      <c r="H34" s="553">
        <f t="shared" si="1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0.5</v>
      </c>
      <c r="E35" s="477"/>
      <c r="F35" s="549">
        <f t="shared" si="0"/>
        <v>0</v>
      </c>
      <c r="G35" s="315">
        <f t="shared" si="2"/>
        <v>0</v>
      </c>
      <c r="H35" s="553">
        <f t="shared" si="1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0.51458333333333328</v>
      </c>
      <c r="E36" s="477"/>
      <c r="F36" s="549">
        <f t="shared" si="0"/>
        <v>0</v>
      </c>
      <c r="G36" s="315">
        <f t="shared" si="2"/>
        <v>1.4583333333333282E-2</v>
      </c>
      <c r="H36" s="553">
        <f t="shared" si="1"/>
        <v>1.4583333333333282E-2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0.5</v>
      </c>
      <c r="E37" s="477"/>
      <c r="F37" s="549">
        <f t="shared" si="0"/>
        <v>0</v>
      </c>
      <c r="G37" s="315">
        <f t="shared" si="2"/>
        <v>0</v>
      </c>
      <c r="H37" s="553">
        <f t="shared" si="1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588" t="s">
        <v>302</v>
      </c>
      <c r="D38" s="589"/>
      <c r="E38" s="589"/>
      <c r="F38" s="589"/>
      <c r="G38" s="589"/>
      <c r="H38" s="589"/>
      <c r="I38" s="590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0.5</v>
      </c>
      <c r="E39" s="477"/>
      <c r="F39" s="549">
        <f t="shared" si="0"/>
        <v>0</v>
      </c>
      <c r="G39" s="315">
        <f t="shared" si="2"/>
        <v>0</v>
      </c>
      <c r="H39" s="553">
        <f t="shared" si="1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0.51458333333333328</v>
      </c>
      <c r="E40" s="477"/>
      <c r="F40" s="549">
        <f t="shared" si="0"/>
        <v>0</v>
      </c>
      <c r="G40" s="315">
        <f t="shared" si="2"/>
        <v>1.4583333333333282E-2</v>
      </c>
      <c r="H40" s="553">
        <f t="shared" si="1"/>
        <v>1.4583333333333282E-2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0.61111111111111105</v>
      </c>
      <c r="E41" s="477"/>
      <c r="F41" s="549">
        <f t="shared" si="0"/>
        <v>0</v>
      </c>
      <c r="G41" s="315">
        <f t="shared" si="2"/>
        <v>0.11111111111111105</v>
      </c>
      <c r="H41" s="553">
        <f t="shared" si="1"/>
        <v>0.11111111111111105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0.5</v>
      </c>
      <c r="E42" s="477"/>
      <c r="F42" s="549">
        <f t="shared" si="0"/>
        <v>0</v>
      </c>
      <c r="G42" s="315">
        <f t="shared" si="2"/>
        <v>0</v>
      </c>
      <c r="H42" s="553">
        <f t="shared" si="1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0.5</v>
      </c>
      <c r="E43" s="477"/>
      <c r="F43" s="549">
        <f t="shared" si="0"/>
        <v>0</v>
      </c>
      <c r="G43" s="315">
        <f t="shared" si="2"/>
        <v>0</v>
      </c>
      <c r="H43" s="553">
        <f t="shared" si="1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0.54236111111111118</v>
      </c>
      <c r="E44" s="477"/>
      <c r="F44" s="549">
        <f t="shared" si="0"/>
        <v>0</v>
      </c>
      <c r="G44" s="315">
        <f t="shared" si="2"/>
        <v>4.2361111111111183E-2</v>
      </c>
      <c r="H44" s="553">
        <f t="shared" si="1"/>
        <v>4.2361111111111183E-2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0.5</v>
      </c>
      <c r="E45" s="477"/>
      <c r="F45" s="549">
        <f t="shared" si="0"/>
        <v>0</v>
      </c>
      <c r="G45" s="315">
        <f t="shared" si="2"/>
        <v>0</v>
      </c>
      <c r="H45" s="553">
        <f t="shared" si="1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596" t="s">
        <v>110</v>
      </c>
      <c r="D46" s="597"/>
      <c r="E46" s="597"/>
      <c r="F46" s="597"/>
      <c r="G46" s="597"/>
      <c r="H46" s="597"/>
      <c r="I46" s="602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0.5</v>
      </c>
      <c r="E47" s="477"/>
      <c r="F47" s="549">
        <f t="shared" si="0"/>
        <v>0</v>
      </c>
      <c r="G47" s="315">
        <f t="shared" si="2"/>
        <v>0</v>
      </c>
      <c r="H47" s="553">
        <f t="shared" si="1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85">
        <v>0.41666666666666669</v>
      </c>
      <c r="E48" s="477"/>
      <c r="F48" s="549">
        <f t="shared" si="0"/>
        <v>0</v>
      </c>
      <c r="G48" s="315">
        <f t="shared" si="2"/>
        <v>0</v>
      </c>
      <c r="H48" s="553">
        <f t="shared" si="1"/>
        <v>0</v>
      </c>
      <c r="I48" s="316" t="s">
        <v>319</v>
      </c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0.5</v>
      </c>
      <c r="E49" s="477"/>
      <c r="F49" s="549">
        <f t="shared" si="0"/>
        <v>0</v>
      </c>
      <c r="G49" s="315">
        <f t="shared" si="2"/>
        <v>0</v>
      </c>
      <c r="H49" s="553">
        <f t="shared" si="1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0.5</v>
      </c>
      <c r="E50" s="477"/>
      <c r="F50" s="549">
        <f t="shared" si="0"/>
        <v>0</v>
      </c>
      <c r="G50" s="315">
        <f t="shared" si="2"/>
        <v>0</v>
      </c>
      <c r="H50" s="553">
        <f t="shared" si="1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0.54236111111111118</v>
      </c>
      <c r="E51" s="477"/>
      <c r="F51" s="549">
        <f t="shared" si="0"/>
        <v>0</v>
      </c>
      <c r="G51" s="315">
        <f t="shared" si="2"/>
        <v>4.2361111111111183E-2</v>
      </c>
      <c r="H51" s="553">
        <f t="shared" si="1"/>
        <v>4.2361111111111183E-2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0.5</v>
      </c>
      <c r="E52" s="477"/>
      <c r="F52" s="549">
        <f t="shared" si="0"/>
        <v>0</v>
      </c>
      <c r="G52" s="315">
        <f t="shared" si="2"/>
        <v>0</v>
      </c>
      <c r="H52" s="553">
        <f t="shared" si="1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0.73055555555555562</v>
      </c>
      <c r="E53" s="479"/>
      <c r="F53" s="550">
        <f t="shared" si="0"/>
        <v>0</v>
      </c>
      <c r="G53" s="315">
        <f t="shared" si="2"/>
        <v>0.23055555555555562</v>
      </c>
      <c r="H53" s="554">
        <f t="shared" si="1"/>
        <v>0.23055555555555562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0.5</v>
      </c>
      <c r="E54" s="477"/>
      <c r="F54" s="549">
        <f t="shared" si="0"/>
        <v>0</v>
      </c>
      <c r="G54" s="315">
        <f t="shared" si="2"/>
        <v>0</v>
      </c>
      <c r="H54" s="553">
        <f t="shared" si="1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0.5</v>
      </c>
      <c r="E55" s="480"/>
      <c r="F55" s="551">
        <f t="shared" si="0"/>
        <v>0</v>
      </c>
      <c r="G55" s="315">
        <f t="shared" si="2"/>
        <v>0</v>
      </c>
      <c r="H55" s="555">
        <f t="shared" si="1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0.5</v>
      </c>
      <c r="E56" s="477"/>
      <c r="F56" s="549">
        <f t="shared" si="0"/>
        <v>0</v>
      </c>
      <c r="G56" s="315">
        <f t="shared" si="2"/>
        <v>0</v>
      </c>
      <c r="H56" s="553">
        <f t="shared" si="1"/>
        <v>0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0.5</v>
      </c>
      <c r="E57" s="477"/>
      <c r="F57" s="549">
        <f t="shared" si="0"/>
        <v>0</v>
      </c>
      <c r="G57" s="315">
        <f t="shared" si="2"/>
        <v>0</v>
      </c>
      <c r="H57" s="553">
        <f t="shared" si="1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0.5</v>
      </c>
      <c r="E58" s="477"/>
      <c r="F58" s="549">
        <f t="shared" si="0"/>
        <v>0</v>
      </c>
      <c r="G58" s="315">
        <f t="shared" si="2"/>
        <v>0</v>
      </c>
      <c r="H58" s="553">
        <f t="shared" si="1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0.61249999999999993</v>
      </c>
      <c r="E59" s="479"/>
      <c r="F59" s="550">
        <f t="shared" si="0"/>
        <v>0</v>
      </c>
      <c r="G59" s="315">
        <f t="shared" si="2"/>
        <v>0.11249999999999993</v>
      </c>
      <c r="H59" s="554">
        <f t="shared" si="1"/>
        <v>0.11249999999999993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0.5</v>
      </c>
      <c r="E60" s="481"/>
      <c r="F60" s="552">
        <f t="shared" si="0"/>
        <v>0</v>
      </c>
      <c r="G60" s="322">
        <f>SUM(
IF(OR(C60="",D60=""),0,MAX(0,IF(D60&lt;C60,D60+1,D60)-MAX(C60,TIME(12,0,0)))))</f>
        <v>0</v>
      </c>
      <c r="H60" s="556">
        <f t="shared" si="1"/>
        <v>0</v>
      </c>
      <c r="I60" s="400"/>
      <c r="J60" s="2"/>
      <c r="K60" s="2"/>
    </row>
    <row r="61" spans="1:11" ht="30" customHeight="1">
      <c r="H61" s="295">
        <f>SUM(H3:H60)</f>
        <v>1.2791666666666663</v>
      </c>
    </row>
    <row r="65" spans="8:8" ht="30" customHeight="1">
      <c r="H65" s="295"/>
    </row>
  </sheetData>
  <autoFilter ref="A2:I55"/>
  <mergeCells count="8">
    <mergeCell ref="C3:I3"/>
    <mergeCell ref="C46:I46"/>
    <mergeCell ref="C38:I38"/>
    <mergeCell ref="C12:I12"/>
    <mergeCell ref="C18:I18"/>
    <mergeCell ref="C19:I19"/>
    <mergeCell ref="C20:I20"/>
    <mergeCell ref="C28:I2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0.29236111111111113</v>
      </c>
      <c r="D8" s="477">
        <v>0.7319444444444444</v>
      </c>
      <c r="E8" s="477"/>
      <c r="F8" s="315">
        <f t="shared" si="0"/>
        <v>4.0972222222222188E-2</v>
      </c>
      <c r="G8" s="315">
        <f t="shared" si="1"/>
        <v>2.3611111111111027E-2</v>
      </c>
      <c r="H8" s="111">
        <f t="shared" si="2"/>
        <v>6.4583333333333215E-2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0.27083333333333331</v>
      </c>
      <c r="D10" s="477">
        <v>0.79166666666666663</v>
      </c>
      <c r="E10" s="477"/>
      <c r="F10" s="315">
        <f t="shared" si="0"/>
        <v>6.25E-2</v>
      </c>
      <c r="G10" s="315">
        <f t="shared" si="1"/>
        <v>8.3333333333333259E-2</v>
      </c>
      <c r="H10" s="111">
        <f t="shared" si="2"/>
        <v>0.14583333333333326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0.77777777777777779</v>
      </c>
      <c r="E11" s="477"/>
      <c r="F11" s="315">
        <f t="shared" si="0"/>
        <v>0</v>
      </c>
      <c r="G11" s="315">
        <f t="shared" si="1"/>
        <v>6.944444444444442E-2</v>
      </c>
      <c r="H11" s="111">
        <f t="shared" si="2"/>
        <v>6.944444444444442E-2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0.25</v>
      </c>
      <c r="D13" s="477">
        <v>0.85069444444444453</v>
      </c>
      <c r="E13" s="477"/>
      <c r="F13" s="315">
        <f t="shared" si="0"/>
        <v>8.3333333333333315E-2</v>
      </c>
      <c r="G13" s="315">
        <f t="shared" si="1"/>
        <v>0.14236111111111116</v>
      </c>
      <c r="H13" s="111">
        <f t="shared" si="2"/>
        <v>0.22569444444444448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0.3125</v>
      </c>
      <c r="D16" s="477">
        <v>0.70833333333333337</v>
      </c>
      <c r="E16" s="477"/>
      <c r="F16" s="315">
        <f t="shared" si="0"/>
        <v>2.0833333333333315E-2</v>
      </c>
      <c r="G16" s="315">
        <f t="shared" si="1"/>
        <v>0</v>
      </c>
      <c r="H16" s="111">
        <f t="shared" si="2"/>
        <v>2.0833333333333315E-2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591" t="s">
        <v>302</v>
      </c>
      <c r="D18" s="591"/>
      <c r="E18" s="591"/>
      <c r="F18" s="591"/>
      <c r="G18" s="591"/>
      <c r="H18" s="591"/>
      <c r="I18" s="592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0.77777777777777779</v>
      </c>
      <c r="E21" s="477"/>
      <c r="F21" s="315">
        <f t="shared" si="0"/>
        <v>0</v>
      </c>
      <c r="G21" s="315">
        <f t="shared" si="1"/>
        <v>6.944444444444442E-2</v>
      </c>
      <c r="H21" s="111">
        <f t="shared" si="2"/>
        <v>6.944444444444442E-2</v>
      </c>
      <c r="I21" s="316"/>
    </row>
    <row r="22" spans="1:9" s="5" customFormat="1" ht="30" customHeight="1">
      <c r="A22" s="14" t="s">
        <v>59</v>
      </c>
      <c r="B22" s="106" t="s">
        <v>233</v>
      </c>
      <c r="C22" s="478">
        <v>0.33333333333333331</v>
      </c>
      <c r="D22" s="477">
        <v>0.71180555555555547</v>
      </c>
      <c r="E22" s="477"/>
      <c r="F22" s="315">
        <f t="shared" si="0"/>
        <v>0</v>
      </c>
      <c r="G22" s="315">
        <f t="shared" si="1"/>
        <v>3.4722222222220989E-3</v>
      </c>
      <c r="H22" s="111">
        <f t="shared" si="2"/>
        <v>3.4722222222220989E-3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0.25208333333333333</v>
      </c>
      <c r="D25" s="477">
        <v>0.85</v>
      </c>
      <c r="E25" s="477"/>
      <c r="F25" s="315">
        <f t="shared" si="0"/>
        <v>8.1249999999999989E-2</v>
      </c>
      <c r="G25" s="315">
        <f t="shared" si="1"/>
        <v>0.14166666666666661</v>
      </c>
      <c r="H25" s="111">
        <f t="shared" si="2"/>
        <v>0.2229166666666666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596" t="s">
        <v>110</v>
      </c>
      <c r="D28" s="597"/>
      <c r="E28" s="597"/>
      <c r="F28" s="597"/>
      <c r="G28" s="597"/>
      <c r="H28" s="597"/>
      <c r="I28" s="602"/>
    </row>
    <row r="29" spans="1:9" s="5" customFormat="1" ht="30" customHeight="1">
      <c r="A29" s="14" t="s">
        <v>60</v>
      </c>
      <c r="B29" s="106" t="s">
        <v>171</v>
      </c>
      <c r="C29" s="477">
        <v>0.25</v>
      </c>
      <c r="D29" s="477">
        <v>0.79583333333333339</v>
      </c>
      <c r="E29" s="477"/>
      <c r="F29" s="315">
        <f t="shared" si="0"/>
        <v>8.3333333333333315E-2</v>
      </c>
      <c r="G29" s="315">
        <f t="shared" si="1"/>
        <v>8.7500000000000022E-2</v>
      </c>
      <c r="H29" s="111">
        <f t="shared" si="2"/>
        <v>0.17083333333333334</v>
      </c>
      <c r="I29" s="316"/>
    </row>
    <row r="30" spans="1:9" s="5" customFormat="1" ht="30" customHeight="1">
      <c r="A30" s="14" t="s">
        <v>60</v>
      </c>
      <c r="B30" s="106" t="s">
        <v>145</v>
      </c>
      <c r="C30" s="591" t="s">
        <v>302</v>
      </c>
      <c r="D30" s="591"/>
      <c r="E30" s="591"/>
      <c r="F30" s="591"/>
      <c r="G30" s="591"/>
      <c r="H30" s="591"/>
      <c r="I30" s="592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0.25208333333333333</v>
      </c>
      <c r="D33" s="477">
        <v>0.85</v>
      </c>
      <c r="E33" s="477"/>
      <c r="F33" s="315">
        <f t="shared" si="0"/>
        <v>8.1249999999999989E-2</v>
      </c>
      <c r="G33" s="315">
        <f t="shared" si="1"/>
        <v>0.14166666666666661</v>
      </c>
      <c r="H33" s="111">
        <f t="shared" si="2"/>
        <v>0.2229166666666666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0.3125</v>
      </c>
      <c r="D36" s="477">
        <v>0.70833333333333337</v>
      </c>
      <c r="E36" s="477"/>
      <c r="F36" s="315">
        <f t="shared" si="0"/>
        <v>2.0833333333333315E-2</v>
      </c>
      <c r="G36" s="315">
        <f t="shared" si="1"/>
        <v>0</v>
      </c>
      <c r="H36" s="111">
        <f t="shared" si="2"/>
        <v>2.0833333333333315E-2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591" t="s">
        <v>302</v>
      </c>
      <c r="D38" s="591"/>
      <c r="E38" s="591"/>
      <c r="F38" s="591"/>
      <c r="G38" s="591"/>
      <c r="H38" s="591"/>
      <c r="I38" s="592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0.25</v>
      </c>
      <c r="D44" s="477">
        <v>0.79583333333333339</v>
      </c>
      <c r="E44" s="477"/>
      <c r="F44" s="315">
        <f t="shared" si="0"/>
        <v>8.3333333333333315E-2</v>
      </c>
      <c r="G44" s="315">
        <f t="shared" si="1"/>
        <v>8.7500000000000022E-2</v>
      </c>
      <c r="H44" s="111">
        <f t="shared" si="2"/>
        <v>0.17083333333333334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0.27083333333333331</v>
      </c>
      <c r="D45" s="539">
        <v>0.61111111111111105</v>
      </c>
      <c r="E45" s="477"/>
      <c r="F45" s="315">
        <f t="shared" si="0"/>
        <v>6.25E-2</v>
      </c>
      <c r="G45" s="315">
        <f t="shared" si="1"/>
        <v>0</v>
      </c>
      <c r="H45" s="111">
        <f t="shared" si="2"/>
        <v>6.25E-2</v>
      </c>
      <c r="I45" s="316" t="s">
        <v>319</v>
      </c>
    </row>
    <row r="46" spans="1:9" s="5" customFormat="1" ht="30" customHeight="1">
      <c r="A46" s="14" t="s">
        <v>60</v>
      </c>
      <c r="B46" s="106" t="s">
        <v>48</v>
      </c>
      <c r="C46" s="596" t="s">
        <v>110</v>
      </c>
      <c r="D46" s="597"/>
      <c r="E46" s="597"/>
      <c r="F46" s="597"/>
      <c r="G46" s="597"/>
      <c r="H46" s="597"/>
      <c r="I46" s="602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0.3125</v>
      </c>
      <c r="D49" s="477">
        <v>0.70833333333333337</v>
      </c>
      <c r="E49" s="477"/>
      <c r="F49" s="315">
        <f t="shared" si="0"/>
        <v>2.0833333333333315E-2</v>
      </c>
      <c r="G49" s="315">
        <f t="shared" si="1"/>
        <v>0</v>
      </c>
      <c r="H49" s="111">
        <f t="shared" si="2"/>
        <v>2.0833333333333315E-2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591" t="s">
        <v>302</v>
      </c>
      <c r="D53" s="591"/>
      <c r="E53" s="591"/>
      <c r="F53" s="591"/>
      <c r="G53" s="591"/>
      <c r="H53" s="591"/>
      <c r="I53" s="592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0.76944444444444438</v>
      </c>
      <c r="E56" s="477"/>
      <c r="F56" s="315">
        <f t="shared" si="0"/>
        <v>0</v>
      </c>
      <c r="G56" s="315">
        <f t="shared" si="1"/>
        <v>6.1111111111111005E-2</v>
      </c>
      <c r="H56" s="111">
        <f t="shared" si="2"/>
        <v>6.1111111111111005E-2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1.5520833333333326</v>
      </c>
    </row>
    <row r="65" spans="8:8" ht="30" customHeight="1">
      <c r="H65" s="295"/>
    </row>
  </sheetData>
  <autoFilter ref="A2:I55"/>
  <mergeCells count="7">
    <mergeCell ref="C53:I53"/>
    <mergeCell ref="C3:I3"/>
    <mergeCell ref="C18:I18"/>
    <mergeCell ref="C28:I28"/>
    <mergeCell ref="C30:I30"/>
    <mergeCell ref="C38:I38"/>
    <mergeCell ref="C46:I4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0.8125</v>
      </c>
      <c r="E5" s="477"/>
      <c r="F5" s="315">
        <f t="shared" si="0"/>
        <v>0</v>
      </c>
      <c r="G5" s="315">
        <f t="shared" si="1"/>
        <v>0.10416666666666663</v>
      </c>
      <c r="H5" s="111">
        <f t="shared" si="2"/>
        <v>0.10416666666666663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0.8125</v>
      </c>
      <c r="E6" s="477"/>
      <c r="F6" s="315">
        <f t="shared" si="0"/>
        <v>0</v>
      </c>
      <c r="G6" s="315">
        <f t="shared" si="1"/>
        <v>0.10416666666666663</v>
      </c>
      <c r="H6" s="111">
        <f t="shared" si="2"/>
        <v>0.10416666666666663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0.72916666666666663</v>
      </c>
      <c r="E10" s="477"/>
      <c r="F10" s="315">
        <f t="shared" si="0"/>
        <v>0</v>
      </c>
      <c r="G10" s="315">
        <f t="shared" si="1"/>
        <v>2.0833333333333259E-2</v>
      </c>
      <c r="H10" s="111">
        <f t="shared" si="2"/>
        <v>2.0833333333333259E-2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0.29166666666666669</v>
      </c>
      <c r="D11" s="477">
        <v>0.70833333333333337</v>
      </c>
      <c r="E11" s="477"/>
      <c r="F11" s="315">
        <f t="shared" si="0"/>
        <v>4.166666666666663E-2</v>
      </c>
      <c r="G11" s="315">
        <f t="shared" si="1"/>
        <v>0</v>
      </c>
      <c r="H11" s="111">
        <f t="shared" si="2"/>
        <v>4.166666666666663E-2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0.73263888888888884</v>
      </c>
      <c r="E13" s="477"/>
      <c r="F13" s="315">
        <f t="shared" si="0"/>
        <v>0</v>
      </c>
      <c r="G13" s="315">
        <f t="shared" si="1"/>
        <v>2.4305555555555469E-2</v>
      </c>
      <c r="H13" s="111">
        <f t="shared" si="2"/>
        <v>2.4305555555555469E-2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0.84375</v>
      </c>
      <c r="E15" s="477"/>
      <c r="F15" s="315">
        <f t="shared" si="0"/>
        <v>0</v>
      </c>
      <c r="G15" s="315">
        <f t="shared" si="1"/>
        <v>0.13541666666666663</v>
      </c>
      <c r="H15" s="111">
        <f t="shared" si="2"/>
        <v>0.13541666666666663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591" t="s">
        <v>302</v>
      </c>
      <c r="D18" s="591"/>
      <c r="E18" s="591"/>
      <c r="F18" s="591"/>
      <c r="G18" s="591"/>
      <c r="H18" s="591"/>
      <c r="I18" s="592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85">
        <v>0.33819444444444446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 t="s">
        <v>319</v>
      </c>
    </row>
    <row r="22" spans="1:9" s="5" customFormat="1" ht="30" customHeight="1">
      <c r="A22" s="14" t="s">
        <v>59</v>
      </c>
      <c r="B22" s="106" t="s">
        <v>233</v>
      </c>
      <c r="C22" s="478">
        <v>0.27083333333333331</v>
      </c>
      <c r="D22" s="477">
        <v>0.70833333333333337</v>
      </c>
      <c r="E22" s="477"/>
      <c r="F22" s="315">
        <f t="shared" si="0"/>
        <v>6.25E-2</v>
      </c>
      <c r="G22" s="315">
        <f t="shared" si="1"/>
        <v>0</v>
      </c>
      <c r="H22" s="111">
        <f t="shared" si="2"/>
        <v>6.25E-2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85">
        <v>0.3520833333333333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 t="s">
        <v>319</v>
      </c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0.71875</v>
      </c>
      <c r="E25" s="477"/>
      <c r="F25" s="315">
        <f t="shared" si="0"/>
        <v>0</v>
      </c>
      <c r="G25" s="315">
        <f t="shared" si="1"/>
        <v>1.041666666666663E-2</v>
      </c>
      <c r="H25" s="111">
        <f t="shared" si="2"/>
        <v>1.041666666666663E-2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0.8125</v>
      </c>
      <c r="E26" s="477"/>
      <c r="F26" s="315">
        <f t="shared" si="0"/>
        <v>0</v>
      </c>
      <c r="G26" s="315">
        <f t="shared" si="1"/>
        <v>0.10416666666666663</v>
      </c>
      <c r="H26" s="111">
        <f t="shared" si="2"/>
        <v>0.10416666666666663</v>
      </c>
      <c r="I26" s="316"/>
    </row>
    <row r="27" spans="1:9" s="5" customFormat="1" ht="30" customHeight="1">
      <c r="A27" s="14" t="s">
        <v>60</v>
      </c>
      <c r="B27" s="106" t="s">
        <v>26</v>
      </c>
      <c r="C27" s="479">
        <v>0.33333333333333331</v>
      </c>
      <c r="D27" s="479">
        <v>0.79166666666666663</v>
      </c>
      <c r="E27" s="479"/>
      <c r="F27" s="353">
        <f t="shared" si="0"/>
        <v>0</v>
      </c>
      <c r="G27" s="353">
        <f t="shared" si="1"/>
        <v>8.3333333333333259E-2</v>
      </c>
      <c r="H27" s="354">
        <f t="shared" si="2"/>
        <v>8.3333333333333259E-2</v>
      </c>
      <c r="I27" s="525"/>
    </row>
    <row r="28" spans="1:9" s="5" customFormat="1" ht="30" customHeight="1">
      <c r="A28" s="14" t="s">
        <v>60</v>
      </c>
      <c r="B28" s="106" t="s">
        <v>27</v>
      </c>
      <c r="C28" s="596" t="s">
        <v>110</v>
      </c>
      <c r="D28" s="597"/>
      <c r="E28" s="597"/>
      <c r="F28" s="597"/>
      <c r="G28" s="597"/>
      <c r="H28" s="597"/>
      <c r="I28" s="602"/>
    </row>
    <row r="29" spans="1:9" s="5" customFormat="1" ht="30" customHeight="1">
      <c r="A29" s="14" t="s">
        <v>60</v>
      </c>
      <c r="B29" s="106" t="s">
        <v>171</v>
      </c>
      <c r="C29" s="430">
        <v>0.33333333333333331</v>
      </c>
      <c r="D29" s="430">
        <v>0.70972222222222225</v>
      </c>
      <c r="E29" s="430"/>
      <c r="F29" s="418">
        <f t="shared" si="0"/>
        <v>0</v>
      </c>
      <c r="G29" s="418">
        <f t="shared" si="1"/>
        <v>1.388888888888884E-3</v>
      </c>
      <c r="H29" s="384">
        <f t="shared" si="2"/>
        <v>1.388888888888884E-3</v>
      </c>
      <c r="I29" s="419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0.8125</v>
      </c>
      <c r="E31" s="477"/>
      <c r="F31" s="315">
        <f t="shared" si="0"/>
        <v>0</v>
      </c>
      <c r="G31" s="315">
        <f t="shared" si="1"/>
        <v>0.10416666666666663</v>
      </c>
      <c r="H31" s="111">
        <f t="shared" si="2"/>
        <v>0.10416666666666663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0.8125</v>
      </c>
      <c r="E32" s="477"/>
      <c r="F32" s="315">
        <f t="shared" si="0"/>
        <v>0</v>
      </c>
      <c r="G32" s="315">
        <f t="shared" si="1"/>
        <v>0.10416666666666663</v>
      </c>
      <c r="H32" s="111">
        <f t="shared" si="2"/>
        <v>0.10416666666666663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0.79166666666666663</v>
      </c>
      <c r="E33" s="477"/>
      <c r="F33" s="315">
        <f t="shared" si="0"/>
        <v>0</v>
      </c>
      <c r="G33" s="315">
        <f t="shared" si="1"/>
        <v>8.3333333333333259E-2</v>
      </c>
      <c r="H33" s="111">
        <f t="shared" si="2"/>
        <v>8.3333333333333259E-2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0.8125</v>
      </c>
      <c r="E34" s="477"/>
      <c r="F34" s="315">
        <f t="shared" si="0"/>
        <v>0</v>
      </c>
      <c r="G34" s="315">
        <f t="shared" si="1"/>
        <v>0.10416666666666663</v>
      </c>
      <c r="H34" s="111">
        <f t="shared" si="2"/>
        <v>0.10416666666666663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0.8125</v>
      </c>
      <c r="E35" s="477"/>
      <c r="F35" s="315">
        <f t="shared" si="0"/>
        <v>0</v>
      </c>
      <c r="G35" s="315">
        <f t="shared" si="1"/>
        <v>0.10416666666666663</v>
      </c>
      <c r="H35" s="111">
        <f t="shared" si="2"/>
        <v>0.10416666666666663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0.2638888888888889</v>
      </c>
      <c r="D36" s="485">
        <v>0.58333333333333337</v>
      </c>
      <c r="E36" s="477"/>
      <c r="F36" s="315">
        <f t="shared" si="0"/>
        <v>6.944444444444442E-2</v>
      </c>
      <c r="G36" s="315">
        <f t="shared" si="1"/>
        <v>0</v>
      </c>
      <c r="H36" s="111">
        <f t="shared" si="2"/>
        <v>6.944444444444442E-2</v>
      </c>
      <c r="I36" s="316" t="s">
        <v>319</v>
      </c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85">
        <v>0.6875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 t="s">
        <v>319</v>
      </c>
    </row>
    <row r="38" spans="1:9" s="5" customFormat="1" ht="30" customHeight="1">
      <c r="A38" s="14" t="s">
        <v>60</v>
      </c>
      <c r="B38" s="106" t="s">
        <v>37</v>
      </c>
      <c r="C38" s="591" t="s">
        <v>302</v>
      </c>
      <c r="D38" s="591"/>
      <c r="E38" s="591"/>
      <c r="F38" s="591"/>
      <c r="G38" s="591"/>
      <c r="H38" s="591"/>
      <c r="I38" s="592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591" t="s">
        <v>302</v>
      </c>
      <c r="D40" s="591"/>
      <c r="E40" s="591"/>
      <c r="F40" s="591"/>
      <c r="G40" s="591"/>
      <c r="H40" s="591"/>
      <c r="I40" s="592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0.8125</v>
      </c>
      <c r="E41" s="477"/>
      <c r="F41" s="315">
        <f t="shared" si="0"/>
        <v>0</v>
      </c>
      <c r="G41" s="315">
        <f t="shared" si="1"/>
        <v>0.10416666666666663</v>
      </c>
      <c r="H41" s="111">
        <f t="shared" si="2"/>
        <v>0.10416666666666663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559" t="s">
        <v>331</v>
      </c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0.8125</v>
      </c>
      <c r="E43" s="477"/>
      <c r="F43" s="315">
        <f t="shared" si="0"/>
        <v>0</v>
      </c>
      <c r="G43" s="315">
        <f t="shared" si="1"/>
        <v>0.10416666666666663</v>
      </c>
      <c r="H43" s="111">
        <f t="shared" si="2"/>
        <v>0.10416666666666663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0.71875</v>
      </c>
      <c r="E44" s="477"/>
      <c r="F44" s="315">
        <f t="shared" si="0"/>
        <v>0</v>
      </c>
      <c r="G44" s="315">
        <f t="shared" si="1"/>
        <v>1.041666666666663E-2</v>
      </c>
      <c r="H44" s="111">
        <f t="shared" si="2"/>
        <v>1.041666666666663E-2</v>
      </c>
      <c r="I44" s="316"/>
    </row>
    <row r="45" spans="1:9" s="5" customFormat="1" ht="30" customHeight="1">
      <c r="A45" s="14" t="s">
        <v>60</v>
      </c>
      <c r="B45" s="106" t="s">
        <v>47</v>
      </c>
      <c r="C45" s="479">
        <v>0.2638888888888889</v>
      </c>
      <c r="D45" s="479">
        <v>0.70833333333333337</v>
      </c>
      <c r="E45" s="479"/>
      <c r="F45" s="353">
        <f t="shared" si="0"/>
        <v>6.944444444444442E-2</v>
      </c>
      <c r="G45" s="353">
        <f t="shared" si="1"/>
        <v>0</v>
      </c>
      <c r="H45" s="354">
        <f t="shared" si="2"/>
        <v>6.944444444444442E-2</v>
      </c>
      <c r="I45" s="318"/>
    </row>
    <row r="46" spans="1:9" s="5" customFormat="1" ht="30" customHeight="1">
      <c r="A46" s="14" t="s">
        <v>60</v>
      </c>
      <c r="B46" s="106" t="s">
        <v>48</v>
      </c>
      <c r="C46" s="596" t="s">
        <v>110</v>
      </c>
      <c r="D46" s="597"/>
      <c r="E46" s="597"/>
      <c r="F46" s="597"/>
      <c r="G46" s="597"/>
      <c r="H46" s="597"/>
      <c r="I46" s="602"/>
    </row>
    <row r="47" spans="1:9" s="5" customFormat="1" ht="30" customHeight="1">
      <c r="A47" s="14" t="s">
        <v>60</v>
      </c>
      <c r="B47" s="106" t="s">
        <v>49</v>
      </c>
      <c r="C47" s="430">
        <v>0.33333333333333331</v>
      </c>
      <c r="D47" s="542">
        <v>0.6875</v>
      </c>
      <c r="E47" s="430"/>
      <c r="F47" s="418">
        <f t="shared" si="0"/>
        <v>0</v>
      </c>
      <c r="G47" s="418">
        <f t="shared" si="1"/>
        <v>0</v>
      </c>
      <c r="H47" s="384">
        <f t="shared" si="2"/>
        <v>0</v>
      </c>
      <c r="I47" s="419" t="s">
        <v>319</v>
      </c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0.79166666666666663</v>
      </c>
      <c r="E49" s="477"/>
      <c r="F49" s="315">
        <f t="shared" si="0"/>
        <v>0</v>
      </c>
      <c r="G49" s="315">
        <f t="shared" si="1"/>
        <v>8.3333333333333259E-2</v>
      </c>
      <c r="H49" s="111">
        <f t="shared" si="2"/>
        <v>8.3333333333333259E-2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0.2638888888888889</v>
      </c>
      <c r="D50" s="485">
        <v>0.58333333333333337</v>
      </c>
      <c r="E50" s="477"/>
      <c r="F50" s="315">
        <f t="shared" si="0"/>
        <v>6.944444444444442E-2</v>
      </c>
      <c r="G50" s="315">
        <f t="shared" si="1"/>
        <v>0</v>
      </c>
      <c r="H50" s="111">
        <f t="shared" si="2"/>
        <v>6.944444444444442E-2</v>
      </c>
      <c r="I50" s="317" t="s">
        <v>319</v>
      </c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0.8125</v>
      </c>
      <c r="E51" s="477"/>
      <c r="F51" s="315">
        <f t="shared" si="0"/>
        <v>0</v>
      </c>
      <c r="G51" s="315">
        <f t="shared" si="1"/>
        <v>0.10416666666666663</v>
      </c>
      <c r="H51" s="111">
        <f t="shared" si="2"/>
        <v>0.10416666666666663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591" t="s">
        <v>302</v>
      </c>
      <c r="D53" s="591"/>
      <c r="E53" s="591"/>
      <c r="F53" s="591"/>
      <c r="G53" s="591"/>
      <c r="H53" s="591"/>
      <c r="I53" s="592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80">
        <v>0.33333333333333331</v>
      </c>
      <c r="D55" s="548">
        <v>0.6875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 t="s">
        <v>319</v>
      </c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0.8125</v>
      </c>
      <c r="E56" s="477"/>
      <c r="F56" s="315">
        <f t="shared" si="0"/>
        <v>0</v>
      </c>
      <c r="G56" s="315">
        <f t="shared" si="1"/>
        <v>0.10416666666666663</v>
      </c>
      <c r="H56" s="111">
        <f t="shared" si="2"/>
        <v>0.10416666666666663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0.8125</v>
      </c>
      <c r="E58" s="477"/>
      <c r="F58" s="315">
        <f t="shared" si="0"/>
        <v>0</v>
      </c>
      <c r="G58" s="315">
        <f t="shared" si="1"/>
        <v>0.10416666666666663</v>
      </c>
      <c r="H58" s="111">
        <f t="shared" si="2"/>
        <v>0.10416666666666663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2.0152777777777766</v>
      </c>
    </row>
    <row r="65" spans="8:8" ht="30" customHeight="1">
      <c r="H65" s="295"/>
    </row>
  </sheetData>
  <autoFilter ref="A2:I55"/>
  <mergeCells count="7">
    <mergeCell ref="C53:I53"/>
    <mergeCell ref="C3:I3"/>
    <mergeCell ref="C18:I18"/>
    <mergeCell ref="C28:I28"/>
    <mergeCell ref="C38:I38"/>
    <mergeCell ref="C40:I40"/>
    <mergeCell ref="C46:I4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330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0.79166666666666663</v>
      </c>
      <c r="E5" s="477"/>
      <c r="F5" s="315">
        <f t="shared" si="0"/>
        <v>0</v>
      </c>
      <c r="G5" s="315">
        <f t="shared" si="1"/>
        <v>8.3333333333333259E-2</v>
      </c>
      <c r="H5" s="111">
        <f t="shared" si="2"/>
        <v>8.3333333333333259E-2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0.79166666666666663</v>
      </c>
      <c r="E6" s="477"/>
      <c r="F6" s="315">
        <f t="shared" si="0"/>
        <v>0</v>
      </c>
      <c r="G6" s="315">
        <f t="shared" si="1"/>
        <v>8.3333333333333259E-2</v>
      </c>
      <c r="H6" s="111">
        <f t="shared" si="2"/>
        <v>8.3333333333333259E-2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0.79166666666666663</v>
      </c>
      <c r="E8" s="477"/>
      <c r="F8" s="315">
        <f t="shared" si="0"/>
        <v>0</v>
      </c>
      <c r="G8" s="315">
        <f t="shared" si="1"/>
        <v>8.3333333333333259E-2</v>
      </c>
      <c r="H8" s="111">
        <f t="shared" si="2"/>
        <v>8.3333333333333259E-2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0.3125</v>
      </c>
      <c r="D10" s="477">
        <v>0.73611111111111116</v>
      </c>
      <c r="E10" s="477"/>
      <c r="F10" s="315">
        <f t="shared" si="0"/>
        <v>2.0833333333333315E-2</v>
      </c>
      <c r="G10" s="315">
        <f t="shared" si="1"/>
        <v>2.777777777777779E-2</v>
      </c>
      <c r="H10" s="111">
        <f t="shared" si="2"/>
        <v>4.8611111111111105E-2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0.75</v>
      </c>
      <c r="E12" s="477"/>
      <c r="F12" s="315">
        <f t="shared" si="0"/>
        <v>0</v>
      </c>
      <c r="G12" s="315">
        <f t="shared" si="1"/>
        <v>4.166666666666663E-2</v>
      </c>
      <c r="H12" s="111">
        <f t="shared" si="2"/>
        <v>4.166666666666663E-2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0.75486111111111109</v>
      </c>
      <c r="E13" s="477"/>
      <c r="F13" s="315">
        <f t="shared" si="0"/>
        <v>0</v>
      </c>
      <c r="G13" s="315">
        <f t="shared" si="1"/>
        <v>4.6527777777777724E-2</v>
      </c>
      <c r="H13" s="111">
        <f t="shared" si="2"/>
        <v>4.6527777777777724E-2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0.82013888888888886</v>
      </c>
      <c r="E15" s="477"/>
      <c r="F15" s="315">
        <f t="shared" si="0"/>
        <v>0</v>
      </c>
      <c r="G15" s="315">
        <f t="shared" si="1"/>
        <v>0.11180555555555549</v>
      </c>
      <c r="H15" s="111">
        <f t="shared" si="2"/>
        <v>0.11180555555555549</v>
      </c>
      <c r="I15" s="316"/>
    </row>
    <row r="16" spans="1:9" s="5" customFormat="1" ht="30" customHeight="1">
      <c r="A16" s="14" t="s">
        <v>59</v>
      </c>
      <c r="B16" s="106" t="s">
        <v>144</v>
      </c>
      <c r="C16" s="591" t="s">
        <v>302</v>
      </c>
      <c r="D16" s="591"/>
      <c r="E16" s="591"/>
      <c r="F16" s="591"/>
      <c r="G16" s="591"/>
      <c r="H16" s="591"/>
      <c r="I16" s="592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8">
        <v>0.25486111111111109</v>
      </c>
      <c r="D22" s="477">
        <v>0.72569444444444453</v>
      </c>
      <c r="E22" s="477"/>
      <c r="F22" s="315">
        <f t="shared" si="0"/>
        <v>7.8472222222222221E-2</v>
      </c>
      <c r="G22" s="315">
        <f t="shared" si="1"/>
        <v>1.736111111111116E-2</v>
      </c>
      <c r="H22" s="111">
        <f t="shared" si="2"/>
        <v>9.5833333333333381E-2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0.79166666666666663</v>
      </c>
      <c r="E24" s="477"/>
      <c r="F24" s="315">
        <f t="shared" si="0"/>
        <v>0</v>
      </c>
      <c r="G24" s="315">
        <f t="shared" si="1"/>
        <v>8.3333333333333259E-2</v>
      </c>
      <c r="H24" s="111">
        <f t="shared" si="2"/>
        <v>8.3333333333333259E-2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0.75</v>
      </c>
      <c r="E25" s="477"/>
      <c r="F25" s="315">
        <f t="shared" si="0"/>
        <v>0</v>
      </c>
      <c r="G25" s="315">
        <f t="shared" si="1"/>
        <v>4.166666666666663E-2</v>
      </c>
      <c r="H25" s="111">
        <f t="shared" si="2"/>
        <v>4.166666666666663E-2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0.79166666666666663</v>
      </c>
      <c r="E26" s="477"/>
      <c r="F26" s="315">
        <f t="shared" si="0"/>
        <v>0</v>
      </c>
      <c r="G26" s="315">
        <f t="shared" si="1"/>
        <v>8.3333333333333259E-2</v>
      </c>
      <c r="H26" s="111">
        <f t="shared" si="2"/>
        <v>8.3333333333333259E-2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0.75</v>
      </c>
      <c r="E27" s="477"/>
      <c r="F27" s="315">
        <f t="shared" si="0"/>
        <v>0</v>
      </c>
      <c r="G27" s="315">
        <f t="shared" si="1"/>
        <v>4.166666666666663E-2</v>
      </c>
      <c r="H27" s="111">
        <f t="shared" si="2"/>
        <v>4.166666666666663E-2</v>
      </c>
      <c r="I27" s="105"/>
    </row>
    <row r="28" spans="1:9" s="5" customFormat="1" ht="30" customHeight="1">
      <c r="A28" s="14" t="s">
        <v>60</v>
      </c>
      <c r="B28" s="106" t="s">
        <v>27</v>
      </c>
      <c r="C28" s="606" t="s">
        <v>288</v>
      </c>
      <c r="D28" s="607"/>
      <c r="E28" s="607"/>
      <c r="F28" s="607"/>
      <c r="G28" s="607"/>
      <c r="H28" s="607"/>
      <c r="I28" s="608"/>
    </row>
    <row r="29" spans="1:9" s="5" customFormat="1" ht="30" customHeight="1">
      <c r="A29" s="14" t="s">
        <v>60</v>
      </c>
      <c r="B29" s="106" t="s">
        <v>171</v>
      </c>
      <c r="C29" s="477">
        <v>0.25</v>
      </c>
      <c r="D29" s="477">
        <v>0.72916666666666663</v>
      </c>
      <c r="E29" s="477"/>
      <c r="F29" s="315">
        <f t="shared" si="0"/>
        <v>8.3333333333333315E-2</v>
      </c>
      <c r="G29" s="315">
        <f t="shared" si="1"/>
        <v>2.0833333333333259E-2</v>
      </c>
      <c r="H29" s="111">
        <f t="shared" si="2"/>
        <v>0.10416666666666657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0.79166666666666663</v>
      </c>
      <c r="E31" s="477"/>
      <c r="F31" s="315">
        <f t="shared" si="0"/>
        <v>0</v>
      </c>
      <c r="G31" s="315">
        <f t="shared" si="1"/>
        <v>8.3333333333333259E-2</v>
      </c>
      <c r="H31" s="111">
        <f t="shared" si="2"/>
        <v>8.3333333333333259E-2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0.79166666666666663</v>
      </c>
      <c r="E32" s="477"/>
      <c r="F32" s="315">
        <f t="shared" si="0"/>
        <v>0</v>
      </c>
      <c r="G32" s="315">
        <f t="shared" si="1"/>
        <v>8.3333333333333259E-2</v>
      </c>
      <c r="H32" s="111">
        <f t="shared" si="2"/>
        <v>8.3333333333333259E-2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0.75</v>
      </c>
      <c r="E33" s="477"/>
      <c r="F33" s="315">
        <f t="shared" si="0"/>
        <v>0</v>
      </c>
      <c r="G33" s="315">
        <f t="shared" si="1"/>
        <v>4.166666666666663E-2</v>
      </c>
      <c r="H33" s="111">
        <f t="shared" si="2"/>
        <v>4.166666666666663E-2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0.79166666666666663</v>
      </c>
      <c r="E34" s="477"/>
      <c r="F34" s="315">
        <f t="shared" si="0"/>
        <v>0</v>
      </c>
      <c r="G34" s="315">
        <f t="shared" si="1"/>
        <v>8.3333333333333259E-2</v>
      </c>
      <c r="H34" s="111">
        <f t="shared" si="2"/>
        <v>8.3333333333333259E-2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0.79166666666666663</v>
      </c>
      <c r="E35" s="477"/>
      <c r="F35" s="315">
        <f t="shared" si="0"/>
        <v>0</v>
      </c>
      <c r="G35" s="315">
        <f t="shared" si="1"/>
        <v>8.3333333333333259E-2</v>
      </c>
      <c r="H35" s="111">
        <f t="shared" si="2"/>
        <v>8.3333333333333259E-2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0.2722222222222222</v>
      </c>
      <c r="D36" s="477">
        <v>0.70833333333333337</v>
      </c>
      <c r="E36" s="477"/>
      <c r="F36" s="315">
        <f t="shared" si="0"/>
        <v>6.1111111111111116E-2</v>
      </c>
      <c r="G36" s="315">
        <f t="shared" si="1"/>
        <v>0</v>
      </c>
      <c r="H36" s="111">
        <f t="shared" si="2"/>
        <v>6.1111111111111116E-2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0.75</v>
      </c>
      <c r="E37" s="477"/>
      <c r="F37" s="315">
        <f t="shared" si="0"/>
        <v>0</v>
      </c>
      <c r="G37" s="315">
        <f t="shared" si="1"/>
        <v>4.166666666666663E-2</v>
      </c>
      <c r="H37" s="111">
        <f t="shared" si="2"/>
        <v>4.166666666666663E-2</v>
      </c>
      <c r="I37" s="316"/>
    </row>
    <row r="38" spans="1:9" s="5" customFormat="1" ht="30" customHeight="1">
      <c r="A38" s="14" t="s">
        <v>60</v>
      </c>
      <c r="B38" s="106" t="s">
        <v>37</v>
      </c>
      <c r="C38" s="591" t="s">
        <v>302</v>
      </c>
      <c r="D38" s="591"/>
      <c r="E38" s="591"/>
      <c r="F38" s="591"/>
      <c r="G38" s="591"/>
      <c r="H38" s="591"/>
      <c r="I38" s="592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591" t="s">
        <v>302</v>
      </c>
      <c r="D40" s="591"/>
      <c r="E40" s="591"/>
      <c r="F40" s="591"/>
      <c r="G40" s="591"/>
      <c r="H40" s="591"/>
      <c r="I40" s="592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559" t="s">
        <v>331</v>
      </c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0.2722222222222222</v>
      </c>
      <c r="D45" s="477">
        <v>0.70833333333333337</v>
      </c>
      <c r="E45" s="477"/>
      <c r="F45" s="315">
        <f t="shared" si="0"/>
        <v>6.1111111111111116E-2</v>
      </c>
      <c r="G45" s="315">
        <f t="shared" si="1"/>
        <v>0</v>
      </c>
      <c r="H45" s="111">
        <f t="shared" si="2"/>
        <v>6.1111111111111116E-2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0.71875</v>
      </c>
      <c r="E48" s="477"/>
      <c r="F48" s="315">
        <f t="shared" si="0"/>
        <v>0</v>
      </c>
      <c r="G48" s="315">
        <f t="shared" si="1"/>
        <v>1.041666666666663E-2</v>
      </c>
      <c r="H48" s="111">
        <f t="shared" si="2"/>
        <v>1.041666666666663E-2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0.75</v>
      </c>
      <c r="E49" s="477"/>
      <c r="F49" s="315">
        <f t="shared" si="0"/>
        <v>0</v>
      </c>
      <c r="G49" s="315">
        <f t="shared" si="1"/>
        <v>4.166666666666663E-2</v>
      </c>
      <c r="H49" s="111">
        <f t="shared" si="2"/>
        <v>4.166666666666663E-2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0.2722222222222222</v>
      </c>
      <c r="D50" s="477">
        <v>0.70833333333333337</v>
      </c>
      <c r="E50" s="477"/>
      <c r="F50" s="315">
        <f t="shared" si="0"/>
        <v>6.1111111111111116E-2</v>
      </c>
      <c r="G50" s="315">
        <f t="shared" si="1"/>
        <v>0</v>
      </c>
      <c r="H50" s="111">
        <f t="shared" si="2"/>
        <v>6.1111111111111116E-2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591" t="s">
        <v>302</v>
      </c>
      <c r="D53" s="591"/>
      <c r="E53" s="591"/>
      <c r="F53" s="591"/>
      <c r="G53" s="591"/>
      <c r="H53" s="591"/>
      <c r="I53" s="592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0.79166666666666663</v>
      </c>
      <c r="E56" s="477"/>
      <c r="F56" s="315">
        <f t="shared" si="0"/>
        <v>0</v>
      </c>
      <c r="G56" s="315">
        <f t="shared" si="1"/>
        <v>8.3333333333333259E-2</v>
      </c>
      <c r="H56" s="111">
        <f t="shared" si="2"/>
        <v>8.3333333333333259E-2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0.79166666666666663</v>
      </c>
      <c r="E58" s="477"/>
      <c r="F58" s="315">
        <f t="shared" si="0"/>
        <v>0</v>
      </c>
      <c r="G58" s="315">
        <f t="shared" si="1"/>
        <v>8.3333333333333259E-2</v>
      </c>
      <c r="H58" s="111">
        <f t="shared" si="2"/>
        <v>8.3333333333333259E-2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1.7673611111111101</v>
      </c>
    </row>
    <row r="65" spans="8:8" ht="30" customHeight="1">
      <c r="H65" s="295"/>
    </row>
  </sheetData>
  <autoFilter ref="A2:I55"/>
  <mergeCells count="8">
    <mergeCell ref="C40:I40"/>
    <mergeCell ref="C53:I53"/>
    <mergeCell ref="C3:I3"/>
    <mergeCell ref="C16:I16"/>
    <mergeCell ref="C17:I17"/>
    <mergeCell ref="C18:I18"/>
    <mergeCell ref="C28:I28"/>
    <mergeCell ref="C38:I3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0.72916666666666663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2.0833333333333259E-2</v>
      </c>
      <c r="H4" s="111">
        <f t="shared" ref="H4:H60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0.72916666666666663</v>
      </c>
      <c r="E13" s="477"/>
      <c r="F13" s="315">
        <f t="shared" si="0"/>
        <v>0</v>
      </c>
      <c r="G13" s="315">
        <f t="shared" si="1"/>
        <v>2.0833333333333259E-2</v>
      </c>
      <c r="H13" s="111">
        <f t="shared" si="2"/>
        <v>2.0833333333333259E-2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0.85138888888888886</v>
      </c>
      <c r="E21" s="477"/>
      <c r="F21" s="315">
        <f t="shared" si="0"/>
        <v>0</v>
      </c>
      <c r="G21" s="315">
        <f t="shared" si="1"/>
        <v>0.14305555555555549</v>
      </c>
      <c r="H21" s="111">
        <f t="shared" si="2"/>
        <v>0.14305555555555549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0.7993055555555556</v>
      </c>
      <c r="E25" s="477"/>
      <c r="F25" s="315">
        <f t="shared" si="0"/>
        <v>0</v>
      </c>
      <c r="G25" s="315">
        <f t="shared" si="1"/>
        <v>9.0972222222222232E-2</v>
      </c>
      <c r="H25" s="111">
        <f t="shared" si="2"/>
        <v>9.0972222222222232E-2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0.72916666666666663</v>
      </c>
      <c r="E26" s="477"/>
      <c r="F26" s="315">
        <f t="shared" si="0"/>
        <v>0</v>
      </c>
      <c r="G26" s="315">
        <f t="shared" si="1"/>
        <v>2.0833333333333259E-2</v>
      </c>
      <c r="H26" s="111">
        <f t="shared" si="2"/>
        <v>2.0833333333333259E-2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0.72916666666666663</v>
      </c>
      <c r="E28" s="477"/>
      <c r="F28" s="315">
        <f t="shared" si="0"/>
        <v>0</v>
      </c>
      <c r="G28" s="315">
        <f t="shared" si="1"/>
        <v>2.0833333333333259E-2</v>
      </c>
      <c r="H28" s="111">
        <f t="shared" si="2"/>
        <v>2.0833333333333259E-2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0.72916666666666663</v>
      </c>
      <c r="E29" s="477"/>
      <c r="F29" s="315">
        <f t="shared" si="0"/>
        <v>0</v>
      </c>
      <c r="G29" s="315">
        <f t="shared" si="1"/>
        <v>2.0833333333333259E-2</v>
      </c>
      <c r="H29" s="111">
        <f t="shared" si="2"/>
        <v>2.0833333333333259E-2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591" t="s">
        <v>302</v>
      </c>
      <c r="D40" s="591"/>
      <c r="E40" s="591"/>
      <c r="F40" s="591"/>
      <c r="G40" s="591"/>
      <c r="H40" s="591"/>
      <c r="I40" s="592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0.72916666666666663</v>
      </c>
      <c r="E42" s="477"/>
      <c r="F42" s="315">
        <f t="shared" si="0"/>
        <v>0</v>
      </c>
      <c r="G42" s="315">
        <f t="shared" si="1"/>
        <v>2.0833333333333259E-2</v>
      </c>
      <c r="H42" s="111">
        <f t="shared" si="2"/>
        <v>2.0833333333333259E-2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0.72916666666666663</v>
      </c>
      <c r="E43" s="477"/>
      <c r="F43" s="315">
        <f t="shared" si="0"/>
        <v>0</v>
      </c>
      <c r="G43" s="315">
        <f t="shared" si="1"/>
        <v>2.0833333333333259E-2</v>
      </c>
      <c r="H43" s="111">
        <f t="shared" si="2"/>
        <v>2.0833333333333259E-2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539">
        <v>0.67361111111111116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 t="s">
        <v>319</v>
      </c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85">
        <v>0.68680555555555556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 t="s">
        <v>319</v>
      </c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0.81874999999999998</v>
      </c>
      <c r="E54" s="477"/>
      <c r="F54" s="315">
        <f t="shared" si="0"/>
        <v>0</v>
      </c>
      <c r="G54" s="315">
        <f t="shared" si="1"/>
        <v>0.11041666666666661</v>
      </c>
      <c r="H54" s="111">
        <f t="shared" si="2"/>
        <v>0.11041666666666661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0.72916666666666663</v>
      </c>
      <c r="E55" s="480"/>
      <c r="F55" s="389">
        <f t="shared" si="0"/>
        <v>0</v>
      </c>
      <c r="G55" s="389">
        <f t="shared" si="1"/>
        <v>2.0833333333333259E-2</v>
      </c>
      <c r="H55" s="390">
        <f t="shared" si="2"/>
        <v>2.0833333333333259E-2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0.72916666666666663</v>
      </c>
      <c r="E56" s="477"/>
      <c r="F56" s="315">
        <f t="shared" si="0"/>
        <v>0</v>
      </c>
      <c r="G56" s="315">
        <f t="shared" si="1"/>
        <v>2.0833333333333259E-2</v>
      </c>
      <c r="H56" s="111">
        <f t="shared" si="2"/>
        <v>2.0833333333333259E-2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0.72916666666666663</v>
      </c>
      <c r="E57" s="477"/>
      <c r="F57" s="315">
        <f t="shared" si="0"/>
        <v>0</v>
      </c>
      <c r="G57" s="315">
        <f t="shared" si="1"/>
        <v>2.0833333333333259E-2</v>
      </c>
      <c r="H57" s="111">
        <f t="shared" si="2"/>
        <v>2.0833333333333259E-2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0.72916666666666663</v>
      </c>
      <c r="E58" s="477"/>
      <c r="F58" s="315">
        <f t="shared" si="0"/>
        <v>0</v>
      </c>
      <c r="G58" s="315">
        <f t="shared" si="1"/>
        <v>2.0833333333333259E-2</v>
      </c>
      <c r="H58" s="111">
        <f t="shared" si="2"/>
        <v>2.0833333333333259E-2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0.57361111111111018</v>
      </c>
    </row>
    <row r="65" spans="8:8" ht="30" customHeight="1">
      <c r="H65" s="295"/>
    </row>
  </sheetData>
  <autoFilter ref="A2:I55"/>
  <mergeCells count="4">
    <mergeCell ref="C3:I3"/>
    <mergeCell ref="C17:I17"/>
    <mergeCell ref="C18:I18"/>
    <mergeCell ref="C40:I4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0.76041666666666663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5.2083333333333259E-2</v>
      </c>
      <c r="H4" s="111">
        <f t="shared" ref="H4:H60" si="2">G4+F4</f>
        <v>5.2083333333333259E-2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85">
        <v>0.48402777777777778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543" t="s">
        <v>324</v>
      </c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0.78125</v>
      </c>
      <c r="E15" s="477"/>
      <c r="F15" s="315">
        <f t="shared" si="0"/>
        <v>0</v>
      </c>
      <c r="G15" s="315">
        <f t="shared" si="1"/>
        <v>7.291666666666663E-2</v>
      </c>
      <c r="H15" s="111">
        <f t="shared" si="2"/>
        <v>7.291666666666663E-2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85">
        <v>0.625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 t="s">
        <v>319</v>
      </c>
    </row>
    <row r="22" spans="1:9" s="5" customFormat="1" ht="30" customHeight="1">
      <c r="A22" s="14" t="s">
        <v>59</v>
      </c>
      <c r="B22" s="106" t="s">
        <v>233</v>
      </c>
      <c r="C22" s="606" t="s">
        <v>288</v>
      </c>
      <c r="D22" s="607"/>
      <c r="E22" s="607"/>
      <c r="F22" s="607"/>
      <c r="G22" s="607"/>
      <c r="H22" s="607"/>
      <c r="I22" s="608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0.76041666666666663</v>
      </c>
      <c r="E24" s="477"/>
      <c r="F24" s="315">
        <f t="shared" si="0"/>
        <v>0</v>
      </c>
      <c r="G24" s="315">
        <f t="shared" si="1"/>
        <v>5.2083333333333259E-2</v>
      </c>
      <c r="H24" s="111">
        <f t="shared" si="2"/>
        <v>5.2083333333333259E-2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0.76041666666666663</v>
      </c>
      <c r="E31" s="477"/>
      <c r="F31" s="315">
        <f t="shared" si="0"/>
        <v>0</v>
      </c>
      <c r="G31" s="315">
        <f t="shared" si="1"/>
        <v>5.2083333333333259E-2</v>
      </c>
      <c r="H31" s="111">
        <f t="shared" si="2"/>
        <v>5.2083333333333259E-2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0.76041666666666663</v>
      </c>
      <c r="E34" s="477"/>
      <c r="F34" s="315">
        <f t="shared" si="0"/>
        <v>0</v>
      </c>
      <c r="G34" s="315">
        <f t="shared" si="1"/>
        <v>5.2083333333333259E-2</v>
      </c>
      <c r="H34" s="111">
        <f t="shared" si="2"/>
        <v>5.2083333333333259E-2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0.76041666666666663</v>
      </c>
      <c r="E37" s="477"/>
      <c r="F37" s="315">
        <f t="shared" si="0"/>
        <v>0</v>
      </c>
      <c r="G37" s="315">
        <f t="shared" si="1"/>
        <v>5.2083333333333259E-2</v>
      </c>
      <c r="H37" s="111">
        <f t="shared" si="2"/>
        <v>5.2083333333333259E-2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0.76041666666666663</v>
      </c>
      <c r="E38" s="477"/>
      <c r="F38" s="315">
        <f t="shared" si="0"/>
        <v>0</v>
      </c>
      <c r="G38" s="315">
        <f t="shared" si="1"/>
        <v>5.2083333333333259E-2</v>
      </c>
      <c r="H38" s="111">
        <f t="shared" si="2"/>
        <v>5.2083333333333259E-2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0.76041666666666663</v>
      </c>
      <c r="E39" s="477"/>
      <c r="F39" s="315">
        <f t="shared" si="0"/>
        <v>0</v>
      </c>
      <c r="G39" s="315">
        <f t="shared" si="1"/>
        <v>5.2083333333333259E-2</v>
      </c>
      <c r="H39" s="111">
        <f t="shared" si="2"/>
        <v>5.2083333333333259E-2</v>
      </c>
      <c r="I39" s="316"/>
    </row>
    <row r="40" spans="1:9" s="5" customFormat="1" ht="30" customHeight="1">
      <c r="A40" s="14" t="s">
        <v>60</v>
      </c>
      <c r="B40" s="106" t="s">
        <v>40</v>
      </c>
      <c r="C40" s="591" t="s">
        <v>302</v>
      </c>
      <c r="D40" s="591"/>
      <c r="E40" s="591"/>
      <c r="F40" s="591"/>
      <c r="G40" s="591"/>
      <c r="H40" s="591"/>
      <c r="I40" s="592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0.76041666666666663</v>
      </c>
      <c r="E49" s="477"/>
      <c r="F49" s="315">
        <f t="shared" si="0"/>
        <v>0</v>
      </c>
      <c r="G49" s="315">
        <f t="shared" si="1"/>
        <v>5.2083333333333259E-2</v>
      </c>
      <c r="H49" s="111">
        <f t="shared" si="2"/>
        <v>5.2083333333333259E-2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591" t="s">
        <v>302</v>
      </c>
      <c r="D51" s="591"/>
      <c r="E51" s="591"/>
      <c r="F51" s="591"/>
      <c r="G51" s="591"/>
      <c r="H51" s="591"/>
      <c r="I51" s="592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0.76041666666666663</v>
      </c>
      <c r="E53" s="479"/>
      <c r="F53" s="353">
        <f t="shared" si="0"/>
        <v>0</v>
      </c>
      <c r="G53" s="353">
        <f t="shared" si="1"/>
        <v>5.2083333333333259E-2</v>
      </c>
      <c r="H53" s="354">
        <f t="shared" si="2"/>
        <v>5.2083333333333259E-2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0.76041666666666663</v>
      </c>
      <c r="E54" s="477"/>
      <c r="F54" s="315">
        <f t="shared" si="0"/>
        <v>0</v>
      </c>
      <c r="G54" s="315">
        <f t="shared" si="1"/>
        <v>5.2083333333333259E-2</v>
      </c>
      <c r="H54" s="111">
        <f t="shared" si="2"/>
        <v>5.2083333333333259E-2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0.76041666666666663</v>
      </c>
      <c r="E56" s="477"/>
      <c r="F56" s="315">
        <f t="shared" si="0"/>
        <v>0</v>
      </c>
      <c r="G56" s="315">
        <f t="shared" si="1"/>
        <v>5.2083333333333259E-2</v>
      </c>
      <c r="H56" s="111">
        <f t="shared" si="2"/>
        <v>5.2083333333333259E-2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0.76041666666666663</v>
      </c>
      <c r="E59" s="479"/>
      <c r="F59" s="353">
        <f t="shared" si="0"/>
        <v>0</v>
      </c>
      <c r="G59" s="353">
        <f t="shared" si="1"/>
        <v>5.2083333333333259E-2</v>
      </c>
      <c r="H59" s="354">
        <f t="shared" si="2"/>
        <v>5.2083333333333259E-2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0.76041666666666663</v>
      </c>
      <c r="E60" s="481"/>
      <c r="F60" s="322">
        <f t="shared" si="0"/>
        <v>0</v>
      </c>
      <c r="G60" s="322">
        <f t="shared" si="1"/>
        <v>5.2083333333333259E-2</v>
      </c>
      <c r="H60" s="323">
        <f t="shared" si="2"/>
        <v>5.2083333333333259E-2</v>
      </c>
      <c r="I60" s="400"/>
      <c r="J60" s="2"/>
      <c r="K60" s="2"/>
    </row>
    <row r="61" spans="1:11" ht="30" customHeight="1">
      <c r="H61" s="295">
        <f>SUM(H3:H60)</f>
        <v>0.749999999999999</v>
      </c>
    </row>
    <row r="65" spans="8:8" ht="30" customHeight="1">
      <c r="H65" s="295"/>
    </row>
  </sheetData>
  <autoFilter ref="A2:I55"/>
  <mergeCells count="6">
    <mergeCell ref="C51:I51"/>
    <mergeCell ref="C3:I3"/>
    <mergeCell ref="C17:I17"/>
    <mergeCell ref="C18:I18"/>
    <mergeCell ref="C22:I22"/>
    <mergeCell ref="C40:I4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327</v>
      </c>
      <c r="E1" s="6"/>
      <c r="F1" s="6"/>
      <c r="G1" s="6"/>
      <c r="H1" s="6"/>
      <c r="I1" s="6"/>
    </row>
    <row r="2" spans="1:9" s="7" customFormat="1" ht="36.75" customHeight="1" thickBot="1">
      <c r="A2" s="518" t="s">
        <v>4</v>
      </c>
      <c r="B2" s="545" t="s">
        <v>0</v>
      </c>
      <c r="C2" s="545" t="s">
        <v>1</v>
      </c>
      <c r="D2" s="546" t="s">
        <v>2</v>
      </c>
      <c r="E2" s="547" t="s">
        <v>78</v>
      </c>
      <c r="F2" s="530" t="s">
        <v>79</v>
      </c>
      <c r="G2" s="531" t="s">
        <v>80</v>
      </c>
      <c r="H2" s="532" t="s">
        <v>81</v>
      </c>
      <c r="I2" s="533" t="s">
        <v>3</v>
      </c>
    </row>
    <row r="3" spans="1:9" s="4" customFormat="1" ht="27.75" customHeight="1">
      <c r="A3" s="155" t="s">
        <v>169</v>
      </c>
      <c r="B3" s="324" t="s">
        <v>8</v>
      </c>
      <c r="C3" s="609" t="s">
        <v>110</v>
      </c>
      <c r="D3" s="610"/>
      <c r="E3" s="610"/>
      <c r="F3" s="610"/>
      <c r="G3" s="610"/>
      <c r="H3" s="610"/>
      <c r="I3" s="611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0.66666666666666663</v>
      </c>
      <c r="E4" s="477"/>
      <c r="F4" s="315">
        <f t="shared" ref="F4:F60" si="0">SUM(IF(C4="",0,IF(C4&lt;TIME(8,0,0),TIME(8,0,0)-C4,0)))</f>
        <v>0</v>
      </c>
      <c r="G4" s="315">
        <f>SUM(
IF(OR(C4="",D4=""),0,MAX(0,IF(D4&lt;C4,D4+1,D4)-MAX(C4,TIME(12,0,0)))))</f>
        <v>0.16666666666666663</v>
      </c>
      <c r="H4" s="111">
        <v>0.16666666666666663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0.5</v>
      </c>
      <c r="E5" s="477"/>
      <c r="F5" s="315">
        <f t="shared" si="0"/>
        <v>0</v>
      </c>
      <c r="G5" s="315">
        <f t="shared" ref="G5:G60" si="1">SUM(
IF(OR(C5="",D5=""),0,MAX(0,IF(D5&lt;C5,D5+1,D5)-MAX(C5,TIME(12,0,0)))))</f>
        <v>0</v>
      </c>
      <c r="H5" s="111"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</v>
      </c>
      <c r="E6" s="477"/>
      <c r="F6" s="315">
        <f t="shared" si="0"/>
        <v>0</v>
      </c>
      <c r="G6" s="315">
        <f t="shared" si="1"/>
        <v>0</v>
      </c>
      <c r="H6" s="111"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0.51388888888888895</v>
      </c>
      <c r="E7" s="477"/>
      <c r="F7" s="315">
        <f t="shared" si="0"/>
        <v>0</v>
      </c>
      <c r="G7" s="315">
        <f t="shared" si="1"/>
        <v>1.3888888888888951E-2</v>
      </c>
      <c r="H7" s="111">
        <v>1.3888888888888951E-2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0.58333333333333337</v>
      </c>
      <c r="E8" s="477"/>
      <c r="F8" s="315">
        <f t="shared" si="0"/>
        <v>0</v>
      </c>
      <c r="G8" s="315">
        <f t="shared" si="1"/>
        <v>8.333333333333337E-2</v>
      </c>
      <c r="H8" s="111">
        <v>8.333333333333337E-2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0.61041666666666672</v>
      </c>
      <c r="E9" s="477"/>
      <c r="F9" s="315">
        <f t="shared" si="0"/>
        <v>0</v>
      </c>
      <c r="G9" s="315">
        <f t="shared" si="1"/>
        <v>0.11041666666666672</v>
      </c>
      <c r="H9" s="111">
        <v>0.11041666666666672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0.60416666666666663</v>
      </c>
      <c r="E10" s="477"/>
      <c r="F10" s="315">
        <f t="shared" si="0"/>
        <v>0</v>
      </c>
      <c r="G10" s="315">
        <f t="shared" si="1"/>
        <v>0.10416666666666663</v>
      </c>
      <c r="H10" s="111">
        <v>0.10416666666666663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0.58680555555555558</v>
      </c>
      <c r="E11" s="477"/>
      <c r="F11" s="315">
        <f t="shared" si="0"/>
        <v>0</v>
      </c>
      <c r="G11" s="315">
        <f t="shared" si="1"/>
        <v>8.680555555555558E-2</v>
      </c>
      <c r="H11" s="111">
        <v>8.680555555555558E-2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0.625</v>
      </c>
      <c r="E12" s="477"/>
      <c r="F12" s="315">
        <f t="shared" si="0"/>
        <v>0</v>
      </c>
      <c r="G12" s="315">
        <f t="shared" si="1"/>
        <v>0.125</v>
      </c>
      <c r="H12" s="111">
        <v>0.125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0.58333333333333337</v>
      </c>
      <c r="E13" s="477"/>
      <c r="F13" s="315">
        <f t="shared" si="0"/>
        <v>0</v>
      </c>
      <c r="G13" s="315">
        <f t="shared" si="1"/>
        <v>8.333333333333337E-2</v>
      </c>
      <c r="H13" s="111">
        <v>8.333333333333337E-2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0.51388888888888895</v>
      </c>
      <c r="E14" s="477"/>
      <c r="F14" s="315">
        <f t="shared" si="0"/>
        <v>0</v>
      </c>
      <c r="G14" s="315">
        <f t="shared" si="1"/>
        <v>1.3888888888888951E-2</v>
      </c>
      <c r="H14" s="111">
        <v>1.3888888888888951E-2</v>
      </c>
      <c r="I14" s="105"/>
    </row>
    <row r="15" spans="1:9" s="5" customFormat="1" ht="30" customHeight="1">
      <c r="A15" s="14" t="s">
        <v>59</v>
      </c>
      <c r="B15" s="106" t="s">
        <v>16</v>
      </c>
      <c r="C15" s="606" t="s">
        <v>288</v>
      </c>
      <c r="D15" s="607"/>
      <c r="E15" s="607"/>
      <c r="F15" s="607"/>
      <c r="G15" s="607"/>
      <c r="H15" s="607"/>
      <c r="I15" s="608"/>
    </row>
    <row r="16" spans="1:9" s="5" customFormat="1" ht="30" customHeight="1">
      <c r="A16" s="14" t="s">
        <v>59</v>
      </c>
      <c r="B16" s="106" t="s">
        <v>144</v>
      </c>
      <c r="C16" s="477">
        <v>0.25</v>
      </c>
      <c r="D16" s="477">
        <v>0.76458333333333339</v>
      </c>
      <c r="E16" s="477"/>
      <c r="F16" s="315">
        <f t="shared" si="0"/>
        <v>8.3333333333333315E-2</v>
      </c>
      <c r="G16" s="315">
        <f t="shared" si="1"/>
        <v>0.26458333333333339</v>
      </c>
      <c r="H16" s="111">
        <v>0.34791666666666671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0.5</v>
      </c>
      <c r="E19" s="477"/>
      <c r="F19" s="315">
        <f t="shared" si="0"/>
        <v>0</v>
      </c>
      <c r="G19" s="315">
        <f t="shared" si="1"/>
        <v>0</v>
      </c>
      <c r="H19" s="111"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0.61249999999999993</v>
      </c>
      <c r="E20" s="477"/>
      <c r="F20" s="315">
        <f t="shared" si="0"/>
        <v>0</v>
      </c>
      <c r="G20" s="315">
        <f t="shared" si="1"/>
        <v>0.11249999999999993</v>
      </c>
      <c r="H20" s="111">
        <v>0.11249999999999993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0.5</v>
      </c>
      <c r="E21" s="477"/>
      <c r="F21" s="315">
        <f t="shared" si="0"/>
        <v>0</v>
      </c>
      <c r="G21" s="315">
        <f t="shared" si="1"/>
        <v>0</v>
      </c>
      <c r="H21" s="111"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591" t="s">
        <v>302</v>
      </c>
      <c r="D22" s="591"/>
      <c r="E22" s="591"/>
      <c r="F22" s="591"/>
      <c r="G22" s="591"/>
      <c r="H22" s="591"/>
      <c r="I22" s="591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0.625</v>
      </c>
      <c r="E23" s="477"/>
      <c r="F23" s="315">
        <f t="shared" si="0"/>
        <v>0</v>
      </c>
      <c r="G23" s="315">
        <f t="shared" si="1"/>
        <v>0.125</v>
      </c>
      <c r="H23" s="111">
        <v>0.125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0.58333333333333337</v>
      </c>
      <c r="E24" s="477"/>
      <c r="F24" s="315">
        <f t="shared" si="0"/>
        <v>0</v>
      </c>
      <c r="G24" s="315">
        <f t="shared" si="1"/>
        <v>8.333333333333337E-2</v>
      </c>
      <c r="H24" s="111">
        <v>8.333333333333337E-2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0.58611111111111114</v>
      </c>
      <c r="E25" s="477"/>
      <c r="F25" s="315">
        <f t="shared" si="0"/>
        <v>0</v>
      </c>
      <c r="G25" s="315">
        <f t="shared" si="1"/>
        <v>8.6111111111111138E-2</v>
      </c>
      <c r="H25" s="111">
        <v>8.6111111111111138E-2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0.625</v>
      </c>
      <c r="E26" s="477"/>
      <c r="F26" s="315">
        <f t="shared" si="0"/>
        <v>0</v>
      </c>
      <c r="G26" s="315">
        <f t="shared" si="1"/>
        <v>0.125</v>
      </c>
      <c r="H26" s="111">
        <v>0.125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0.625</v>
      </c>
      <c r="E27" s="477"/>
      <c r="F27" s="315">
        <f t="shared" si="0"/>
        <v>0</v>
      </c>
      <c r="G27" s="315">
        <f t="shared" si="1"/>
        <v>0.125</v>
      </c>
      <c r="H27" s="111">
        <v>0.125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0.625</v>
      </c>
      <c r="E28" s="477"/>
      <c r="F28" s="315">
        <f t="shared" si="0"/>
        <v>0</v>
      </c>
      <c r="G28" s="315">
        <f t="shared" si="1"/>
        <v>0.125</v>
      </c>
      <c r="H28" s="111">
        <v>0.125</v>
      </c>
      <c r="I28" s="316"/>
    </row>
    <row r="29" spans="1:9" s="5" customFormat="1" ht="30" customHeight="1">
      <c r="A29" s="14" t="s">
        <v>60</v>
      </c>
      <c r="B29" s="106" t="s">
        <v>171</v>
      </c>
      <c r="C29" s="588" t="s">
        <v>302</v>
      </c>
      <c r="D29" s="589"/>
      <c r="E29" s="589"/>
      <c r="F29" s="589"/>
      <c r="G29" s="589"/>
      <c r="H29" s="589"/>
      <c r="I29" s="590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0.625</v>
      </c>
      <c r="E30" s="477"/>
      <c r="F30" s="315">
        <f t="shared" si="0"/>
        <v>0</v>
      </c>
      <c r="G30" s="315">
        <f t="shared" si="1"/>
        <v>0.125</v>
      </c>
      <c r="H30" s="111">
        <v>0.125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0.625</v>
      </c>
      <c r="E31" s="477"/>
      <c r="F31" s="315">
        <f t="shared" si="0"/>
        <v>0</v>
      </c>
      <c r="G31" s="315">
        <f t="shared" si="1"/>
        <v>0.125</v>
      </c>
      <c r="H31" s="111">
        <v>0.125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0.625</v>
      </c>
      <c r="E32" s="477"/>
      <c r="F32" s="315">
        <f t="shared" si="0"/>
        <v>0</v>
      </c>
      <c r="G32" s="315">
        <f t="shared" si="1"/>
        <v>0.125</v>
      </c>
      <c r="H32" s="111">
        <v>0.125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0.625</v>
      </c>
      <c r="E33" s="477"/>
      <c r="F33" s="315">
        <f t="shared" si="0"/>
        <v>0</v>
      </c>
      <c r="G33" s="315">
        <f t="shared" si="1"/>
        <v>0.125</v>
      </c>
      <c r="H33" s="111">
        <v>0.125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0.625</v>
      </c>
      <c r="E34" s="477"/>
      <c r="F34" s="315">
        <f t="shared" si="0"/>
        <v>0</v>
      </c>
      <c r="G34" s="315">
        <f t="shared" si="1"/>
        <v>0.125</v>
      </c>
      <c r="H34" s="111">
        <v>0.125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0.625</v>
      </c>
      <c r="E35" s="477"/>
      <c r="F35" s="315">
        <f t="shared" si="0"/>
        <v>0</v>
      </c>
      <c r="G35" s="315">
        <f t="shared" si="1"/>
        <v>0.125</v>
      </c>
      <c r="H35" s="111">
        <v>0.125</v>
      </c>
      <c r="I35" s="316"/>
    </row>
    <row r="36" spans="1:9" s="5" customFormat="1" ht="30" customHeight="1">
      <c r="A36" s="14" t="s">
        <v>60</v>
      </c>
      <c r="B36" s="106" t="s">
        <v>148</v>
      </c>
      <c r="C36" s="588" t="s">
        <v>302</v>
      </c>
      <c r="D36" s="589"/>
      <c r="E36" s="589"/>
      <c r="F36" s="589"/>
      <c r="G36" s="589"/>
      <c r="H36" s="589"/>
      <c r="I36" s="590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0.625</v>
      </c>
      <c r="E37" s="477"/>
      <c r="F37" s="315">
        <f t="shared" si="0"/>
        <v>0</v>
      </c>
      <c r="G37" s="315">
        <f t="shared" si="1"/>
        <v>0.125</v>
      </c>
      <c r="H37" s="111">
        <v>0.125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0.66666666666666663</v>
      </c>
      <c r="E38" s="477"/>
      <c r="F38" s="315">
        <f t="shared" si="0"/>
        <v>0</v>
      </c>
      <c r="G38" s="315">
        <f t="shared" si="1"/>
        <v>0.16666666666666663</v>
      </c>
      <c r="H38" s="111">
        <v>0.16666666666666663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0.625</v>
      </c>
      <c r="E39" s="477"/>
      <c r="F39" s="315">
        <f t="shared" si="0"/>
        <v>0</v>
      </c>
      <c r="G39" s="315">
        <f t="shared" si="1"/>
        <v>0.125</v>
      </c>
      <c r="H39" s="111">
        <v>0.125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0.62361111111111112</v>
      </c>
      <c r="E40" s="477"/>
      <c r="F40" s="315">
        <f t="shared" si="0"/>
        <v>0</v>
      </c>
      <c r="G40" s="315">
        <f t="shared" si="1"/>
        <v>0.12361111111111112</v>
      </c>
      <c r="H40" s="111">
        <v>0.12361111111111112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0.76458333333333339</v>
      </c>
      <c r="E41" s="477"/>
      <c r="F41" s="315">
        <f t="shared" si="0"/>
        <v>0</v>
      </c>
      <c r="G41" s="315">
        <f t="shared" si="1"/>
        <v>0.26458333333333339</v>
      </c>
      <c r="H41" s="111">
        <v>0.26458333333333339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0.625</v>
      </c>
      <c r="E42" s="477"/>
      <c r="F42" s="315">
        <f t="shared" si="0"/>
        <v>0</v>
      </c>
      <c r="G42" s="315">
        <f t="shared" si="1"/>
        <v>0.125</v>
      </c>
      <c r="H42" s="111">
        <v>0.125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0.76458333333333339</v>
      </c>
      <c r="E43" s="477"/>
      <c r="F43" s="315">
        <f t="shared" si="0"/>
        <v>0</v>
      </c>
      <c r="G43" s="315">
        <f t="shared" si="1"/>
        <v>0.26458333333333339</v>
      </c>
      <c r="H43" s="111">
        <v>0.26458333333333339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0.62361111111111112</v>
      </c>
      <c r="E44" s="477"/>
      <c r="F44" s="315">
        <f t="shared" si="0"/>
        <v>0</v>
      </c>
      <c r="G44" s="315">
        <f t="shared" si="1"/>
        <v>0.12361111111111112</v>
      </c>
      <c r="H44" s="111">
        <v>0.12361111111111112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0.625</v>
      </c>
      <c r="E45" s="477"/>
      <c r="F45" s="315">
        <f t="shared" si="0"/>
        <v>0</v>
      </c>
      <c r="G45" s="315">
        <f t="shared" si="1"/>
        <v>0.125</v>
      </c>
      <c r="H45" s="111">
        <v>0.125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0.58611111111111114</v>
      </c>
      <c r="E46" s="477"/>
      <c r="F46" s="315">
        <f t="shared" si="0"/>
        <v>0</v>
      </c>
      <c r="G46" s="315">
        <f t="shared" si="1"/>
        <v>8.6111111111111138E-2</v>
      </c>
      <c r="H46" s="111">
        <v>8.6111111111111138E-2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0.625</v>
      </c>
      <c r="E47" s="477"/>
      <c r="F47" s="315">
        <f t="shared" si="0"/>
        <v>0</v>
      </c>
      <c r="G47" s="315">
        <f t="shared" si="1"/>
        <v>0.125</v>
      </c>
      <c r="H47" s="111">
        <v>0.125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0.58611111111111114</v>
      </c>
      <c r="E48" s="477"/>
      <c r="F48" s="315">
        <f t="shared" si="0"/>
        <v>0</v>
      </c>
      <c r="G48" s="315">
        <f t="shared" si="1"/>
        <v>8.6111111111111138E-2</v>
      </c>
      <c r="H48" s="111">
        <v>8.6111111111111138E-2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0.625</v>
      </c>
      <c r="E49" s="477"/>
      <c r="F49" s="315">
        <f t="shared" si="0"/>
        <v>0</v>
      </c>
      <c r="G49" s="315">
        <f t="shared" si="1"/>
        <v>0.125</v>
      </c>
      <c r="H49" s="111">
        <v>0.125</v>
      </c>
      <c r="I49" s="316"/>
    </row>
    <row r="50" spans="1:11" s="5" customFormat="1" ht="30" customHeight="1">
      <c r="A50" s="14" t="s">
        <v>60</v>
      </c>
      <c r="B50" s="106" t="s">
        <v>53</v>
      </c>
      <c r="C50" s="575" t="s">
        <v>163</v>
      </c>
      <c r="D50" s="576"/>
      <c r="E50" s="576"/>
      <c r="F50" s="576"/>
      <c r="G50" s="576"/>
      <c r="H50" s="576"/>
      <c r="I50" s="57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0.60555555555555551</v>
      </c>
      <c r="E51" s="477"/>
      <c r="F51" s="315">
        <f t="shared" si="0"/>
        <v>0</v>
      </c>
      <c r="G51" s="315">
        <f t="shared" si="1"/>
        <v>0.10555555555555551</v>
      </c>
      <c r="H51" s="111">
        <v>0.10555555555555551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0.66666666666666663</v>
      </c>
      <c r="E52" s="477"/>
      <c r="F52" s="315">
        <f t="shared" si="0"/>
        <v>0</v>
      </c>
      <c r="G52" s="315">
        <f t="shared" si="1"/>
        <v>0.16666666666666663</v>
      </c>
      <c r="H52" s="111">
        <v>0.16666666666666663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0.625</v>
      </c>
      <c r="E53" s="479"/>
      <c r="F53" s="353">
        <f t="shared" si="0"/>
        <v>0</v>
      </c>
      <c r="G53" s="315">
        <f t="shared" si="1"/>
        <v>0.125</v>
      </c>
      <c r="H53" s="354">
        <v>0.125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0.625</v>
      </c>
      <c r="E54" s="477"/>
      <c r="F54" s="315">
        <f t="shared" si="0"/>
        <v>0</v>
      </c>
      <c r="G54" s="315">
        <f t="shared" si="1"/>
        <v>0.125</v>
      </c>
      <c r="H54" s="111">
        <v>0.125</v>
      </c>
      <c r="I54" s="368"/>
    </row>
    <row r="55" spans="1:11" ht="30" customHeight="1">
      <c r="A55" s="387" t="s">
        <v>60</v>
      </c>
      <c r="B55" s="352" t="s">
        <v>195</v>
      </c>
      <c r="C55" s="480">
        <v>0.33333333333333331</v>
      </c>
      <c r="D55" s="480">
        <v>0.66666666666666663</v>
      </c>
      <c r="E55" s="480"/>
      <c r="F55" s="389">
        <f t="shared" si="0"/>
        <v>0</v>
      </c>
      <c r="G55" s="315">
        <f t="shared" si="1"/>
        <v>0.16666666666666663</v>
      </c>
      <c r="H55" s="390">
        <v>0.16666666666666663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0.57638888888888895</v>
      </c>
      <c r="E56" s="477"/>
      <c r="F56" s="315">
        <f t="shared" si="0"/>
        <v>0</v>
      </c>
      <c r="G56" s="315">
        <f t="shared" si="1"/>
        <v>7.6388888888888951E-2</v>
      </c>
      <c r="H56" s="111">
        <v>7.6388888888888951E-2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0.66666666666666663</v>
      </c>
      <c r="E57" s="477"/>
      <c r="F57" s="315">
        <f t="shared" si="0"/>
        <v>0</v>
      </c>
      <c r="G57" s="315">
        <f t="shared" si="1"/>
        <v>0.16666666666666663</v>
      </c>
      <c r="H57" s="111">
        <v>0.16666666666666663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0.60555555555555551</v>
      </c>
      <c r="E58" s="477"/>
      <c r="F58" s="315">
        <f t="shared" si="0"/>
        <v>0</v>
      </c>
      <c r="G58" s="315">
        <f t="shared" si="1"/>
        <v>0.10555555555555551</v>
      </c>
      <c r="H58" s="111">
        <v>0.10555555555555551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0.625</v>
      </c>
      <c r="E59" s="479"/>
      <c r="F59" s="353">
        <f t="shared" si="0"/>
        <v>0</v>
      </c>
      <c r="G59" s="315">
        <f t="shared" si="1"/>
        <v>0.125</v>
      </c>
      <c r="H59" s="354">
        <v>0.125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0.625</v>
      </c>
      <c r="E60" s="481"/>
      <c r="F60" s="322">
        <f t="shared" si="0"/>
        <v>0</v>
      </c>
      <c r="G60" s="322">
        <f t="shared" si="1"/>
        <v>0.125</v>
      </c>
      <c r="H60" s="323">
        <v>0.125</v>
      </c>
      <c r="I60" s="400"/>
      <c r="J60" s="2"/>
      <c r="K60" s="2"/>
    </row>
    <row r="61" spans="1:11" ht="30" customHeight="1">
      <c r="H61" s="295">
        <f>SUM(H3:H60)</f>
        <v>5.8201388888888896</v>
      </c>
    </row>
    <row r="65" spans="8:8" ht="30" customHeight="1">
      <c r="H65" s="295"/>
    </row>
  </sheetData>
  <autoFilter ref="A2:I55"/>
  <mergeCells count="8">
    <mergeCell ref="C50:I50"/>
    <mergeCell ref="C3:I3"/>
    <mergeCell ref="C15:I15"/>
    <mergeCell ref="C17:I17"/>
    <mergeCell ref="C18:I18"/>
    <mergeCell ref="C29:I29"/>
    <mergeCell ref="C36:I36"/>
    <mergeCell ref="C22:I2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609" t="s">
        <v>110</v>
      </c>
      <c r="D3" s="610"/>
      <c r="E3" s="610"/>
      <c r="F3" s="610"/>
      <c r="G3" s="610"/>
      <c r="H3" s="610"/>
      <c r="I3" s="611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59" si="0">SUM(IF(C4="",0,IF(C4&lt;TIME(8,0,0),TIME(8,0,0)-C4,0)))</f>
        <v>0</v>
      </c>
      <c r="G4" s="315">
        <f t="shared" ref="G4:G59" si="1">SUM(
IF(OR(C4="",D4=""),0,MAX(0,IF(D4&lt;C4,D4+1,D4)-MAX(C4,TIME(17,0,0)))))</f>
        <v>0</v>
      </c>
      <c r="H4" s="111">
        <f t="shared" ref="H4:H59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85">
        <v>0.33958333333333335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0.25</v>
      </c>
      <c r="D8" s="477">
        <v>1.3888888888888889E-3</v>
      </c>
      <c r="E8" s="477"/>
      <c r="F8" s="315">
        <f t="shared" si="0"/>
        <v>8.3333333333333315E-2</v>
      </c>
      <c r="G8" s="315">
        <f t="shared" si="1"/>
        <v>0.29305555555555551</v>
      </c>
      <c r="H8" s="111">
        <f t="shared" si="2"/>
        <v>0.37638888888888883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0.25</v>
      </c>
      <c r="D10" s="477">
        <v>0</v>
      </c>
      <c r="E10" s="477"/>
      <c r="F10" s="315">
        <f t="shared" si="0"/>
        <v>8.3333333333333315E-2</v>
      </c>
      <c r="G10" s="315">
        <f t="shared" si="1"/>
        <v>0.29166666666666663</v>
      </c>
      <c r="H10" s="111">
        <f t="shared" si="2"/>
        <v>0.37499999999999994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588" t="s">
        <v>302</v>
      </c>
      <c r="D12" s="589"/>
      <c r="E12" s="589"/>
      <c r="F12" s="589"/>
      <c r="G12" s="589"/>
      <c r="H12" s="589"/>
      <c r="I12" s="590"/>
    </row>
    <row r="13" spans="1:9" s="5" customFormat="1" ht="30" customHeight="1">
      <c r="A13" s="14" t="s">
        <v>59</v>
      </c>
      <c r="B13" s="106" t="s">
        <v>14</v>
      </c>
      <c r="C13" s="477">
        <v>0.25</v>
      </c>
      <c r="D13" s="477">
        <v>0.85416666666666663</v>
      </c>
      <c r="E13" s="477"/>
      <c r="F13" s="315">
        <f t="shared" si="0"/>
        <v>8.3333333333333315E-2</v>
      </c>
      <c r="G13" s="315">
        <f t="shared" si="1"/>
        <v>0.14583333333333326</v>
      </c>
      <c r="H13" s="111">
        <f t="shared" si="2"/>
        <v>0.22916666666666657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0.25</v>
      </c>
      <c r="D16" s="477">
        <v>0.70833333333333337</v>
      </c>
      <c r="E16" s="477"/>
      <c r="F16" s="315">
        <f t="shared" si="0"/>
        <v>8.3333333333333315E-2</v>
      </c>
      <c r="G16" s="315">
        <f t="shared" si="1"/>
        <v>0</v>
      </c>
      <c r="H16" s="111">
        <f t="shared" si="2"/>
        <v>8.3333333333333315E-2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0.79236111111111107</v>
      </c>
      <c r="E20" s="477"/>
      <c r="F20" s="315">
        <f t="shared" si="0"/>
        <v>0</v>
      </c>
      <c r="G20" s="315">
        <f t="shared" si="1"/>
        <v>8.4027777777777701E-2</v>
      </c>
      <c r="H20" s="111">
        <f t="shared" si="2"/>
        <v>8.4027777777777701E-2</v>
      </c>
      <c r="I20" s="316"/>
    </row>
    <row r="21" spans="1:9" s="5" customFormat="1" ht="30" customHeight="1">
      <c r="A21" s="14" t="s">
        <v>59</v>
      </c>
      <c r="B21" s="106" t="s">
        <v>234</v>
      </c>
      <c r="C21" s="479">
        <v>0.33333333333333331</v>
      </c>
      <c r="D21" s="479">
        <v>0.79305555555555562</v>
      </c>
      <c r="E21" s="479"/>
      <c r="F21" s="353">
        <f t="shared" si="0"/>
        <v>0</v>
      </c>
      <c r="G21" s="353">
        <f t="shared" si="1"/>
        <v>8.4722222222222254E-2</v>
      </c>
      <c r="H21" s="354">
        <f t="shared" si="2"/>
        <v>8.4722222222222254E-2</v>
      </c>
      <c r="I21" s="318"/>
    </row>
    <row r="22" spans="1:9" s="5" customFormat="1" ht="30" customHeight="1">
      <c r="A22" s="14" t="s">
        <v>59</v>
      </c>
      <c r="B22" s="106" t="s">
        <v>233</v>
      </c>
      <c r="C22" s="591" t="s">
        <v>302</v>
      </c>
      <c r="D22" s="591"/>
      <c r="E22" s="591"/>
      <c r="F22" s="591"/>
      <c r="G22" s="591"/>
      <c r="H22" s="591"/>
      <c r="I22" s="591"/>
    </row>
    <row r="23" spans="1:9" s="5" customFormat="1" ht="30" customHeight="1">
      <c r="A23" s="14" t="s">
        <v>60</v>
      </c>
      <c r="B23" s="106" t="s">
        <v>21</v>
      </c>
      <c r="C23" s="430">
        <v>0.33333333333333331</v>
      </c>
      <c r="D23" s="430">
        <v>0.70833333333333337</v>
      </c>
      <c r="E23" s="430"/>
      <c r="F23" s="418">
        <f t="shared" si="0"/>
        <v>0</v>
      </c>
      <c r="G23" s="418">
        <f t="shared" si="1"/>
        <v>0</v>
      </c>
      <c r="H23" s="384">
        <f t="shared" si="2"/>
        <v>0</v>
      </c>
      <c r="I23" s="419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0.25</v>
      </c>
      <c r="D25" s="477">
        <v>0.85416666666666663</v>
      </c>
      <c r="E25" s="477"/>
      <c r="F25" s="315">
        <f t="shared" si="0"/>
        <v>8.3333333333333315E-2</v>
      </c>
      <c r="G25" s="315">
        <f t="shared" si="1"/>
        <v>0.14583333333333326</v>
      </c>
      <c r="H25" s="111">
        <f t="shared" si="2"/>
        <v>0.22916666666666657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0.25</v>
      </c>
      <c r="D27" s="477">
        <v>0</v>
      </c>
      <c r="E27" s="477"/>
      <c r="F27" s="315">
        <f t="shared" si="0"/>
        <v>8.3333333333333315E-2</v>
      </c>
      <c r="G27" s="315">
        <f t="shared" si="1"/>
        <v>0.29166666666666663</v>
      </c>
      <c r="H27" s="111">
        <f t="shared" si="2"/>
        <v>0.37499999999999994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0.25</v>
      </c>
      <c r="D29" s="477">
        <v>0.70833333333333337</v>
      </c>
      <c r="E29" s="477"/>
      <c r="F29" s="315">
        <f t="shared" si="0"/>
        <v>8.3333333333333315E-2</v>
      </c>
      <c r="G29" s="315">
        <f t="shared" si="1"/>
        <v>0</v>
      </c>
      <c r="H29" s="111">
        <f t="shared" si="2"/>
        <v>8.3333333333333315E-2</v>
      </c>
      <c r="I29" s="316"/>
    </row>
    <row r="30" spans="1:9" s="5" customFormat="1" ht="30" customHeight="1">
      <c r="A30" s="14" t="s">
        <v>60</v>
      </c>
      <c r="B30" s="106" t="s">
        <v>145</v>
      </c>
      <c r="C30" s="485">
        <v>0.39583333333333331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 t="s">
        <v>319</v>
      </c>
    </row>
    <row r="31" spans="1:9" s="5" customFormat="1" ht="30" customHeight="1">
      <c r="A31" s="14" t="s">
        <v>60</v>
      </c>
      <c r="B31" s="106" t="s">
        <v>30</v>
      </c>
      <c r="C31" s="477">
        <v>0.25</v>
      </c>
      <c r="D31" s="477">
        <v>0</v>
      </c>
      <c r="E31" s="477"/>
      <c r="F31" s="315">
        <f t="shared" si="0"/>
        <v>8.3333333333333315E-2</v>
      </c>
      <c r="G31" s="315">
        <f t="shared" si="1"/>
        <v>0.29166666666666663</v>
      </c>
      <c r="H31" s="111">
        <f t="shared" si="2"/>
        <v>0.37499999999999994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0.25625000000000003</v>
      </c>
      <c r="D33" s="477">
        <v>0</v>
      </c>
      <c r="E33" s="477"/>
      <c r="F33" s="315">
        <f t="shared" si="0"/>
        <v>7.7083333333333282E-2</v>
      </c>
      <c r="G33" s="315">
        <f t="shared" si="1"/>
        <v>0.29166666666666663</v>
      </c>
      <c r="H33" s="111">
        <f t="shared" si="2"/>
        <v>0.36874999999999991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0.25</v>
      </c>
      <c r="D37" s="477">
        <v>0.85416666666666663</v>
      </c>
      <c r="E37" s="477"/>
      <c r="F37" s="315">
        <f t="shared" si="0"/>
        <v>8.3333333333333315E-2</v>
      </c>
      <c r="G37" s="315">
        <f t="shared" si="1"/>
        <v>0.14583333333333326</v>
      </c>
      <c r="H37" s="111">
        <f t="shared" si="2"/>
        <v>0.22916666666666657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0.25</v>
      </c>
      <c r="D38" s="477">
        <v>0</v>
      </c>
      <c r="E38" s="477"/>
      <c r="F38" s="315">
        <f t="shared" si="0"/>
        <v>8.3333333333333315E-2</v>
      </c>
      <c r="G38" s="315">
        <f t="shared" si="1"/>
        <v>0.29166666666666663</v>
      </c>
      <c r="H38" s="111">
        <f t="shared" si="2"/>
        <v>0.37499999999999994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615" t="s">
        <v>300</v>
      </c>
      <c r="D46" s="616"/>
      <c r="E46" s="616"/>
      <c r="F46" s="616"/>
      <c r="G46" s="616"/>
      <c r="H46" s="616"/>
      <c r="I46" s="617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>SUM(IF(C47="",0,IF(C47&lt;TIME(8,0,0),TIME(8,0,0)-C47,0)))</f>
        <v>0</v>
      </c>
      <c r="G47" s="315">
        <f>SUM(
IF(OR(C47="",D47=""),0,MAX(0,IF(D47&lt;C47,D47+1,D47)-MAX(C47,TIME(17,0,0)))))</f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0.71527777777777779</v>
      </c>
      <c r="E56" s="477"/>
      <c r="F56" s="315">
        <f t="shared" si="0"/>
        <v>0</v>
      </c>
      <c r="G56" s="315">
        <f t="shared" si="1"/>
        <v>6.9444444444444198E-3</v>
      </c>
      <c r="H56" s="111">
        <f t="shared" si="2"/>
        <v>6.9444444444444198E-3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s="408" customFormat="1" ht="30" customHeight="1" thickBot="1">
      <c r="A60" s="398" t="s">
        <v>60</v>
      </c>
      <c r="B60" s="399" t="s">
        <v>232</v>
      </c>
      <c r="C60" s="612" t="s">
        <v>302</v>
      </c>
      <c r="D60" s="613"/>
      <c r="E60" s="613"/>
      <c r="F60" s="613"/>
      <c r="G60" s="613"/>
      <c r="H60" s="613"/>
      <c r="I60" s="614"/>
      <c r="J60" s="2"/>
      <c r="K60" s="2"/>
    </row>
    <row r="61" spans="1:11" ht="30" customHeight="1">
      <c r="H61" s="295">
        <f>SUM(H3:H60)</f>
        <v>3.2749999999999986</v>
      </c>
    </row>
    <row r="65" spans="8:8" ht="30" customHeight="1">
      <c r="H65" s="295"/>
    </row>
  </sheetData>
  <autoFilter ref="A2:I55"/>
  <mergeCells count="7">
    <mergeCell ref="C3:I3"/>
    <mergeCell ref="C12:I12"/>
    <mergeCell ref="C17:I17"/>
    <mergeCell ref="C18:I18"/>
    <mergeCell ref="C60:I60"/>
    <mergeCell ref="C46:I46"/>
    <mergeCell ref="C22:I2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topLeftCell="B1" zoomScale="115" zoomScaleNormal="115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609" t="s">
        <v>110</v>
      </c>
      <c r="D3" s="610"/>
      <c r="E3" s="610"/>
      <c r="F3" s="610"/>
      <c r="G3" s="610"/>
      <c r="H3" s="610"/>
      <c r="I3" s="611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59" si="0">SUM(IF(C4="",0,IF(C4&lt;TIME(8,0,0),TIME(8,0,0)-C4,0)))</f>
        <v>0</v>
      </c>
      <c r="G4" s="315">
        <f t="shared" ref="G4:G59" si="1">SUM(
IF(OR(C4="",D4=""),0,MAX(0,IF(D4&lt;C4,D4+1,D4)-MAX(C4,TIME(17,0,0)))))</f>
        <v>0</v>
      </c>
      <c r="H4" s="111">
        <f t="shared" ref="H4:H59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0.83333333333333337</v>
      </c>
      <c r="E6" s="477"/>
      <c r="F6" s="315">
        <f t="shared" si="0"/>
        <v>0</v>
      </c>
      <c r="G6" s="315">
        <f t="shared" si="1"/>
        <v>0.125</v>
      </c>
      <c r="H6" s="111">
        <f t="shared" si="2"/>
        <v>0.125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0.78472222222222221</v>
      </c>
      <c r="E9" s="477"/>
      <c r="F9" s="315">
        <f t="shared" si="0"/>
        <v>0</v>
      </c>
      <c r="G9" s="315">
        <f t="shared" si="1"/>
        <v>7.638888888888884E-2</v>
      </c>
      <c r="H9" s="111">
        <f t="shared" si="2"/>
        <v>7.638888888888884E-2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0.86111111111111116</v>
      </c>
      <c r="E12" s="477"/>
      <c r="F12" s="315">
        <f t="shared" si="0"/>
        <v>0</v>
      </c>
      <c r="G12" s="315">
        <f t="shared" si="1"/>
        <v>0.15277777777777779</v>
      </c>
      <c r="H12" s="111">
        <f t="shared" si="2"/>
        <v>0.15277777777777779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0.85069444444444453</v>
      </c>
      <c r="E13" s="477"/>
      <c r="F13" s="315">
        <f t="shared" si="0"/>
        <v>0</v>
      </c>
      <c r="G13" s="315">
        <f t="shared" si="1"/>
        <v>0.14236111111111116</v>
      </c>
      <c r="H13" s="111">
        <f t="shared" si="2"/>
        <v>0.14236111111111116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588" t="s">
        <v>302</v>
      </c>
      <c r="D15" s="589"/>
      <c r="E15" s="589"/>
      <c r="F15" s="589"/>
      <c r="G15" s="589"/>
      <c r="H15" s="589"/>
      <c r="I15" s="590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0.25</v>
      </c>
      <c r="D20" s="477">
        <v>0.70833333333333337</v>
      </c>
      <c r="E20" s="477"/>
      <c r="F20" s="315">
        <f t="shared" si="0"/>
        <v>8.3333333333333315E-2</v>
      </c>
      <c r="G20" s="315">
        <f t="shared" si="1"/>
        <v>0</v>
      </c>
      <c r="H20" s="111">
        <f t="shared" si="2"/>
        <v>8.3333333333333315E-2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85">
        <v>0.66666666666666663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 t="s">
        <v>319</v>
      </c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0.83333333333333337</v>
      </c>
      <c r="E27" s="477"/>
      <c r="F27" s="315">
        <f t="shared" si="0"/>
        <v>0</v>
      </c>
      <c r="G27" s="315">
        <f t="shared" si="1"/>
        <v>0.125</v>
      </c>
      <c r="H27" s="111">
        <f t="shared" si="2"/>
        <v>0.125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0.83333333333333337</v>
      </c>
      <c r="E30" s="477"/>
      <c r="F30" s="315">
        <f t="shared" si="0"/>
        <v>0</v>
      </c>
      <c r="G30" s="315">
        <f t="shared" si="1"/>
        <v>0.125</v>
      </c>
      <c r="H30" s="111">
        <f t="shared" si="2"/>
        <v>0.125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588" t="s">
        <v>302</v>
      </c>
      <c r="D32" s="589"/>
      <c r="E32" s="589"/>
      <c r="F32" s="589"/>
      <c r="G32" s="589"/>
      <c r="H32" s="589"/>
      <c r="I32" s="590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9">
        <v>0.33333333333333331</v>
      </c>
      <c r="D34" s="479">
        <v>0.83333333333333337</v>
      </c>
      <c r="E34" s="477"/>
      <c r="F34" s="315">
        <f t="shared" si="0"/>
        <v>0</v>
      </c>
      <c r="G34" s="315">
        <f t="shared" si="1"/>
        <v>0.125</v>
      </c>
      <c r="H34" s="111">
        <f t="shared" si="2"/>
        <v>0.125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0.83333333333333337</v>
      </c>
      <c r="E35" s="477"/>
      <c r="F35" s="315">
        <f t="shared" si="0"/>
        <v>0</v>
      </c>
      <c r="G35" s="315">
        <f t="shared" si="1"/>
        <v>0.125</v>
      </c>
      <c r="H35" s="111">
        <f t="shared" si="2"/>
        <v>0.125</v>
      </c>
      <c r="I35" s="316"/>
    </row>
    <row r="36" spans="1:9" s="5" customFormat="1" ht="30" customHeight="1">
      <c r="A36" s="14" t="s">
        <v>60</v>
      </c>
      <c r="B36" s="106" t="s">
        <v>148</v>
      </c>
      <c r="C36" s="430">
        <v>0.25</v>
      </c>
      <c r="D36" s="430">
        <v>0.70833333333333337</v>
      </c>
      <c r="E36" s="477"/>
      <c r="F36" s="315">
        <f t="shared" si="0"/>
        <v>8.3333333333333315E-2</v>
      </c>
      <c r="G36" s="315">
        <f t="shared" si="1"/>
        <v>0</v>
      </c>
      <c r="H36" s="111">
        <f t="shared" si="2"/>
        <v>8.3333333333333315E-2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0.83333333333333337</v>
      </c>
      <c r="E37" s="477"/>
      <c r="F37" s="315">
        <f t="shared" si="0"/>
        <v>0</v>
      </c>
      <c r="G37" s="315">
        <f t="shared" si="1"/>
        <v>0.125</v>
      </c>
      <c r="H37" s="111">
        <f t="shared" si="2"/>
        <v>0.125</v>
      </c>
      <c r="I37" s="316"/>
    </row>
    <row r="38" spans="1:9" s="5" customFormat="1" ht="30" customHeight="1">
      <c r="A38" s="14" t="s">
        <v>60</v>
      </c>
      <c r="B38" s="106" t="s">
        <v>37</v>
      </c>
      <c r="C38" s="430">
        <v>0.33333333333333331</v>
      </c>
      <c r="D38" s="430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0.25</v>
      </c>
      <c r="D44" s="477">
        <v>0.70833333333333337</v>
      </c>
      <c r="E44" s="477"/>
      <c r="F44" s="315">
        <f t="shared" si="0"/>
        <v>8.3333333333333315E-2</v>
      </c>
      <c r="G44" s="315">
        <f t="shared" si="1"/>
        <v>0</v>
      </c>
      <c r="H44" s="111">
        <f t="shared" si="2"/>
        <v>8.3333333333333315E-2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0.25</v>
      </c>
      <c r="D45" s="477">
        <v>0.70833333333333337</v>
      </c>
      <c r="E45" s="477"/>
      <c r="F45" s="315">
        <f t="shared" si="0"/>
        <v>8.3333333333333315E-2</v>
      </c>
      <c r="G45" s="315">
        <f t="shared" si="1"/>
        <v>0</v>
      </c>
      <c r="H45" s="111">
        <f t="shared" si="2"/>
        <v>8.3333333333333315E-2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0.83333333333333337</v>
      </c>
      <c r="E51" s="477"/>
      <c r="F51" s="315">
        <f t="shared" si="0"/>
        <v>0</v>
      </c>
      <c r="G51" s="315">
        <f t="shared" si="1"/>
        <v>0.125</v>
      </c>
      <c r="H51" s="111">
        <f t="shared" si="2"/>
        <v>0.125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0.83333333333333337</v>
      </c>
      <c r="E58" s="477"/>
      <c r="F58" s="315">
        <f t="shared" si="0"/>
        <v>0</v>
      </c>
      <c r="G58" s="315">
        <f t="shared" si="1"/>
        <v>0.125</v>
      </c>
      <c r="H58" s="111">
        <f t="shared" si="2"/>
        <v>0.125</v>
      </c>
      <c r="I58" s="397"/>
    </row>
    <row r="59" spans="1:11" ht="30" customHeight="1">
      <c r="A59" s="405" t="s">
        <v>60</v>
      </c>
      <c r="B59" s="406" t="s">
        <v>217</v>
      </c>
      <c r="C59" s="430">
        <v>0.33333333333333331</v>
      </c>
      <c r="D59" s="430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0.83333333333333337</v>
      </c>
      <c r="E60" s="481"/>
      <c r="F60" s="322">
        <f>SUM(IF(C60="",0,IF(C60&lt;TIME(8,0,0),TIME(8,0,0)-C60,0)))</f>
        <v>0</v>
      </c>
      <c r="G60" s="322">
        <f>SUM(
IF(OR(C60="",D60=""),0,MAX(0,IF(D60&lt;C60,D60+1,D60)-MAX(C60,TIME(17,0,0)))))</f>
        <v>0.125</v>
      </c>
      <c r="H60" s="323">
        <f>G60+F60</f>
        <v>0.125</v>
      </c>
      <c r="I60" s="400"/>
      <c r="J60" s="2"/>
      <c r="K60" s="2"/>
    </row>
    <row r="61" spans="1:11" ht="30" customHeight="1">
      <c r="H61" s="295">
        <f>SUM(H3:H60)</f>
        <v>1.8298611111111109</v>
      </c>
    </row>
    <row r="65" spans="8:8" ht="30" customHeight="1">
      <c r="H65" s="295"/>
    </row>
  </sheetData>
  <autoFilter ref="A2:I55"/>
  <mergeCells count="5">
    <mergeCell ref="C3:I3"/>
    <mergeCell ref="C15:I15"/>
    <mergeCell ref="C17:I17"/>
    <mergeCell ref="C18:I18"/>
    <mergeCell ref="C32:I3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I11" sqref="I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609" t="s">
        <v>110</v>
      </c>
      <c r="D3" s="610"/>
      <c r="E3" s="610"/>
      <c r="F3" s="610"/>
      <c r="G3" s="610"/>
      <c r="H3" s="610"/>
      <c r="I3" s="611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0.72916666666666663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2.0833333333333259E-2</v>
      </c>
      <c r="H4" s="111">
        <f t="shared" ref="H4:H60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0.72916666666666663</v>
      </c>
      <c r="E6" s="477"/>
      <c r="F6" s="315">
        <f t="shared" si="0"/>
        <v>0</v>
      </c>
      <c r="G6" s="315">
        <f t="shared" si="1"/>
        <v>2.0833333333333259E-2</v>
      </c>
      <c r="H6" s="111">
        <f t="shared" si="2"/>
        <v>2.0833333333333259E-2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588" t="s">
        <v>302</v>
      </c>
      <c r="D7" s="589"/>
      <c r="E7" s="589"/>
      <c r="F7" s="589"/>
      <c r="G7" s="589"/>
      <c r="H7" s="589"/>
      <c r="I7" s="590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0.73958333333333337</v>
      </c>
      <c r="E10" s="477"/>
      <c r="F10" s="315">
        <f t="shared" si="0"/>
        <v>0</v>
      </c>
      <c r="G10" s="315">
        <f t="shared" si="1"/>
        <v>3.125E-2</v>
      </c>
      <c r="H10" s="111">
        <f t="shared" si="2"/>
        <v>3.125E-2</v>
      </c>
      <c r="I10" s="316"/>
    </row>
    <row r="11" spans="1:9" s="5" customFormat="1" ht="30" customHeight="1">
      <c r="A11" s="14" t="s">
        <v>59</v>
      </c>
      <c r="B11" s="106" t="s">
        <v>12</v>
      </c>
      <c r="C11" s="485">
        <v>0.39583333333333331</v>
      </c>
      <c r="D11" s="477">
        <v>0.79166666666666663</v>
      </c>
      <c r="E11" s="477"/>
      <c r="F11" s="315">
        <f t="shared" si="0"/>
        <v>0</v>
      </c>
      <c r="G11" s="315">
        <f t="shared" si="1"/>
        <v>8.3333333333333259E-2</v>
      </c>
      <c r="H11" s="111">
        <f t="shared" si="2"/>
        <v>8.3333333333333259E-2</v>
      </c>
      <c r="I11" s="543" t="s">
        <v>324</v>
      </c>
    </row>
    <row r="12" spans="1:9" s="5" customFormat="1" ht="30" customHeight="1">
      <c r="A12" s="14" t="s">
        <v>59</v>
      </c>
      <c r="B12" s="106" t="s">
        <v>13</v>
      </c>
      <c r="C12" s="477">
        <v>0.23750000000000002</v>
      </c>
      <c r="D12" s="477">
        <v>0.83333333333333337</v>
      </c>
      <c r="E12" s="477"/>
      <c r="F12" s="315">
        <f t="shared" si="0"/>
        <v>9.5833333333333298E-2</v>
      </c>
      <c r="G12" s="315">
        <f t="shared" si="1"/>
        <v>0.125</v>
      </c>
      <c r="H12" s="111">
        <f t="shared" si="2"/>
        <v>0.2208333333333333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0.25</v>
      </c>
      <c r="D13" s="477">
        <v>0.79999999999999993</v>
      </c>
      <c r="E13" s="477"/>
      <c r="F13" s="315">
        <f t="shared" si="0"/>
        <v>8.3333333333333315E-2</v>
      </c>
      <c r="G13" s="315">
        <f t="shared" si="1"/>
        <v>9.1666666666666563E-2</v>
      </c>
      <c r="H13" s="111">
        <f t="shared" si="2"/>
        <v>0.17499999999999988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588" t="s">
        <v>302</v>
      </c>
      <c r="D15" s="589"/>
      <c r="E15" s="589"/>
      <c r="F15" s="589"/>
      <c r="G15" s="589"/>
      <c r="H15" s="589"/>
      <c r="I15" s="590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575" t="s">
        <v>163</v>
      </c>
      <c r="D19" s="576"/>
      <c r="E19" s="576"/>
      <c r="F19" s="576"/>
      <c r="G19" s="576"/>
      <c r="H19" s="576"/>
      <c r="I19" s="577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0.72916666666666663</v>
      </c>
      <c r="E25" s="477"/>
      <c r="F25" s="315">
        <f t="shared" si="0"/>
        <v>0</v>
      </c>
      <c r="G25" s="315">
        <f t="shared" si="1"/>
        <v>2.0833333333333259E-2</v>
      </c>
      <c r="H25" s="111">
        <f t="shared" si="2"/>
        <v>2.0833333333333259E-2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0.72916666666666663</v>
      </c>
      <c r="E27" s="477"/>
      <c r="F27" s="315">
        <f t="shared" si="0"/>
        <v>0</v>
      </c>
      <c r="G27" s="315">
        <f t="shared" si="1"/>
        <v>2.0833333333333259E-2</v>
      </c>
      <c r="H27" s="111">
        <f t="shared" si="2"/>
        <v>2.0833333333333259E-2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0.72916666666666663</v>
      </c>
      <c r="E30" s="477"/>
      <c r="F30" s="315">
        <f t="shared" si="0"/>
        <v>0</v>
      </c>
      <c r="G30" s="315">
        <f t="shared" si="1"/>
        <v>2.0833333333333259E-2</v>
      </c>
      <c r="H30" s="111">
        <f t="shared" si="2"/>
        <v>2.0833333333333259E-2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0.72916666666666663</v>
      </c>
      <c r="E31" s="477"/>
      <c r="F31" s="315">
        <f t="shared" si="0"/>
        <v>0</v>
      </c>
      <c r="G31" s="315">
        <f t="shared" si="1"/>
        <v>2.0833333333333259E-2</v>
      </c>
      <c r="H31" s="111">
        <f t="shared" si="2"/>
        <v>2.0833333333333259E-2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0.72916666666666663</v>
      </c>
      <c r="E32" s="477"/>
      <c r="F32" s="315">
        <f t="shared" si="0"/>
        <v>0</v>
      </c>
      <c r="G32" s="315">
        <f t="shared" si="1"/>
        <v>2.0833333333333259E-2</v>
      </c>
      <c r="H32" s="111">
        <f t="shared" si="2"/>
        <v>2.0833333333333259E-2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0.25</v>
      </c>
      <c r="D33" s="485">
        <v>0.64583333333333337</v>
      </c>
      <c r="E33" s="477"/>
      <c r="F33" s="315">
        <f t="shared" si="0"/>
        <v>8.3333333333333315E-2</v>
      </c>
      <c r="G33" s="315">
        <f t="shared" si="1"/>
        <v>0</v>
      </c>
      <c r="H33" s="111">
        <f t="shared" si="2"/>
        <v>8.3333333333333315E-2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0.72916666666666663</v>
      </c>
      <c r="E35" s="477"/>
      <c r="F35" s="315">
        <f t="shared" si="0"/>
        <v>0</v>
      </c>
      <c r="G35" s="315">
        <f t="shared" si="1"/>
        <v>2.0833333333333259E-2</v>
      </c>
      <c r="H35" s="111">
        <f t="shared" si="2"/>
        <v>2.0833333333333259E-2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0.25</v>
      </c>
      <c r="D36" s="477">
        <v>0.70833333333333337</v>
      </c>
      <c r="E36" s="477"/>
      <c r="F36" s="315">
        <f t="shared" si="0"/>
        <v>8.3333333333333315E-2</v>
      </c>
      <c r="G36" s="315">
        <f t="shared" si="1"/>
        <v>0</v>
      </c>
      <c r="H36" s="111">
        <f t="shared" si="2"/>
        <v>8.3333333333333315E-2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0.72916666666666663</v>
      </c>
      <c r="E37" s="477"/>
      <c r="F37" s="315">
        <f t="shared" si="0"/>
        <v>0</v>
      </c>
      <c r="G37" s="315">
        <f t="shared" si="1"/>
        <v>2.0833333333333259E-2</v>
      </c>
      <c r="H37" s="111">
        <f t="shared" si="2"/>
        <v>2.0833333333333259E-2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0.72916666666666663</v>
      </c>
      <c r="E38" s="477"/>
      <c r="F38" s="315">
        <f t="shared" si="0"/>
        <v>0</v>
      </c>
      <c r="G38" s="315">
        <f t="shared" si="1"/>
        <v>2.0833333333333259E-2</v>
      </c>
      <c r="H38" s="111">
        <f t="shared" si="2"/>
        <v>2.0833333333333259E-2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0.25</v>
      </c>
      <c r="D40" s="477">
        <v>0.8125</v>
      </c>
      <c r="E40" s="477"/>
      <c r="F40" s="315">
        <f t="shared" si="0"/>
        <v>8.3333333333333315E-2</v>
      </c>
      <c r="G40" s="315">
        <f t="shared" si="1"/>
        <v>0.10416666666666663</v>
      </c>
      <c r="H40" s="111">
        <f t="shared" si="2"/>
        <v>0.18749999999999994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0.23750000000000002</v>
      </c>
      <c r="D41" s="477">
        <v>0.83333333333333337</v>
      </c>
      <c r="E41" s="477"/>
      <c r="F41" s="315">
        <f t="shared" si="0"/>
        <v>9.5833333333333298E-2</v>
      </c>
      <c r="G41" s="315">
        <f t="shared" si="1"/>
        <v>0.125</v>
      </c>
      <c r="H41" s="111">
        <f t="shared" si="2"/>
        <v>0.2208333333333333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0.7597222222222223</v>
      </c>
      <c r="E43" s="477"/>
      <c r="F43" s="315">
        <f t="shared" si="0"/>
        <v>0</v>
      </c>
      <c r="G43" s="315">
        <f t="shared" si="1"/>
        <v>5.1388888888888928E-2</v>
      </c>
      <c r="H43" s="111">
        <f t="shared" si="2"/>
        <v>5.1388888888888928E-2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0.25</v>
      </c>
      <c r="D45" s="485">
        <v>0.60416666666666663</v>
      </c>
      <c r="E45" s="477"/>
      <c r="F45" s="315">
        <f t="shared" si="0"/>
        <v>8.3333333333333315E-2</v>
      </c>
      <c r="G45" s="315">
        <f t="shared" si="1"/>
        <v>0</v>
      </c>
      <c r="H45" s="111">
        <f t="shared" si="2"/>
        <v>8.3333333333333315E-2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0.20833333333333334</v>
      </c>
      <c r="D46" s="477">
        <v>0.8125</v>
      </c>
      <c r="E46" s="477"/>
      <c r="F46" s="315">
        <f t="shared" si="0"/>
        <v>0.12499999999999997</v>
      </c>
      <c r="G46" s="315">
        <f t="shared" si="1"/>
        <v>0.10416666666666663</v>
      </c>
      <c r="H46" s="111">
        <f t="shared" si="2"/>
        <v>0.2291666666666666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0.25</v>
      </c>
      <c r="D50" s="477">
        <v>0.79166666666666663</v>
      </c>
      <c r="E50" s="477"/>
      <c r="F50" s="315">
        <f t="shared" si="0"/>
        <v>8.3333333333333315E-2</v>
      </c>
      <c r="G50" s="315">
        <f t="shared" si="1"/>
        <v>8.3333333333333259E-2</v>
      </c>
      <c r="H50" s="111">
        <f t="shared" si="2"/>
        <v>0.16666666666666657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0.72916666666666663</v>
      </c>
      <c r="E51" s="477"/>
      <c r="F51" s="315">
        <f t="shared" si="0"/>
        <v>0</v>
      </c>
      <c r="G51" s="315">
        <f t="shared" si="1"/>
        <v>2.0833333333333259E-2</v>
      </c>
      <c r="H51" s="111">
        <f t="shared" si="2"/>
        <v>2.0833333333333259E-2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0.72916666666666663</v>
      </c>
      <c r="E52" s="477"/>
      <c r="F52" s="315">
        <f t="shared" si="0"/>
        <v>0</v>
      </c>
      <c r="G52" s="315">
        <f t="shared" si="1"/>
        <v>2.0833333333333259E-2</v>
      </c>
      <c r="H52" s="111">
        <f t="shared" si="2"/>
        <v>2.0833333333333259E-2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30">
        <v>0.79166666666666663</v>
      </c>
      <c r="E54" s="477"/>
      <c r="F54" s="315">
        <f t="shared" si="0"/>
        <v>0</v>
      </c>
      <c r="G54" s="315">
        <f t="shared" si="1"/>
        <v>8.3333333333333259E-2</v>
      </c>
      <c r="H54" s="111">
        <f t="shared" si="2"/>
        <v>8.3333333333333259E-2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0.72916666666666663</v>
      </c>
      <c r="E55" s="480"/>
      <c r="F55" s="389">
        <f t="shared" si="0"/>
        <v>0</v>
      </c>
      <c r="G55" s="389">
        <f t="shared" si="1"/>
        <v>2.0833333333333259E-2</v>
      </c>
      <c r="H55" s="390">
        <f t="shared" si="2"/>
        <v>2.0833333333333259E-2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0.72916666666666663</v>
      </c>
      <c r="E56" s="477"/>
      <c r="F56" s="315">
        <f t="shared" si="0"/>
        <v>0</v>
      </c>
      <c r="G56" s="315">
        <f t="shared" si="1"/>
        <v>2.0833333333333259E-2</v>
      </c>
      <c r="H56" s="111">
        <f t="shared" si="2"/>
        <v>2.0833333333333259E-2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0.72916666666666663</v>
      </c>
      <c r="E57" s="477"/>
      <c r="F57" s="315">
        <f t="shared" si="0"/>
        <v>0</v>
      </c>
      <c r="G57" s="315">
        <f t="shared" si="1"/>
        <v>2.0833333333333259E-2</v>
      </c>
      <c r="H57" s="111">
        <f t="shared" si="2"/>
        <v>2.0833333333333259E-2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0.72916666666666663</v>
      </c>
      <c r="E58" s="477"/>
      <c r="F58" s="315">
        <f t="shared" si="0"/>
        <v>0</v>
      </c>
      <c r="G58" s="315">
        <f t="shared" si="1"/>
        <v>2.0833333333333259E-2</v>
      </c>
      <c r="H58" s="111">
        <f t="shared" si="2"/>
        <v>2.0833333333333259E-2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0.72916666666666663</v>
      </c>
      <c r="E59" s="479"/>
      <c r="F59" s="353">
        <f t="shared" si="0"/>
        <v>0</v>
      </c>
      <c r="G59" s="353">
        <f t="shared" si="1"/>
        <v>2.0833333333333259E-2</v>
      </c>
      <c r="H59" s="354">
        <f t="shared" si="2"/>
        <v>2.0833333333333259E-2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2.0534722222222195</v>
      </c>
    </row>
    <row r="65" spans="8:8" ht="30" customHeight="1">
      <c r="H65" s="295"/>
    </row>
  </sheetData>
  <autoFilter ref="A2:I55"/>
  <mergeCells count="6">
    <mergeCell ref="C19:I19"/>
    <mergeCell ref="C3:I3"/>
    <mergeCell ref="C7:I7"/>
    <mergeCell ref="C15:I15"/>
    <mergeCell ref="C17:I17"/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zoomScaleNormal="100" zoomScaleSheetLayoutView="85" workbookViewId="0">
      <selection activeCell="I5" sqref="I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320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609" t="s">
        <v>110</v>
      </c>
      <c r="D3" s="610"/>
      <c r="E3" s="610"/>
      <c r="F3" s="610"/>
      <c r="G3" s="610"/>
      <c r="H3" s="610"/>
      <c r="I3" s="611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0.72916666666666663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2.0833333333333259E-2</v>
      </c>
      <c r="H4" s="111">
        <f t="shared" ref="H4:H60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485">
        <v>0.3444444444444445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 t="s">
        <v>319</v>
      </c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0.79166666666666663</v>
      </c>
      <c r="E6" s="477"/>
      <c r="F6" s="315">
        <f t="shared" si="0"/>
        <v>0</v>
      </c>
      <c r="G6" s="315">
        <f t="shared" si="1"/>
        <v>8.3333333333333259E-2</v>
      </c>
      <c r="H6" s="111">
        <f t="shared" si="2"/>
        <v>8.3333333333333259E-2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0.79166666666666663</v>
      </c>
      <c r="E7" s="477"/>
      <c r="F7" s="315">
        <f t="shared" si="0"/>
        <v>0</v>
      </c>
      <c r="G7" s="315">
        <f t="shared" si="1"/>
        <v>8.3333333333333259E-2</v>
      </c>
      <c r="H7" s="111">
        <f t="shared" si="2"/>
        <v>8.3333333333333259E-2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0.72916666666666663</v>
      </c>
      <c r="E8" s="477"/>
      <c r="F8" s="315">
        <f t="shared" si="0"/>
        <v>0</v>
      </c>
      <c r="G8" s="315">
        <f t="shared" si="1"/>
        <v>2.0833333333333259E-2</v>
      </c>
      <c r="H8" s="111">
        <f t="shared" si="2"/>
        <v>2.0833333333333259E-2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0.72916666666666663</v>
      </c>
      <c r="E9" s="477"/>
      <c r="F9" s="315">
        <f t="shared" si="0"/>
        <v>0</v>
      </c>
      <c r="G9" s="315">
        <f t="shared" si="1"/>
        <v>2.0833333333333259E-2</v>
      </c>
      <c r="H9" s="111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0.72916666666666663</v>
      </c>
      <c r="E10" s="477"/>
      <c r="F10" s="315">
        <f t="shared" si="0"/>
        <v>0</v>
      </c>
      <c r="G10" s="315">
        <f t="shared" si="1"/>
        <v>2.0833333333333259E-2</v>
      </c>
      <c r="H10" s="111">
        <f t="shared" si="2"/>
        <v>2.0833333333333259E-2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539">
        <v>0.35416666666666669</v>
      </c>
      <c r="D12" s="477">
        <v>0.8125</v>
      </c>
      <c r="E12" s="477"/>
      <c r="F12" s="315">
        <f t="shared" si="0"/>
        <v>0</v>
      </c>
      <c r="G12" s="315">
        <f t="shared" si="1"/>
        <v>0.10416666666666663</v>
      </c>
      <c r="H12" s="111">
        <f t="shared" si="2"/>
        <v>0.10416666666666663</v>
      </c>
      <c r="I12" s="543" t="s">
        <v>324</v>
      </c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0.73611111111111116</v>
      </c>
      <c r="E13" s="477"/>
      <c r="F13" s="315">
        <f t="shared" si="0"/>
        <v>0</v>
      </c>
      <c r="G13" s="315">
        <f t="shared" si="1"/>
        <v>2.777777777777779E-2</v>
      </c>
      <c r="H13" s="111">
        <f t="shared" si="2"/>
        <v>2.777777777777779E-2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0.78819444444444453</v>
      </c>
      <c r="E14" s="477"/>
      <c r="F14" s="315">
        <f t="shared" si="0"/>
        <v>0</v>
      </c>
      <c r="G14" s="315">
        <f t="shared" si="1"/>
        <v>7.986111111111116E-2</v>
      </c>
      <c r="H14" s="111">
        <f t="shared" si="2"/>
        <v>7.986111111111116E-2</v>
      </c>
      <c r="I14" s="105"/>
    </row>
    <row r="15" spans="1:9" s="5" customFormat="1" ht="30" customHeight="1">
      <c r="A15" s="14" t="s">
        <v>59</v>
      </c>
      <c r="B15" s="106" t="s">
        <v>16</v>
      </c>
      <c r="C15" s="588" t="s">
        <v>302</v>
      </c>
      <c r="D15" s="589"/>
      <c r="E15" s="589"/>
      <c r="F15" s="589"/>
      <c r="G15" s="589"/>
      <c r="H15" s="589"/>
      <c r="I15" s="590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0.72916666666666663</v>
      </c>
      <c r="E19" s="477"/>
      <c r="F19" s="315">
        <f t="shared" si="0"/>
        <v>0</v>
      </c>
      <c r="G19" s="315">
        <f t="shared" si="1"/>
        <v>2.0833333333333259E-2</v>
      </c>
      <c r="H19" s="111">
        <f t="shared" si="2"/>
        <v>2.0833333333333259E-2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0.76736111111111116</v>
      </c>
      <c r="E21" s="477"/>
      <c r="F21" s="315">
        <f t="shared" si="0"/>
        <v>0</v>
      </c>
      <c r="G21" s="315">
        <f t="shared" si="1"/>
        <v>5.902777777777779E-2</v>
      </c>
      <c r="H21" s="111">
        <f t="shared" si="2"/>
        <v>5.902777777777779E-2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0.72916666666666663</v>
      </c>
      <c r="E22" s="477"/>
      <c r="F22" s="315">
        <f t="shared" si="0"/>
        <v>0</v>
      </c>
      <c r="G22" s="315">
        <f t="shared" si="1"/>
        <v>2.0833333333333259E-2</v>
      </c>
      <c r="H22" s="111">
        <f t="shared" si="2"/>
        <v>2.0833333333333259E-2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575" t="s">
        <v>163</v>
      </c>
      <c r="D24" s="576"/>
      <c r="E24" s="576"/>
      <c r="F24" s="576"/>
      <c r="G24" s="576"/>
      <c r="H24" s="576"/>
      <c r="I24" s="577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0.79166666666666663</v>
      </c>
      <c r="E26" s="477"/>
      <c r="F26" s="315">
        <f t="shared" si="0"/>
        <v>0</v>
      </c>
      <c r="G26" s="315">
        <f t="shared" si="1"/>
        <v>8.3333333333333259E-2</v>
      </c>
      <c r="H26" s="111">
        <f t="shared" si="2"/>
        <v>8.3333333333333259E-2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0.72916666666666663</v>
      </c>
      <c r="E27" s="477"/>
      <c r="F27" s="315">
        <f t="shared" si="0"/>
        <v>0</v>
      </c>
      <c r="G27" s="315">
        <f t="shared" si="1"/>
        <v>2.0833333333333259E-2</v>
      </c>
      <c r="H27" s="111">
        <f t="shared" si="2"/>
        <v>2.0833333333333259E-2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0.72916666666666663</v>
      </c>
      <c r="E28" s="477"/>
      <c r="F28" s="315">
        <f t="shared" si="0"/>
        <v>0</v>
      </c>
      <c r="G28" s="315">
        <f t="shared" si="1"/>
        <v>2.0833333333333259E-2</v>
      </c>
      <c r="H28" s="111">
        <f t="shared" si="2"/>
        <v>2.0833333333333259E-2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85">
        <v>0.41666666666666669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 t="s">
        <v>319</v>
      </c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0.79166666666666663</v>
      </c>
      <c r="E31" s="477"/>
      <c r="F31" s="315">
        <f t="shared" si="0"/>
        <v>0</v>
      </c>
      <c r="G31" s="315">
        <f t="shared" si="1"/>
        <v>8.3333333333333259E-2</v>
      </c>
      <c r="H31" s="111">
        <f t="shared" si="2"/>
        <v>8.3333333333333259E-2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0.72916666666666663</v>
      </c>
      <c r="E33" s="477"/>
      <c r="F33" s="315">
        <f t="shared" si="0"/>
        <v>0</v>
      </c>
      <c r="G33" s="315">
        <f t="shared" si="1"/>
        <v>2.0833333333333259E-2</v>
      </c>
      <c r="H33" s="111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0.72916666666666663</v>
      </c>
      <c r="E34" s="477"/>
      <c r="F34" s="315">
        <f t="shared" si="0"/>
        <v>0</v>
      </c>
      <c r="G34" s="315">
        <f t="shared" si="1"/>
        <v>2.0833333333333259E-2</v>
      </c>
      <c r="H34" s="111">
        <f t="shared" si="2"/>
        <v>2.0833333333333259E-2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0.72916666666666663</v>
      </c>
      <c r="E35" s="477"/>
      <c r="F35" s="315">
        <f t="shared" si="0"/>
        <v>0</v>
      </c>
      <c r="G35" s="315">
        <f t="shared" si="1"/>
        <v>2.0833333333333259E-2</v>
      </c>
      <c r="H35" s="111">
        <f t="shared" si="2"/>
        <v>2.0833333333333259E-2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0.72916666666666663</v>
      </c>
      <c r="E36" s="477"/>
      <c r="F36" s="315">
        <f t="shared" si="0"/>
        <v>0</v>
      </c>
      <c r="G36" s="315">
        <f t="shared" si="1"/>
        <v>2.0833333333333259E-2</v>
      </c>
      <c r="H36" s="111">
        <f t="shared" si="2"/>
        <v>2.0833333333333259E-2</v>
      </c>
      <c r="I36" s="316"/>
    </row>
    <row r="37" spans="1:9" s="5" customFormat="1" ht="30" customHeight="1">
      <c r="A37" s="14" t="s">
        <v>60</v>
      </c>
      <c r="B37" s="106" t="s">
        <v>36</v>
      </c>
      <c r="C37" s="575" t="s">
        <v>163</v>
      </c>
      <c r="D37" s="576"/>
      <c r="E37" s="576"/>
      <c r="F37" s="576"/>
      <c r="G37" s="576"/>
      <c r="H37" s="576"/>
      <c r="I37" s="577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0.79166666666666663</v>
      </c>
      <c r="E38" s="477"/>
      <c r="F38" s="315">
        <f t="shared" si="0"/>
        <v>0</v>
      </c>
      <c r="G38" s="315">
        <f t="shared" si="1"/>
        <v>8.3333333333333259E-2</v>
      </c>
      <c r="H38" s="111">
        <f t="shared" si="2"/>
        <v>8.3333333333333259E-2</v>
      </c>
      <c r="I38" s="316"/>
    </row>
    <row r="39" spans="1:9" s="5" customFormat="1" ht="30" customHeight="1">
      <c r="A39" s="14" t="s">
        <v>60</v>
      </c>
      <c r="B39" s="106" t="s">
        <v>38</v>
      </c>
      <c r="C39" s="485">
        <v>0.375</v>
      </c>
      <c r="D39" s="477">
        <v>0.72916666666666663</v>
      </c>
      <c r="E39" s="477"/>
      <c r="F39" s="315">
        <f t="shared" si="0"/>
        <v>0</v>
      </c>
      <c r="G39" s="315">
        <f t="shared" si="1"/>
        <v>2.0833333333333259E-2</v>
      </c>
      <c r="H39" s="111">
        <f t="shared" si="2"/>
        <v>2.0833333333333259E-2</v>
      </c>
      <c r="I39" s="316" t="s">
        <v>319</v>
      </c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0.72916666666666663</v>
      </c>
      <c r="E42" s="477"/>
      <c r="F42" s="315">
        <f t="shared" si="0"/>
        <v>0</v>
      </c>
      <c r="G42" s="315">
        <f t="shared" si="1"/>
        <v>2.0833333333333259E-2</v>
      </c>
      <c r="H42" s="111">
        <f t="shared" si="2"/>
        <v>2.0833333333333259E-2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0.73749999999999993</v>
      </c>
      <c r="E43" s="477"/>
      <c r="F43" s="315">
        <f t="shared" si="0"/>
        <v>0</v>
      </c>
      <c r="G43" s="315">
        <f t="shared" si="1"/>
        <v>2.9166666666666563E-2</v>
      </c>
      <c r="H43" s="111">
        <f t="shared" si="2"/>
        <v>2.9166666666666563E-2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0.73749999999999993</v>
      </c>
      <c r="E44" s="477"/>
      <c r="F44" s="315">
        <f t="shared" si="0"/>
        <v>0</v>
      </c>
      <c r="G44" s="315">
        <f t="shared" si="1"/>
        <v>2.9166666666666563E-2</v>
      </c>
      <c r="H44" s="111">
        <f t="shared" si="2"/>
        <v>2.9166666666666563E-2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0.72916666666666663</v>
      </c>
      <c r="E45" s="477"/>
      <c r="F45" s="315">
        <f t="shared" si="0"/>
        <v>0</v>
      </c>
      <c r="G45" s="315">
        <f t="shared" si="1"/>
        <v>2.0833333333333259E-2</v>
      </c>
      <c r="H45" s="111">
        <f t="shared" si="2"/>
        <v>2.0833333333333259E-2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0.72916666666666663</v>
      </c>
      <c r="E47" s="477"/>
      <c r="F47" s="315">
        <f t="shared" si="0"/>
        <v>0</v>
      </c>
      <c r="G47" s="315">
        <f t="shared" si="1"/>
        <v>2.0833333333333259E-2</v>
      </c>
      <c r="H47" s="111">
        <f t="shared" si="2"/>
        <v>2.0833333333333259E-2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0.72916666666666663</v>
      </c>
      <c r="E49" s="477"/>
      <c r="F49" s="315">
        <f t="shared" si="0"/>
        <v>0</v>
      </c>
      <c r="G49" s="315">
        <f t="shared" si="1"/>
        <v>2.0833333333333259E-2</v>
      </c>
      <c r="H49" s="111">
        <f t="shared" si="2"/>
        <v>2.0833333333333259E-2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0.72916666666666663</v>
      </c>
      <c r="E50" s="477"/>
      <c r="F50" s="315">
        <f t="shared" si="0"/>
        <v>0</v>
      </c>
      <c r="G50" s="315">
        <f t="shared" si="1"/>
        <v>2.0833333333333259E-2</v>
      </c>
      <c r="H50" s="111">
        <f t="shared" si="2"/>
        <v>2.0833333333333259E-2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0.72916666666666663</v>
      </c>
      <c r="E53" s="479"/>
      <c r="F53" s="353">
        <f t="shared" si="0"/>
        <v>0</v>
      </c>
      <c r="G53" s="353">
        <f t="shared" si="1"/>
        <v>2.0833333333333259E-2</v>
      </c>
      <c r="H53" s="354">
        <f t="shared" si="2"/>
        <v>2.0833333333333259E-2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0.70833333333333337</v>
      </c>
      <c r="E55" s="480"/>
      <c r="F55" s="389">
        <f t="shared" si="0"/>
        <v>0</v>
      </c>
      <c r="G55" s="389">
        <f t="shared" si="1"/>
        <v>0</v>
      </c>
      <c r="H55" s="390">
        <f t="shared" si="2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0.71527777777777779</v>
      </c>
      <c r="E56" s="477"/>
      <c r="F56" s="315">
        <f t="shared" si="0"/>
        <v>0</v>
      </c>
      <c r="G56" s="315">
        <f t="shared" si="1"/>
        <v>6.9444444444444198E-3</v>
      </c>
      <c r="H56" s="111">
        <f t="shared" si="2"/>
        <v>6.9444444444444198E-3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0.72916666666666663</v>
      </c>
      <c r="E57" s="477"/>
      <c r="F57" s="315">
        <f t="shared" si="0"/>
        <v>0</v>
      </c>
      <c r="G57" s="315">
        <f t="shared" si="1"/>
        <v>2.0833333333333259E-2</v>
      </c>
      <c r="H57" s="111">
        <f t="shared" si="2"/>
        <v>2.0833333333333259E-2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0.72916666666666663</v>
      </c>
      <c r="E59" s="479"/>
      <c r="F59" s="353">
        <f t="shared" si="0"/>
        <v>0</v>
      </c>
      <c r="G59" s="353">
        <f t="shared" si="1"/>
        <v>2.0833333333333259E-2</v>
      </c>
      <c r="H59" s="354">
        <f t="shared" si="2"/>
        <v>2.0833333333333259E-2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0.72916666666666663</v>
      </c>
      <c r="E60" s="481"/>
      <c r="F60" s="322">
        <f t="shared" si="0"/>
        <v>0</v>
      </c>
      <c r="G60" s="322">
        <f t="shared" si="1"/>
        <v>2.0833333333333259E-2</v>
      </c>
      <c r="H60" s="323">
        <f t="shared" si="2"/>
        <v>2.0833333333333259E-2</v>
      </c>
      <c r="I60" s="400"/>
      <c r="J60" s="2"/>
      <c r="K60" s="2"/>
    </row>
    <row r="61" spans="1:11" ht="30" customHeight="1">
      <c r="H61" s="295">
        <f>SUM(H3:H60)</f>
        <v>1.211111111111109</v>
      </c>
    </row>
    <row r="65" spans="8:8" ht="30" customHeight="1">
      <c r="H65" s="295"/>
    </row>
  </sheetData>
  <autoFilter ref="A2:I55"/>
  <mergeCells count="6">
    <mergeCell ref="C37:I37"/>
    <mergeCell ref="C3:I3"/>
    <mergeCell ref="C15:I15"/>
    <mergeCell ref="C17:I17"/>
    <mergeCell ref="C18:I18"/>
    <mergeCell ref="C24:I2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topLeftCell="A37" zoomScaleNormal="100" zoomScaleSheetLayoutView="85" workbookViewId="0">
      <selection activeCell="A40" sqref="A40:XFD40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536" customWidth="1"/>
    <col min="4" max="4" width="19.140625" style="537" customWidth="1"/>
    <col min="5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18" t="s">
        <v>322</v>
      </c>
      <c r="D1" s="618"/>
      <c r="E1" s="618"/>
      <c r="F1" s="618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96" t="s">
        <v>110</v>
      </c>
      <c r="D3" s="597"/>
      <c r="E3" s="597"/>
      <c r="F3" s="597"/>
      <c r="G3" s="597"/>
      <c r="H3" s="597"/>
      <c r="I3" s="598"/>
    </row>
    <row r="4" spans="1:9" s="5" customFormat="1" ht="30" customHeight="1">
      <c r="A4" s="14" t="s">
        <v>170</v>
      </c>
      <c r="B4" s="106" t="s">
        <v>6</v>
      </c>
      <c r="C4" s="430">
        <v>0.33333333333333331</v>
      </c>
      <c r="D4" s="430">
        <v>0.5</v>
      </c>
      <c r="E4" s="538"/>
      <c r="F4" s="418">
        <f t="shared" ref="F4" si="0">SUM(IF(C4="",0,IF(C4&lt;TIME(8,0,0),TIME(8,0,0)-C4,0)))</f>
        <v>0</v>
      </c>
      <c r="G4" s="418">
        <f>SUM(
IF(OR(C4="",D4=""),0,MAX(0,IF(D4&lt;C4,D4+1,D4)-MAX(C4,TIME(12,0,0)))))</f>
        <v>0</v>
      </c>
      <c r="H4" s="384">
        <f>G4+F4</f>
        <v>0</v>
      </c>
      <c r="I4" s="464"/>
    </row>
    <row r="5" spans="1:9" s="5" customFormat="1" ht="30" customHeight="1">
      <c r="A5" s="14" t="s">
        <v>170</v>
      </c>
      <c r="B5" s="106" t="s">
        <v>143</v>
      </c>
      <c r="C5" s="575" t="s">
        <v>163</v>
      </c>
      <c r="D5" s="576"/>
      <c r="E5" s="576"/>
      <c r="F5" s="576"/>
      <c r="G5" s="576"/>
      <c r="H5" s="576"/>
      <c r="I5" s="57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</v>
      </c>
      <c r="E6" s="477"/>
      <c r="F6" s="315">
        <f t="shared" ref="F6:F60" si="1">SUM(IF(C6="",0,IF(C6&lt;TIME(8,0,0),TIME(8,0,0)-C6,0)))</f>
        <v>0</v>
      </c>
      <c r="G6" s="315">
        <f t="shared" ref="G6:G60" si="2">SUM(
IF(OR(C6="",D6=""),0,MAX(0,IF(D6&lt;C6,D6+1,D6)-MAX(C6,TIME(12,0,0)))))</f>
        <v>0</v>
      </c>
      <c r="H6" s="111">
        <f t="shared" ref="H6:H60" si="3">G6+F6</f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</v>
      </c>
      <c r="E7" s="477"/>
      <c r="F7" s="315">
        <f t="shared" si="1"/>
        <v>0</v>
      </c>
      <c r="G7" s="315">
        <f t="shared" si="2"/>
        <v>0</v>
      </c>
      <c r="H7" s="111">
        <f t="shared" si="3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588" t="s">
        <v>302</v>
      </c>
      <c r="D8" s="589"/>
      <c r="E8" s="589"/>
      <c r="F8" s="589"/>
      <c r="G8" s="589"/>
      <c r="H8" s="589"/>
      <c r="I8" s="590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0.72083333333333333</v>
      </c>
      <c r="E9" s="477"/>
      <c r="F9" s="315">
        <f t="shared" si="1"/>
        <v>0</v>
      </c>
      <c r="G9" s="315">
        <f t="shared" si="2"/>
        <v>0.22083333333333333</v>
      </c>
      <c r="H9" s="111">
        <f t="shared" si="3"/>
        <v>0.22083333333333333</v>
      </c>
      <c r="I9" s="316"/>
    </row>
    <row r="10" spans="1:9" s="5" customFormat="1" ht="30" customHeight="1">
      <c r="A10" s="14" t="s">
        <v>59</v>
      </c>
      <c r="B10" s="106" t="s">
        <v>11</v>
      </c>
      <c r="C10" s="588" t="s">
        <v>302</v>
      </c>
      <c r="D10" s="589"/>
      <c r="E10" s="589"/>
      <c r="F10" s="589"/>
      <c r="G10" s="589"/>
      <c r="H10" s="589"/>
      <c r="I10" s="590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0.64583333333333337</v>
      </c>
      <c r="E11" s="477"/>
      <c r="F11" s="315">
        <f t="shared" si="1"/>
        <v>0</v>
      </c>
      <c r="G11" s="315">
        <f t="shared" si="2"/>
        <v>0.14583333333333337</v>
      </c>
      <c r="H11" s="111">
        <f t="shared" si="3"/>
        <v>0.14583333333333337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0.67361111111111116</v>
      </c>
      <c r="E12" s="477"/>
      <c r="F12" s="315">
        <f t="shared" si="1"/>
        <v>0</v>
      </c>
      <c r="G12" s="315">
        <f t="shared" si="2"/>
        <v>0.17361111111111116</v>
      </c>
      <c r="H12" s="111">
        <f t="shared" si="3"/>
        <v>0.17361111111111116</v>
      </c>
      <c r="I12" s="105"/>
    </row>
    <row r="13" spans="1:9" s="5" customFormat="1" ht="30" customHeight="1">
      <c r="A13" s="14" t="s">
        <v>59</v>
      </c>
      <c r="B13" s="106" t="s">
        <v>14</v>
      </c>
      <c r="C13" s="150">
        <v>0.33333333333333331</v>
      </c>
      <c r="D13" s="150">
        <v>0.61805555555555558</v>
      </c>
      <c r="E13" s="104"/>
      <c r="F13" s="315">
        <f t="shared" si="1"/>
        <v>0</v>
      </c>
      <c r="G13" s="315">
        <f t="shared" si="2"/>
        <v>0.11805555555555558</v>
      </c>
      <c r="H13" s="111">
        <f t="shared" si="3"/>
        <v>0.11805555555555558</v>
      </c>
      <c r="I13" s="464"/>
    </row>
    <row r="14" spans="1:9" s="5" customFormat="1" ht="30" customHeight="1">
      <c r="A14" s="14" t="s">
        <v>59</v>
      </c>
      <c r="B14" s="106" t="s">
        <v>15</v>
      </c>
      <c r="C14" s="575" t="s">
        <v>163</v>
      </c>
      <c r="D14" s="576"/>
      <c r="E14" s="576"/>
      <c r="F14" s="576"/>
      <c r="G14" s="576"/>
      <c r="H14" s="576"/>
      <c r="I14" s="577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0.5</v>
      </c>
      <c r="E15" s="477"/>
      <c r="F15" s="315">
        <f t="shared" si="1"/>
        <v>0</v>
      </c>
      <c r="G15" s="315">
        <f t="shared" si="2"/>
        <v>0</v>
      </c>
      <c r="H15" s="111">
        <f t="shared" si="3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0.5</v>
      </c>
      <c r="E16" s="477"/>
      <c r="F16" s="315">
        <f t="shared" si="1"/>
        <v>0</v>
      </c>
      <c r="G16" s="315">
        <f t="shared" si="2"/>
        <v>0</v>
      </c>
      <c r="H16" s="111">
        <f t="shared" si="3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575" t="s">
        <v>163</v>
      </c>
      <c r="D17" s="576"/>
      <c r="E17" s="576"/>
      <c r="F17" s="576"/>
      <c r="G17" s="576"/>
      <c r="H17" s="576"/>
      <c r="I17" s="577"/>
    </row>
    <row r="18" spans="1:9" s="5" customFormat="1" ht="30" customHeight="1">
      <c r="A18" s="14" t="s">
        <v>59</v>
      </c>
      <c r="B18" s="106" t="s">
        <v>19</v>
      </c>
      <c r="C18" s="575" t="s">
        <v>163</v>
      </c>
      <c r="D18" s="576"/>
      <c r="E18" s="576"/>
      <c r="F18" s="576"/>
      <c r="G18" s="576"/>
      <c r="H18" s="576"/>
      <c r="I18" s="57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0.5</v>
      </c>
      <c r="E19" s="477"/>
      <c r="F19" s="315">
        <f t="shared" si="1"/>
        <v>0</v>
      </c>
      <c r="G19" s="315">
        <f t="shared" si="2"/>
        <v>0</v>
      </c>
      <c r="H19" s="111">
        <f t="shared" si="3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0.5</v>
      </c>
      <c r="E20" s="104"/>
      <c r="F20" s="315">
        <f t="shared" si="1"/>
        <v>0</v>
      </c>
      <c r="G20" s="315">
        <f t="shared" si="2"/>
        <v>0</v>
      </c>
      <c r="H20" s="111">
        <f t="shared" si="3"/>
        <v>0</v>
      </c>
      <c r="I20" s="464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0.71805555555555556</v>
      </c>
      <c r="E21" s="477"/>
      <c r="F21" s="315">
        <f t="shared" si="1"/>
        <v>0</v>
      </c>
      <c r="G21" s="315">
        <f t="shared" si="2"/>
        <v>0.21805555555555556</v>
      </c>
      <c r="H21" s="111">
        <f t="shared" si="3"/>
        <v>0.21805555555555556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0.625</v>
      </c>
      <c r="E22" s="477"/>
      <c r="F22" s="315">
        <f t="shared" si="1"/>
        <v>0</v>
      </c>
      <c r="G22" s="315">
        <f t="shared" si="2"/>
        <v>0.125</v>
      </c>
      <c r="H22" s="111">
        <f t="shared" si="3"/>
        <v>0.125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0.5</v>
      </c>
      <c r="E23" s="477"/>
      <c r="F23" s="315">
        <f t="shared" si="1"/>
        <v>0</v>
      </c>
      <c r="G23" s="315">
        <f t="shared" si="2"/>
        <v>0</v>
      </c>
      <c r="H23" s="111">
        <f t="shared" si="3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0.5</v>
      </c>
      <c r="E24" s="477"/>
      <c r="F24" s="315">
        <f t="shared" si="1"/>
        <v>0</v>
      </c>
      <c r="G24" s="315">
        <f t="shared" si="2"/>
        <v>0</v>
      </c>
      <c r="H24" s="111">
        <f t="shared" si="3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0.5</v>
      </c>
      <c r="E25" s="477"/>
      <c r="F25" s="315">
        <f t="shared" si="1"/>
        <v>0</v>
      </c>
      <c r="G25" s="315">
        <f t="shared" si="2"/>
        <v>0</v>
      </c>
      <c r="H25" s="111">
        <f t="shared" si="3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0.5</v>
      </c>
      <c r="E26" s="477"/>
      <c r="F26" s="315">
        <f t="shared" si="1"/>
        <v>0</v>
      </c>
      <c r="G26" s="315">
        <f t="shared" si="2"/>
        <v>0</v>
      </c>
      <c r="H26" s="111">
        <f t="shared" si="3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588" t="s">
        <v>302</v>
      </c>
      <c r="D27" s="589"/>
      <c r="E27" s="589"/>
      <c r="F27" s="589"/>
      <c r="G27" s="589"/>
      <c r="H27" s="589"/>
      <c r="I27" s="590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0.5</v>
      </c>
      <c r="E28" s="477"/>
      <c r="F28" s="315">
        <f t="shared" si="1"/>
        <v>0</v>
      </c>
      <c r="G28" s="315">
        <f t="shared" si="2"/>
        <v>0</v>
      </c>
      <c r="H28" s="111">
        <f t="shared" si="3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0.5</v>
      </c>
      <c r="E29" s="477"/>
      <c r="F29" s="315">
        <f t="shared" si="1"/>
        <v>0</v>
      </c>
      <c r="G29" s="315">
        <f t="shared" si="2"/>
        <v>0</v>
      </c>
      <c r="H29" s="111">
        <f t="shared" si="3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0.5</v>
      </c>
      <c r="E30" s="477"/>
      <c r="F30" s="315">
        <f t="shared" si="1"/>
        <v>0</v>
      </c>
      <c r="G30" s="315">
        <f t="shared" si="2"/>
        <v>0</v>
      </c>
      <c r="H30" s="111">
        <f t="shared" si="3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0.5</v>
      </c>
      <c r="E31" s="477"/>
      <c r="F31" s="315">
        <f t="shared" si="1"/>
        <v>0</v>
      </c>
      <c r="G31" s="315">
        <f t="shared" si="2"/>
        <v>0</v>
      </c>
      <c r="H31" s="111">
        <f t="shared" si="3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0.5</v>
      </c>
      <c r="E32" s="477"/>
      <c r="F32" s="315">
        <f t="shared" si="1"/>
        <v>0</v>
      </c>
      <c r="G32" s="315">
        <f t="shared" si="2"/>
        <v>0</v>
      </c>
      <c r="H32" s="111">
        <f t="shared" si="3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0.59722222222222221</v>
      </c>
      <c r="E33" s="477"/>
      <c r="F33" s="315">
        <f t="shared" si="1"/>
        <v>0</v>
      </c>
      <c r="G33" s="315">
        <f t="shared" si="2"/>
        <v>9.722222222222221E-2</v>
      </c>
      <c r="H33" s="111">
        <f t="shared" si="3"/>
        <v>9.722222222222221E-2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0.5</v>
      </c>
      <c r="E34" s="477"/>
      <c r="F34" s="315">
        <f t="shared" si="1"/>
        <v>0</v>
      </c>
      <c r="G34" s="315">
        <f t="shared" si="2"/>
        <v>0</v>
      </c>
      <c r="H34" s="111">
        <f t="shared" si="3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0.5</v>
      </c>
      <c r="E35" s="477"/>
      <c r="F35" s="315">
        <f t="shared" si="1"/>
        <v>0</v>
      </c>
      <c r="G35" s="315">
        <f t="shared" si="2"/>
        <v>0</v>
      </c>
      <c r="H35" s="111">
        <f t="shared" si="3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0.61805555555555558</v>
      </c>
      <c r="E36" s="477"/>
      <c r="F36" s="315">
        <f t="shared" si="1"/>
        <v>0</v>
      </c>
      <c r="G36" s="315">
        <f t="shared" si="2"/>
        <v>0.11805555555555558</v>
      </c>
      <c r="H36" s="111">
        <f t="shared" si="3"/>
        <v>0.11805555555555558</v>
      </c>
      <c r="I36" s="464"/>
    </row>
    <row r="37" spans="1:9" s="5" customFormat="1" ht="30" customHeight="1">
      <c r="A37" s="14" t="s">
        <v>60</v>
      </c>
      <c r="B37" s="106" t="s">
        <v>36</v>
      </c>
      <c r="C37" s="588" t="s">
        <v>302</v>
      </c>
      <c r="D37" s="589"/>
      <c r="E37" s="589"/>
      <c r="F37" s="589"/>
      <c r="G37" s="589"/>
      <c r="H37" s="589"/>
      <c r="I37" s="590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0.5</v>
      </c>
      <c r="E38" s="477"/>
      <c r="F38" s="315">
        <f t="shared" si="1"/>
        <v>0</v>
      </c>
      <c r="G38" s="315">
        <f t="shared" si="2"/>
        <v>0</v>
      </c>
      <c r="H38" s="111">
        <f t="shared" si="3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0.59722222222222221</v>
      </c>
      <c r="E39" s="477"/>
      <c r="F39" s="315">
        <f t="shared" si="1"/>
        <v>0</v>
      </c>
      <c r="G39" s="315">
        <f t="shared" si="2"/>
        <v>9.722222222222221E-2</v>
      </c>
      <c r="H39" s="111">
        <f t="shared" si="3"/>
        <v>9.722222222222221E-2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0.25</v>
      </c>
      <c r="D40" s="477">
        <v>0.55555555555555558</v>
      </c>
      <c r="E40" s="477"/>
      <c r="F40" s="315">
        <f t="shared" si="1"/>
        <v>8.3333333333333315E-2</v>
      </c>
      <c r="G40" s="315">
        <f t="shared" si="2"/>
        <v>5.555555555555558E-2</v>
      </c>
      <c r="H40" s="111">
        <f t="shared" si="3"/>
        <v>0.1388888888888889</v>
      </c>
      <c r="I40" s="316"/>
    </row>
    <row r="41" spans="1:9" s="5" customFormat="1" ht="30" customHeight="1">
      <c r="A41" s="14" t="s">
        <v>60</v>
      </c>
      <c r="B41" s="106" t="s">
        <v>41</v>
      </c>
      <c r="C41" s="588" t="s">
        <v>302</v>
      </c>
      <c r="D41" s="589"/>
      <c r="E41" s="589"/>
      <c r="F41" s="589"/>
      <c r="G41" s="589"/>
      <c r="H41" s="589"/>
      <c r="I41" s="590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0.5</v>
      </c>
      <c r="E42" s="477"/>
      <c r="F42" s="315">
        <f t="shared" si="1"/>
        <v>0</v>
      </c>
      <c r="G42" s="315">
        <f t="shared" si="2"/>
        <v>0</v>
      </c>
      <c r="H42" s="111">
        <f t="shared" si="3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0.5</v>
      </c>
      <c r="E43" s="477"/>
      <c r="F43" s="315">
        <f t="shared" si="1"/>
        <v>0</v>
      </c>
      <c r="G43" s="315">
        <f t="shared" si="2"/>
        <v>0</v>
      </c>
      <c r="H43" s="111">
        <f t="shared" si="3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0.67499999999999993</v>
      </c>
      <c r="E44" s="477"/>
      <c r="F44" s="315">
        <f t="shared" si="1"/>
        <v>0</v>
      </c>
      <c r="G44" s="315">
        <f t="shared" si="2"/>
        <v>0.17499999999999993</v>
      </c>
      <c r="H44" s="111">
        <f t="shared" si="3"/>
        <v>0.17499999999999993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0.65972222222222221</v>
      </c>
      <c r="E45" s="477"/>
      <c r="F45" s="315">
        <f t="shared" si="1"/>
        <v>0</v>
      </c>
      <c r="G45" s="315">
        <f t="shared" si="2"/>
        <v>0.15972222222222221</v>
      </c>
      <c r="H45" s="111">
        <f t="shared" si="3"/>
        <v>0.15972222222222221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0.25</v>
      </c>
      <c r="D46" s="477">
        <v>0.55555555555555558</v>
      </c>
      <c r="E46" s="477"/>
      <c r="F46" s="315">
        <f t="shared" si="1"/>
        <v>8.3333333333333315E-2</v>
      </c>
      <c r="G46" s="315">
        <f t="shared" si="2"/>
        <v>5.555555555555558E-2</v>
      </c>
      <c r="H46" s="111">
        <f t="shared" si="3"/>
        <v>0.1388888888888889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0.5</v>
      </c>
      <c r="E47" s="477"/>
      <c r="F47" s="315">
        <f t="shared" si="1"/>
        <v>0</v>
      </c>
      <c r="G47" s="315">
        <f t="shared" si="2"/>
        <v>0</v>
      </c>
      <c r="H47" s="111">
        <f t="shared" si="3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0.58611111111111114</v>
      </c>
      <c r="E48" s="477"/>
      <c r="F48" s="315">
        <f t="shared" si="1"/>
        <v>0</v>
      </c>
      <c r="G48" s="315">
        <f t="shared" si="2"/>
        <v>8.6111111111111138E-2</v>
      </c>
      <c r="H48" s="111">
        <f t="shared" si="3"/>
        <v>8.6111111111111138E-2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0.5</v>
      </c>
      <c r="E49" s="477"/>
      <c r="F49" s="315">
        <f t="shared" si="1"/>
        <v>0</v>
      </c>
      <c r="G49" s="315">
        <f t="shared" si="2"/>
        <v>0</v>
      </c>
      <c r="H49" s="111">
        <f t="shared" si="3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77">
        <v>0.5</v>
      </c>
      <c r="E50" s="477"/>
      <c r="F50" s="315">
        <f t="shared" si="1"/>
        <v>0</v>
      </c>
      <c r="G50" s="315">
        <f t="shared" si="2"/>
        <v>0</v>
      </c>
      <c r="H50" s="111">
        <f t="shared" si="3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77">
        <v>0.5</v>
      </c>
      <c r="E51" s="477"/>
      <c r="F51" s="315">
        <f t="shared" si="1"/>
        <v>0</v>
      </c>
      <c r="G51" s="315">
        <f t="shared" si="2"/>
        <v>0</v>
      </c>
      <c r="H51" s="111">
        <f t="shared" si="3"/>
        <v>0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0.5</v>
      </c>
      <c r="E52" s="477"/>
      <c r="F52" s="315">
        <f t="shared" si="1"/>
        <v>0</v>
      </c>
      <c r="G52" s="315">
        <f t="shared" si="2"/>
        <v>0</v>
      </c>
      <c r="H52" s="111">
        <f t="shared" si="3"/>
        <v>0</v>
      </c>
      <c r="I52" s="320"/>
    </row>
    <row r="53" spans="1:11" ht="30" customHeight="1">
      <c r="A53" s="268" t="s">
        <v>60</v>
      </c>
      <c r="B53" s="352" t="s">
        <v>156</v>
      </c>
      <c r="C53" s="479">
        <v>0.33333333333333331</v>
      </c>
      <c r="D53" s="479">
        <v>0.7104166666666667</v>
      </c>
      <c r="E53" s="479"/>
      <c r="F53" s="353">
        <f t="shared" si="1"/>
        <v>0</v>
      </c>
      <c r="G53" s="315">
        <f t="shared" si="2"/>
        <v>0.2104166666666667</v>
      </c>
      <c r="H53" s="111">
        <f t="shared" si="3"/>
        <v>0.2104166666666667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0.5</v>
      </c>
      <c r="E54" s="477"/>
      <c r="F54" s="315">
        <f t="shared" si="1"/>
        <v>0</v>
      </c>
      <c r="G54" s="315">
        <f t="shared" si="2"/>
        <v>0</v>
      </c>
      <c r="H54" s="111">
        <f t="shared" si="3"/>
        <v>0</v>
      </c>
      <c r="I54" s="368"/>
    </row>
    <row r="55" spans="1:11" ht="30" customHeight="1">
      <c r="A55" s="387" t="s">
        <v>60</v>
      </c>
      <c r="B55" s="352" t="s">
        <v>195</v>
      </c>
      <c r="C55" s="477">
        <v>0.33333333333333331</v>
      </c>
      <c r="D55" s="477">
        <v>0.5</v>
      </c>
      <c r="E55" s="480"/>
      <c r="F55" s="389">
        <f t="shared" si="1"/>
        <v>0</v>
      </c>
      <c r="G55" s="315">
        <f t="shared" si="2"/>
        <v>0</v>
      </c>
      <c r="H55" s="111">
        <f t="shared" si="3"/>
        <v>0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77">
        <v>0.72013888888888899</v>
      </c>
      <c r="E56" s="477"/>
      <c r="F56" s="315">
        <f t="shared" si="1"/>
        <v>0</v>
      </c>
      <c r="G56" s="315">
        <f t="shared" si="2"/>
        <v>0.22013888888888899</v>
      </c>
      <c r="H56" s="111">
        <f t="shared" si="3"/>
        <v>0.22013888888888899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0.5</v>
      </c>
      <c r="E57" s="477"/>
      <c r="F57" s="315">
        <f t="shared" si="1"/>
        <v>0</v>
      </c>
      <c r="G57" s="315">
        <f t="shared" si="2"/>
        <v>0</v>
      </c>
      <c r="H57" s="111">
        <f t="shared" si="3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0.5</v>
      </c>
      <c r="E58" s="477"/>
      <c r="F58" s="315">
        <f t="shared" si="1"/>
        <v>0</v>
      </c>
      <c r="G58" s="315">
        <f t="shared" si="2"/>
        <v>0</v>
      </c>
      <c r="H58" s="111">
        <f t="shared" si="3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0.5</v>
      </c>
      <c r="E59" s="479"/>
      <c r="F59" s="353">
        <f t="shared" si="1"/>
        <v>0</v>
      </c>
      <c r="G59" s="315">
        <f t="shared" si="2"/>
        <v>0</v>
      </c>
      <c r="H59" s="111">
        <f t="shared" si="3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0.5</v>
      </c>
      <c r="E60" s="481"/>
      <c r="F60" s="322">
        <f t="shared" si="1"/>
        <v>0</v>
      </c>
      <c r="G60" s="322">
        <f t="shared" si="2"/>
        <v>0</v>
      </c>
      <c r="H60" s="323">
        <f t="shared" si="3"/>
        <v>0</v>
      </c>
      <c r="I60" s="400"/>
      <c r="J60" s="2"/>
      <c r="K60" s="2"/>
    </row>
    <row r="61" spans="1:11" ht="30" customHeight="1">
      <c r="H61" s="295">
        <f>SUM(H3:H60)</f>
        <v>2.443055555555556</v>
      </c>
    </row>
    <row r="65" spans="8:8" ht="30" customHeight="1">
      <c r="H65" s="295"/>
    </row>
  </sheetData>
  <autoFilter ref="A2:I55"/>
  <mergeCells count="11">
    <mergeCell ref="C41:I41"/>
    <mergeCell ref="C1:F1"/>
    <mergeCell ref="C3:I3"/>
    <mergeCell ref="C8:I8"/>
    <mergeCell ref="C10:I10"/>
    <mergeCell ref="C17:I17"/>
    <mergeCell ref="C18:I18"/>
    <mergeCell ref="C27:I27"/>
    <mergeCell ref="C5:I5"/>
    <mergeCell ref="C14:I14"/>
    <mergeCell ref="C37:I3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5"/>
  <sheetViews>
    <sheetView topLeftCell="A46" zoomScaleNormal="100" zoomScaleSheetLayoutView="85" workbookViewId="0">
      <selection activeCell="D51" sqref="D5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316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</v>
      </c>
      <c r="H4" s="111">
        <f t="shared" ref="H4:H60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588" t="s">
        <v>302</v>
      </c>
      <c r="D8" s="589"/>
      <c r="E8" s="589"/>
      <c r="F8" s="589"/>
      <c r="G8" s="589"/>
      <c r="H8" s="589"/>
      <c r="I8" s="590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588" t="s">
        <v>302</v>
      </c>
      <c r="D10" s="589"/>
      <c r="E10" s="589"/>
      <c r="F10" s="589"/>
      <c r="G10" s="589"/>
      <c r="H10" s="589"/>
      <c r="I10" s="590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0.79166666666666663</v>
      </c>
      <c r="E11" s="477"/>
      <c r="F11" s="315">
        <f t="shared" si="0"/>
        <v>0</v>
      </c>
      <c r="G11" s="315">
        <f t="shared" si="1"/>
        <v>8.3333333333333259E-2</v>
      </c>
      <c r="H11" s="111">
        <f t="shared" si="2"/>
        <v>8.3333333333333259E-2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0.25</v>
      </c>
      <c r="D12" s="477">
        <v>0.89583333333333337</v>
      </c>
      <c r="E12" s="477"/>
      <c r="F12" s="315">
        <f t="shared" si="0"/>
        <v>8.3333333333333315E-2</v>
      </c>
      <c r="G12" s="315">
        <f t="shared" si="1"/>
        <v>0.1875</v>
      </c>
      <c r="H12" s="111">
        <f t="shared" si="2"/>
        <v>0.27083333333333331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0.78472222222222221</v>
      </c>
      <c r="E13" s="477"/>
      <c r="F13" s="315">
        <f t="shared" si="0"/>
        <v>0</v>
      </c>
      <c r="G13" s="315">
        <f t="shared" si="1"/>
        <v>7.638888888888884E-2</v>
      </c>
      <c r="H13" s="111">
        <f t="shared" si="2"/>
        <v>7.638888888888884E-2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0.25</v>
      </c>
      <c r="D16" s="477">
        <v>0.79027777777777775</v>
      </c>
      <c r="E16" s="477"/>
      <c r="F16" s="315">
        <f t="shared" si="0"/>
        <v>8.3333333333333315E-2</v>
      </c>
      <c r="G16" s="315">
        <f t="shared" si="1"/>
        <v>8.1944444444444375E-2</v>
      </c>
      <c r="H16" s="111">
        <f t="shared" si="2"/>
        <v>0.16527777777777769</v>
      </c>
      <c r="I16" s="316"/>
    </row>
    <row r="17" spans="1:9" s="5" customFormat="1" ht="30" customHeight="1">
      <c r="A17" s="14" t="s">
        <v>59</v>
      </c>
      <c r="B17" s="106" t="s">
        <v>18</v>
      </c>
      <c r="C17" s="619" t="s">
        <v>163</v>
      </c>
      <c r="D17" s="620"/>
      <c r="E17" s="620"/>
      <c r="F17" s="620"/>
      <c r="G17" s="620"/>
      <c r="H17" s="620"/>
      <c r="I17" s="621"/>
    </row>
    <row r="18" spans="1:9" s="5" customFormat="1" ht="30" customHeight="1">
      <c r="A18" s="14" t="s">
        <v>59</v>
      </c>
      <c r="B18" s="106" t="s">
        <v>19</v>
      </c>
      <c r="C18" s="619" t="s">
        <v>163</v>
      </c>
      <c r="D18" s="620"/>
      <c r="E18" s="620"/>
      <c r="F18" s="620"/>
      <c r="G18" s="620"/>
      <c r="H18" s="620"/>
      <c r="I18" s="621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85">
        <v>0.36458333333333331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522" t="s">
        <v>288</v>
      </c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85">
        <v>0.54166666666666663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534" t="s">
        <v>317</v>
      </c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588" t="s">
        <v>302</v>
      </c>
      <c r="D27" s="589"/>
      <c r="E27" s="589"/>
      <c r="F27" s="589"/>
      <c r="G27" s="589"/>
      <c r="H27" s="589"/>
      <c r="I27" s="590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0.25</v>
      </c>
      <c r="D29" s="477">
        <v>0.89374999999999993</v>
      </c>
      <c r="E29" s="477"/>
      <c r="F29" s="315">
        <f t="shared" si="0"/>
        <v>8.3333333333333315E-2</v>
      </c>
      <c r="G29" s="315">
        <f t="shared" si="1"/>
        <v>0.18541666666666656</v>
      </c>
      <c r="H29" s="111">
        <f t="shared" si="2"/>
        <v>0.26874999999999988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0.25</v>
      </c>
      <c r="D33" s="477">
        <v>0.89374999999999993</v>
      </c>
      <c r="E33" s="477"/>
      <c r="F33" s="315">
        <f t="shared" si="0"/>
        <v>8.3333333333333315E-2</v>
      </c>
      <c r="G33" s="315">
        <f t="shared" si="1"/>
        <v>0.18541666666666656</v>
      </c>
      <c r="H33" s="111">
        <f t="shared" si="2"/>
        <v>0.26874999999999988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0.7319444444444444</v>
      </c>
      <c r="E36" s="477"/>
      <c r="F36" s="315">
        <f t="shared" si="0"/>
        <v>0</v>
      </c>
      <c r="G36" s="315">
        <f t="shared" si="1"/>
        <v>2.3611111111111027E-2</v>
      </c>
      <c r="H36" s="111">
        <f t="shared" si="2"/>
        <v>2.3611111111111027E-2</v>
      </c>
      <c r="I36" s="316"/>
    </row>
    <row r="37" spans="1:9" s="5" customFormat="1" ht="30" customHeight="1">
      <c r="A37" s="14" t="s">
        <v>60</v>
      </c>
      <c r="B37" s="106" t="s">
        <v>36</v>
      </c>
      <c r="C37" s="588" t="s">
        <v>302</v>
      </c>
      <c r="D37" s="589"/>
      <c r="E37" s="589"/>
      <c r="F37" s="589"/>
      <c r="G37" s="589"/>
      <c r="H37" s="589"/>
      <c r="I37" s="590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0.25</v>
      </c>
      <c r="D40" s="477">
        <v>0.76388888888888884</v>
      </c>
      <c r="E40" s="477"/>
      <c r="F40" s="315">
        <f t="shared" si="0"/>
        <v>8.3333333333333315E-2</v>
      </c>
      <c r="G40" s="315">
        <f t="shared" si="1"/>
        <v>5.5555555555555469E-2</v>
      </c>
      <c r="H40" s="111">
        <f t="shared" si="2"/>
        <v>0.13888888888888878</v>
      </c>
      <c r="I40" s="316"/>
    </row>
    <row r="41" spans="1:9" s="5" customFormat="1" ht="30" customHeight="1">
      <c r="A41" s="14" t="s">
        <v>60</v>
      </c>
      <c r="B41" s="106" t="s">
        <v>41</v>
      </c>
      <c r="C41" s="588" t="s">
        <v>302</v>
      </c>
      <c r="D41" s="589"/>
      <c r="E41" s="589"/>
      <c r="F41" s="589"/>
      <c r="G41" s="589"/>
      <c r="H41" s="589"/>
      <c r="I41" s="590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0.7680555555555556</v>
      </c>
      <c r="E45" s="477"/>
      <c r="F45" s="315">
        <f t="shared" si="0"/>
        <v>0</v>
      </c>
      <c r="G45" s="315">
        <f t="shared" si="1"/>
        <v>5.9722222222222232E-2</v>
      </c>
      <c r="H45" s="111">
        <f t="shared" si="2"/>
        <v>5.9722222222222232E-2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0.75416666666666676</v>
      </c>
      <c r="E46" s="477"/>
      <c r="F46" s="315">
        <f t="shared" si="0"/>
        <v>0</v>
      </c>
      <c r="G46" s="315">
        <f t="shared" si="1"/>
        <v>4.5833333333333393E-2</v>
      </c>
      <c r="H46" s="111">
        <f t="shared" si="2"/>
        <v>4.5833333333333393E-2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0.7319444444444444</v>
      </c>
      <c r="E48" s="477"/>
      <c r="F48" s="315">
        <f t="shared" si="0"/>
        <v>0</v>
      </c>
      <c r="G48" s="315">
        <f t="shared" si="1"/>
        <v>2.3611111111111027E-2</v>
      </c>
      <c r="H48" s="111">
        <f t="shared" si="2"/>
        <v>2.3611111111111027E-2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53</v>
      </c>
      <c r="C50" s="477">
        <v>0.33333333333333331</v>
      </c>
      <c r="D50" s="485">
        <v>0.66666666666666663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7"/>
    </row>
    <row r="51" spans="1:11" s="5" customFormat="1" ht="30" customHeight="1">
      <c r="A51" s="268" t="s">
        <v>60</v>
      </c>
      <c r="B51" s="310" t="s">
        <v>57</v>
      </c>
      <c r="C51" s="477">
        <v>0.33333333333333331</v>
      </c>
      <c r="D51" s="485">
        <v>0.66666666666666663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8"/>
    </row>
    <row r="52" spans="1:11" ht="30" customHeight="1">
      <c r="A52" s="271" t="s">
        <v>60</v>
      </c>
      <c r="B52" s="312" t="s">
        <v>155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20"/>
    </row>
    <row r="53" spans="1:11" ht="30" customHeight="1">
      <c r="A53" s="268" t="s">
        <v>60</v>
      </c>
      <c r="B53" s="352" t="s">
        <v>156</v>
      </c>
      <c r="C53" s="477">
        <v>0.33333333333333331</v>
      </c>
      <c r="D53" s="477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55"/>
    </row>
    <row r="54" spans="1:11" ht="30" customHeight="1">
      <c r="A54" s="366" t="s">
        <v>60</v>
      </c>
      <c r="B54" s="367" t="s">
        <v>184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68"/>
    </row>
    <row r="55" spans="1:11" ht="30" customHeight="1">
      <c r="A55" s="387" t="s">
        <v>60</v>
      </c>
      <c r="B55" s="352" t="s">
        <v>195</v>
      </c>
      <c r="C55" s="480">
        <v>0.26041666666666669</v>
      </c>
      <c r="D55" s="480">
        <v>0.79166666666666663</v>
      </c>
      <c r="E55" s="480"/>
      <c r="F55" s="389">
        <f t="shared" si="0"/>
        <v>7.291666666666663E-2</v>
      </c>
      <c r="G55" s="389">
        <f t="shared" si="1"/>
        <v>8.3333333333333259E-2</v>
      </c>
      <c r="H55" s="390">
        <f t="shared" si="2"/>
        <v>0.15624999999999989</v>
      </c>
      <c r="I55" s="355"/>
    </row>
    <row r="56" spans="1:11" ht="30" customHeight="1">
      <c r="A56" s="396" t="s">
        <v>60</v>
      </c>
      <c r="B56" s="395" t="s">
        <v>213</v>
      </c>
      <c r="C56" s="477">
        <v>0.33333333333333331</v>
      </c>
      <c r="D56" s="485">
        <v>0.67361111111111116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97"/>
    </row>
    <row r="57" spans="1:11" ht="30" customHeight="1">
      <c r="A57" s="396" t="s">
        <v>60</v>
      </c>
      <c r="B57" s="395" t="s">
        <v>215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216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405" t="s">
        <v>60</v>
      </c>
      <c r="B59" s="406" t="s">
        <v>217</v>
      </c>
      <c r="C59" s="477">
        <v>0.33333333333333331</v>
      </c>
      <c r="D59" s="477">
        <v>0.70833333333333337</v>
      </c>
      <c r="E59" s="479"/>
      <c r="F59" s="353">
        <f t="shared" si="0"/>
        <v>0</v>
      </c>
      <c r="G59" s="353">
        <f t="shared" si="1"/>
        <v>0</v>
      </c>
      <c r="H59" s="354">
        <f t="shared" si="2"/>
        <v>0</v>
      </c>
      <c r="I59" s="407"/>
    </row>
    <row r="60" spans="1:11" s="408" customFormat="1" ht="30" customHeight="1" thickBot="1">
      <c r="A60" s="398" t="s">
        <v>60</v>
      </c>
      <c r="B60" s="399" t="s">
        <v>232</v>
      </c>
      <c r="C60" s="481">
        <v>0.33333333333333331</v>
      </c>
      <c r="D60" s="481">
        <v>0.70833333333333337</v>
      </c>
      <c r="E60" s="481"/>
      <c r="F60" s="322">
        <f t="shared" si="0"/>
        <v>0</v>
      </c>
      <c r="G60" s="322">
        <f t="shared" si="1"/>
        <v>0</v>
      </c>
      <c r="H60" s="323">
        <f t="shared" si="2"/>
        <v>0</v>
      </c>
      <c r="I60" s="400"/>
      <c r="J60" s="2"/>
      <c r="K60" s="2"/>
    </row>
    <row r="61" spans="1:11" ht="30" customHeight="1">
      <c r="H61" s="295">
        <f>SUM(H3:H60)</f>
        <v>1.5812499999999994</v>
      </c>
    </row>
    <row r="65" spans="8:8" ht="30" customHeight="1">
      <c r="H65" s="295"/>
    </row>
  </sheetData>
  <autoFilter ref="A2:I55"/>
  <mergeCells count="8">
    <mergeCell ref="C37:I37"/>
    <mergeCell ref="C41:I41"/>
    <mergeCell ref="C3:I3"/>
    <mergeCell ref="C8:I8"/>
    <mergeCell ref="C10:I10"/>
    <mergeCell ref="C17:I17"/>
    <mergeCell ref="C18:I18"/>
    <mergeCell ref="C27:I2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6"/>
  <sheetViews>
    <sheetView topLeftCell="A25" zoomScaleNormal="100" zoomScaleSheetLayoutView="85" workbookViewId="0">
      <selection activeCell="C32" sqref="C32:I3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315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</v>
      </c>
      <c r="H4" s="111">
        <f t="shared" ref="H4:H61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0.80555555555555547</v>
      </c>
      <c r="E6" s="477"/>
      <c r="F6" s="315">
        <f t="shared" si="0"/>
        <v>0</v>
      </c>
      <c r="G6" s="315">
        <f t="shared" si="1"/>
        <v>9.7222222222222099E-2</v>
      </c>
      <c r="H6" s="111">
        <f t="shared" si="2"/>
        <v>9.7222222222222099E-2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588" t="s">
        <v>302</v>
      </c>
      <c r="D8" s="589"/>
      <c r="E8" s="589"/>
      <c r="F8" s="589"/>
      <c r="G8" s="589"/>
      <c r="H8" s="589"/>
      <c r="I8" s="590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588" t="s">
        <v>302</v>
      </c>
      <c r="D10" s="589"/>
      <c r="E10" s="589"/>
      <c r="F10" s="589"/>
      <c r="G10" s="589"/>
      <c r="H10" s="589"/>
      <c r="I10" s="590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0.8208333333333333</v>
      </c>
      <c r="E12" s="477"/>
      <c r="F12" s="315">
        <f t="shared" si="0"/>
        <v>0</v>
      </c>
      <c r="G12" s="315">
        <f t="shared" si="1"/>
        <v>0.11249999999999993</v>
      </c>
      <c r="H12" s="111">
        <f t="shared" si="2"/>
        <v>0.11249999999999993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0.84930555555555554</v>
      </c>
      <c r="E15" s="477"/>
      <c r="F15" s="315">
        <f t="shared" si="0"/>
        <v>0</v>
      </c>
      <c r="G15" s="315">
        <f t="shared" si="1"/>
        <v>0.14097222222222217</v>
      </c>
      <c r="H15" s="111">
        <f t="shared" si="2"/>
        <v>0.14097222222222217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619" t="s">
        <v>163</v>
      </c>
      <c r="D17" s="620"/>
      <c r="E17" s="620"/>
      <c r="F17" s="620"/>
      <c r="G17" s="620"/>
      <c r="H17" s="620"/>
      <c r="I17" s="621"/>
    </row>
    <row r="18" spans="1:9" s="5" customFormat="1" ht="30" customHeight="1">
      <c r="A18" s="14" t="s">
        <v>59</v>
      </c>
      <c r="B18" s="106" t="s">
        <v>19</v>
      </c>
      <c r="C18" s="619" t="s">
        <v>163</v>
      </c>
      <c r="D18" s="620"/>
      <c r="E18" s="620"/>
      <c r="F18" s="620"/>
      <c r="G18" s="620"/>
      <c r="H18" s="620"/>
      <c r="I18" s="621"/>
    </row>
    <row r="19" spans="1:9" s="5" customFormat="1" ht="30" customHeight="1">
      <c r="A19" s="14" t="s">
        <v>59</v>
      </c>
      <c r="B19" s="106" t="s">
        <v>20</v>
      </c>
      <c r="C19" s="619" t="s">
        <v>163</v>
      </c>
      <c r="D19" s="620"/>
      <c r="E19" s="620"/>
      <c r="F19" s="620"/>
      <c r="G19" s="620"/>
      <c r="H19" s="620"/>
      <c r="I19" s="621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85">
        <v>0.35972222222222222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 t="s">
        <v>314</v>
      </c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0.80555555555555547</v>
      </c>
      <c r="E25" s="477"/>
      <c r="F25" s="315">
        <f t="shared" si="0"/>
        <v>0</v>
      </c>
      <c r="G25" s="315">
        <f t="shared" si="1"/>
        <v>9.7222222222222099E-2</v>
      </c>
      <c r="H25" s="111">
        <f t="shared" si="2"/>
        <v>9.7222222222222099E-2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0.80555555555555547</v>
      </c>
      <c r="E26" s="477"/>
      <c r="F26" s="315">
        <f t="shared" si="0"/>
        <v>0</v>
      </c>
      <c r="G26" s="315">
        <f t="shared" si="1"/>
        <v>9.7222222222222099E-2</v>
      </c>
      <c r="H26" s="111">
        <f t="shared" si="2"/>
        <v>9.7222222222222099E-2</v>
      </c>
      <c r="I26" s="316"/>
    </row>
    <row r="27" spans="1:9" s="5" customFormat="1" ht="30" customHeight="1">
      <c r="A27" s="14" t="s">
        <v>60</v>
      </c>
      <c r="B27" s="106" t="s">
        <v>26</v>
      </c>
      <c r="C27" s="588" t="s">
        <v>302</v>
      </c>
      <c r="D27" s="589"/>
      <c r="E27" s="589"/>
      <c r="F27" s="589"/>
      <c r="G27" s="589"/>
      <c r="H27" s="589"/>
      <c r="I27" s="590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588" t="s">
        <v>302</v>
      </c>
      <c r="D31" s="589"/>
      <c r="E31" s="589"/>
      <c r="F31" s="589"/>
      <c r="G31" s="589"/>
      <c r="H31" s="589"/>
      <c r="I31" s="590"/>
    </row>
    <row r="32" spans="1:9" s="5" customFormat="1" ht="30" customHeight="1">
      <c r="A32" s="14" t="s">
        <v>60</v>
      </c>
      <c r="B32" s="106" t="s">
        <v>139</v>
      </c>
      <c r="C32" s="588" t="s">
        <v>302</v>
      </c>
      <c r="D32" s="589"/>
      <c r="E32" s="589"/>
      <c r="F32" s="589"/>
      <c r="G32" s="589"/>
      <c r="H32" s="589"/>
      <c r="I32" s="590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0.80555555555555547</v>
      </c>
      <c r="E34" s="477"/>
      <c r="F34" s="315">
        <f t="shared" si="0"/>
        <v>0</v>
      </c>
      <c r="G34" s="315">
        <f t="shared" si="1"/>
        <v>9.7222222222222099E-2</v>
      </c>
      <c r="H34" s="111">
        <f t="shared" si="2"/>
        <v>9.7222222222222099E-2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0.80555555555555547</v>
      </c>
      <c r="E35" s="477"/>
      <c r="F35" s="315">
        <f t="shared" si="0"/>
        <v>0</v>
      </c>
      <c r="G35" s="315">
        <f t="shared" si="1"/>
        <v>9.7222222222222099E-2</v>
      </c>
      <c r="H35" s="111">
        <f t="shared" si="2"/>
        <v>9.7222222222222099E-2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0.75</v>
      </c>
      <c r="E38" s="477"/>
      <c r="F38" s="315">
        <f t="shared" si="0"/>
        <v>0</v>
      </c>
      <c r="G38" s="315">
        <f t="shared" si="1"/>
        <v>4.166666666666663E-2</v>
      </c>
      <c r="H38" s="111">
        <f t="shared" si="2"/>
        <v>4.166666666666663E-2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0.75</v>
      </c>
      <c r="E40" s="477"/>
      <c r="F40" s="315">
        <f t="shared" si="0"/>
        <v>0</v>
      </c>
      <c r="G40" s="315">
        <f t="shared" si="1"/>
        <v>4.166666666666663E-2</v>
      </c>
      <c r="H40" s="111">
        <f t="shared" si="2"/>
        <v>4.166666666666663E-2</v>
      </c>
      <c r="I40" s="316"/>
    </row>
    <row r="41" spans="1:9" s="5" customFormat="1" ht="30" customHeight="1">
      <c r="A41" s="14" t="s">
        <v>60</v>
      </c>
      <c r="B41" s="106" t="s">
        <v>41</v>
      </c>
      <c r="C41" s="588" t="s">
        <v>302</v>
      </c>
      <c r="D41" s="589"/>
      <c r="E41" s="589"/>
      <c r="F41" s="589"/>
      <c r="G41" s="589"/>
      <c r="H41" s="589"/>
      <c r="I41" s="590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477">
        <v>0.33333333333333331</v>
      </c>
      <c r="D43" s="477">
        <v>0.80555555555555547</v>
      </c>
      <c r="E43" s="477"/>
      <c r="F43" s="315">
        <f t="shared" si="0"/>
        <v>0</v>
      </c>
      <c r="G43" s="315">
        <f t="shared" si="1"/>
        <v>9.7222222222222099E-2</v>
      </c>
      <c r="H43" s="111">
        <f t="shared" si="2"/>
        <v>9.7222222222222099E-2</v>
      </c>
      <c r="I43" s="316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149</v>
      </c>
      <c r="C50" s="619" t="s">
        <v>163</v>
      </c>
      <c r="D50" s="620"/>
      <c r="E50" s="620"/>
      <c r="F50" s="620"/>
      <c r="G50" s="620"/>
      <c r="H50" s="620"/>
      <c r="I50" s="621"/>
    </row>
    <row r="51" spans="1:11" s="5" customFormat="1" ht="30" customHeight="1">
      <c r="A51" s="14" t="s">
        <v>60</v>
      </c>
      <c r="B51" s="106" t="s">
        <v>53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11" s="5" customFormat="1" ht="30" customHeight="1">
      <c r="A52" s="268" t="s">
        <v>60</v>
      </c>
      <c r="B52" s="310" t="s">
        <v>57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8"/>
    </row>
    <row r="53" spans="1:11" ht="30" customHeight="1">
      <c r="A53" s="271" t="s">
        <v>60</v>
      </c>
      <c r="B53" s="312" t="s">
        <v>155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20"/>
    </row>
    <row r="54" spans="1:11" ht="30" customHeight="1">
      <c r="A54" s="268" t="s">
        <v>60</v>
      </c>
      <c r="B54" s="352" t="s">
        <v>156</v>
      </c>
      <c r="C54" s="477">
        <v>0.33333333333333331</v>
      </c>
      <c r="D54" s="477">
        <v>0.76041666666666663</v>
      </c>
      <c r="E54" s="479"/>
      <c r="F54" s="353">
        <f t="shared" si="0"/>
        <v>0</v>
      </c>
      <c r="G54" s="353">
        <f t="shared" si="1"/>
        <v>5.2083333333333259E-2</v>
      </c>
      <c r="H54" s="354">
        <f t="shared" si="2"/>
        <v>5.2083333333333259E-2</v>
      </c>
      <c r="I54" s="355"/>
    </row>
    <row r="55" spans="1:11" ht="30" customHeight="1">
      <c r="A55" s="366" t="s">
        <v>60</v>
      </c>
      <c r="B55" s="367" t="s">
        <v>184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68"/>
    </row>
    <row r="56" spans="1:11" ht="30" customHeight="1">
      <c r="A56" s="387" t="s">
        <v>60</v>
      </c>
      <c r="B56" s="352" t="s">
        <v>195</v>
      </c>
      <c r="C56" s="480">
        <v>0.33333333333333331</v>
      </c>
      <c r="D56" s="480">
        <v>0.75</v>
      </c>
      <c r="E56" s="480"/>
      <c r="F56" s="389">
        <f t="shared" si="0"/>
        <v>0</v>
      </c>
      <c r="G56" s="389">
        <f t="shared" si="1"/>
        <v>4.166666666666663E-2</v>
      </c>
      <c r="H56" s="390">
        <f t="shared" si="2"/>
        <v>4.166666666666663E-2</v>
      </c>
      <c r="I56" s="355"/>
    </row>
    <row r="57" spans="1:11" ht="30" customHeight="1">
      <c r="A57" s="396" t="s">
        <v>60</v>
      </c>
      <c r="B57" s="395" t="s">
        <v>213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215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396" t="s">
        <v>60</v>
      </c>
      <c r="B59" s="395" t="s">
        <v>216</v>
      </c>
      <c r="C59" s="588" t="s">
        <v>302</v>
      </c>
      <c r="D59" s="589"/>
      <c r="E59" s="589"/>
      <c r="F59" s="589"/>
      <c r="G59" s="589"/>
      <c r="H59" s="589"/>
      <c r="I59" s="590"/>
    </row>
    <row r="60" spans="1:11" ht="30" customHeight="1">
      <c r="A60" s="405" t="s">
        <v>60</v>
      </c>
      <c r="B60" s="406" t="s">
        <v>217</v>
      </c>
      <c r="C60" s="477">
        <v>0.33333333333333331</v>
      </c>
      <c r="D60" s="477">
        <v>0.70833333333333337</v>
      </c>
      <c r="E60" s="479"/>
      <c r="F60" s="353">
        <f t="shared" si="0"/>
        <v>0</v>
      </c>
      <c r="G60" s="353">
        <f t="shared" si="1"/>
        <v>0</v>
      </c>
      <c r="H60" s="354">
        <f t="shared" si="2"/>
        <v>0</v>
      </c>
      <c r="I60" s="407"/>
    </row>
    <row r="61" spans="1:11" s="408" customFormat="1" ht="30" customHeight="1" thickBot="1">
      <c r="A61" s="398" t="s">
        <v>60</v>
      </c>
      <c r="B61" s="399" t="s">
        <v>232</v>
      </c>
      <c r="C61" s="481">
        <v>0.33333333333333331</v>
      </c>
      <c r="D61" s="481">
        <v>0.70833333333333337</v>
      </c>
      <c r="E61" s="48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  <c r="J61" s="2"/>
      <c r="K61" s="2"/>
    </row>
    <row r="62" spans="1:11" ht="30" customHeight="1">
      <c r="H62" s="295">
        <f>SUM(H3:H61)</f>
        <v>1.013888888888888</v>
      </c>
    </row>
    <row r="66" spans="8:8" ht="30" customHeight="1">
      <c r="H66" s="295"/>
    </row>
  </sheetData>
  <autoFilter ref="A2:I56"/>
  <mergeCells count="12">
    <mergeCell ref="C19:I19"/>
    <mergeCell ref="C3:I3"/>
    <mergeCell ref="C8:I8"/>
    <mergeCell ref="C10:I10"/>
    <mergeCell ref="C17:I17"/>
    <mergeCell ref="C18:I18"/>
    <mergeCell ref="C27:I27"/>
    <mergeCell ref="C31:I31"/>
    <mergeCell ref="C41:I41"/>
    <mergeCell ref="C50:I50"/>
    <mergeCell ref="C59:I59"/>
    <mergeCell ref="C32:I3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6"/>
  <sheetViews>
    <sheetView topLeftCell="A55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312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0.72222222222222221</v>
      </c>
      <c r="E4" s="477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1.388888888888884E-2</v>
      </c>
      <c r="H4" s="111">
        <f t="shared" ref="H4:H61" si="2">G4+F4</f>
        <v>1.388888888888884E-2</v>
      </c>
      <c r="I4" s="317"/>
    </row>
    <row r="5" spans="1:9" s="5" customFormat="1" ht="30" customHeight="1">
      <c r="A5" s="14" t="s">
        <v>170</v>
      </c>
      <c r="B5" s="106" t="s">
        <v>143</v>
      </c>
      <c r="C5" s="485">
        <v>0.33958333333333335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0.72222222222222221</v>
      </c>
      <c r="E6" s="477"/>
      <c r="F6" s="315">
        <f t="shared" si="0"/>
        <v>0</v>
      </c>
      <c r="G6" s="315">
        <f t="shared" si="1"/>
        <v>1.388888888888884E-2</v>
      </c>
      <c r="H6" s="111">
        <f t="shared" si="2"/>
        <v>1.388888888888884E-2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588" t="s">
        <v>302</v>
      </c>
      <c r="D8" s="589"/>
      <c r="E8" s="589"/>
      <c r="F8" s="589"/>
      <c r="G8" s="589"/>
      <c r="H8" s="589"/>
      <c r="I8" s="590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0.27083333333333331</v>
      </c>
      <c r="D11" s="477">
        <v>0.70833333333333337</v>
      </c>
      <c r="E11" s="477"/>
      <c r="F11" s="315">
        <f t="shared" si="0"/>
        <v>6.25E-2</v>
      </c>
      <c r="G11" s="315">
        <f t="shared" si="1"/>
        <v>0</v>
      </c>
      <c r="H11" s="111">
        <f t="shared" si="2"/>
        <v>6.25E-2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0.3125</v>
      </c>
      <c r="D12" s="477">
        <v>0.75</v>
      </c>
      <c r="E12" s="477"/>
      <c r="F12" s="315">
        <f t="shared" si="0"/>
        <v>2.0833333333333315E-2</v>
      </c>
      <c r="G12" s="315">
        <f t="shared" si="1"/>
        <v>4.166666666666663E-2</v>
      </c>
      <c r="H12" s="111">
        <f t="shared" si="2"/>
        <v>6.2499999999999944E-2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0.34166666666666662</v>
      </c>
      <c r="D14" s="485">
        <v>0.625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534" t="s">
        <v>313</v>
      </c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0.72222222222222221</v>
      </c>
      <c r="E15" s="477"/>
      <c r="F15" s="315">
        <f t="shared" si="0"/>
        <v>0</v>
      </c>
      <c r="G15" s="315">
        <f t="shared" si="1"/>
        <v>1.388888888888884E-2</v>
      </c>
      <c r="H15" s="111">
        <f t="shared" si="2"/>
        <v>1.388888888888884E-2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0.8125</v>
      </c>
      <c r="E16" s="477"/>
      <c r="F16" s="315">
        <f t="shared" si="0"/>
        <v>0</v>
      </c>
      <c r="G16" s="315">
        <f t="shared" si="1"/>
        <v>0.10416666666666663</v>
      </c>
      <c r="H16" s="111">
        <f t="shared" si="2"/>
        <v>0.10416666666666663</v>
      </c>
      <c r="I16" s="316"/>
    </row>
    <row r="17" spans="1:9" s="5" customFormat="1" ht="30" customHeight="1">
      <c r="A17" s="14" t="s">
        <v>59</v>
      </c>
      <c r="B17" s="106" t="s">
        <v>18</v>
      </c>
      <c r="C17" s="619" t="s">
        <v>163</v>
      </c>
      <c r="D17" s="620"/>
      <c r="E17" s="620"/>
      <c r="F17" s="620"/>
      <c r="G17" s="620"/>
      <c r="H17" s="620"/>
      <c r="I17" s="621"/>
    </row>
    <row r="18" spans="1:9" s="5" customFormat="1" ht="30" customHeight="1">
      <c r="A18" s="14" t="s">
        <v>59</v>
      </c>
      <c r="B18" s="106" t="s">
        <v>19</v>
      </c>
      <c r="C18" s="619" t="s">
        <v>163</v>
      </c>
      <c r="D18" s="620"/>
      <c r="E18" s="620"/>
      <c r="F18" s="620"/>
      <c r="G18" s="620"/>
      <c r="H18" s="620"/>
      <c r="I18" s="621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0.33958333333333335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8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8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8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0.71805555555555556</v>
      </c>
      <c r="E25" s="477"/>
      <c r="F25" s="315">
        <f t="shared" si="0"/>
        <v>0</v>
      </c>
      <c r="G25" s="315">
        <f t="shared" si="1"/>
        <v>9.7222222222221877E-3</v>
      </c>
      <c r="H25" s="111">
        <f t="shared" si="2"/>
        <v>9.7222222222221877E-3</v>
      </c>
      <c r="I25" s="105"/>
    </row>
    <row r="26" spans="1:9" s="5" customFormat="1" ht="30" customHeight="1">
      <c r="A26" s="14" t="s">
        <v>60</v>
      </c>
      <c r="B26" s="106" t="s">
        <v>24</v>
      </c>
      <c r="C26" s="478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588" t="s">
        <v>302</v>
      </c>
      <c r="D27" s="589"/>
      <c r="E27" s="589"/>
      <c r="F27" s="589"/>
      <c r="G27" s="589"/>
      <c r="H27" s="589"/>
      <c r="I27" s="590"/>
    </row>
    <row r="28" spans="1:9" s="5" customFormat="1" ht="30" customHeight="1">
      <c r="A28" s="14" t="s">
        <v>60</v>
      </c>
      <c r="B28" s="106" t="s">
        <v>27</v>
      </c>
      <c r="C28" s="478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8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8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588" t="s">
        <v>302</v>
      </c>
      <c r="D31" s="589"/>
      <c r="E31" s="589"/>
      <c r="F31" s="589"/>
      <c r="G31" s="589"/>
      <c r="H31" s="589"/>
      <c r="I31" s="590"/>
    </row>
    <row r="32" spans="1:9" s="5" customFormat="1" ht="30" customHeight="1">
      <c r="A32" s="14" t="s">
        <v>60</v>
      </c>
      <c r="B32" s="106" t="s">
        <v>139</v>
      </c>
      <c r="C32" s="477">
        <v>0.27291666666666664</v>
      </c>
      <c r="D32" s="477">
        <v>0.70833333333333337</v>
      </c>
      <c r="E32" s="477"/>
      <c r="F32" s="315">
        <f t="shared" si="0"/>
        <v>6.0416666666666674E-2</v>
      </c>
      <c r="G32" s="315">
        <f t="shared" si="1"/>
        <v>0</v>
      </c>
      <c r="H32" s="111">
        <f t="shared" si="2"/>
        <v>6.0416666666666674E-2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0.72222222222222221</v>
      </c>
      <c r="E33" s="477"/>
      <c r="F33" s="315">
        <f t="shared" si="0"/>
        <v>0</v>
      </c>
      <c r="G33" s="315">
        <f t="shared" si="1"/>
        <v>1.388888888888884E-2</v>
      </c>
      <c r="H33" s="111">
        <f t="shared" si="2"/>
        <v>1.388888888888884E-2</v>
      </c>
      <c r="I33" s="316"/>
    </row>
    <row r="34" spans="1:9" s="5" customFormat="1" ht="30" customHeight="1">
      <c r="A34" s="14" t="s">
        <v>60</v>
      </c>
      <c r="B34" s="106" t="s">
        <v>33</v>
      </c>
      <c r="C34" s="478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8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0.3125</v>
      </c>
      <c r="D36" s="477">
        <v>0.70833333333333337</v>
      </c>
      <c r="E36" s="477"/>
      <c r="F36" s="315">
        <f t="shared" si="0"/>
        <v>2.0833333333333315E-2</v>
      </c>
      <c r="G36" s="315">
        <f t="shared" si="1"/>
        <v>0</v>
      </c>
      <c r="H36" s="111">
        <f t="shared" si="2"/>
        <v>2.0833333333333315E-2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0.71805555555555556</v>
      </c>
      <c r="E37" s="477"/>
      <c r="F37" s="315">
        <f t="shared" si="0"/>
        <v>0</v>
      </c>
      <c r="G37" s="315">
        <f t="shared" si="1"/>
        <v>9.7222222222221877E-3</v>
      </c>
      <c r="H37" s="111">
        <f t="shared" si="2"/>
        <v>9.7222222222221877E-3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85">
        <v>0.625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522" t="s">
        <v>313</v>
      </c>
    </row>
    <row r="39" spans="1:9" s="5" customFormat="1" ht="30" customHeight="1">
      <c r="A39" s="14" t="s">
        <v>60</v>
      </c>
      <c r="B39" s="106" t="s">
        <v>38</v>
      </c>
      <c r="C39" s="478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0.25</v>
      </c>
      <c r="D40" s="477">
        <v>0.79166666666666663</v>
      </c>
      <c r="E40" s="477"/>
      <c r="F40" s="315">
        <f t="shared" si="0"/>
        <v>8.3333333333333315E-2</v>
      </c>
      <c r="G40" s="315">
        <f t="shared" si="1"/>
        <v>8.3333333333333259E-2</v>
      </c>
      <c r="H40" s="111">
        <f t="shared" si="2"/>
        <v>0.16666666666666657</v>
      </c>
      <c r="I40" s="316"/>
    </row>
    <row r="41" spans="1:9" s="5" customFormat="1" ht="30" customHeight="1">
      <c r="A41" s="14" t="s">
        <v>60</v>
      </c>
      <c r="B41" s="106" t="s">
        <v>41</v>
      </c>
      <c r="C41" s="588" t="s">
        <v>302</v>
      </c>
      <c r="D41" s="589"/>
      <c r="E41" s="589"/>
      <c r="F41" s="589"/>
      <c r="G41" s="589"/>
      <c r="H41" s="589"/>
      <c r="I41" s="590"/>
    </row>
    <row r="42" spans="1:9" s="5" customFormat="1" ht="30" customHeight="1">
      <c r="A42" s="14" t="s">
        <v>60</v>
      </c>
      <c r="B42" s="106" t="s">
        <v>42</v>
      </c>
      <c r="C42" s="478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588" t="s">
        <v>302</v>
      </c>
      <c r="D43" s="589"/>
      <c r="E43" s="589"/>
      <c r="F43" s="589"/>
      <c r="G43" s="589"/>
      <c r="H43" s="589"/>
      <c r="I43" s="590"/>
    </row>
    <row r="44" spans="1:9" s="5" customFormat="1" ht="30" customHeight="1">
      <c r="A44" s="14" t="s">
        <v>60</v>
      </c>
      <c r="B44" s="106" t="s">
        <v>46</v>
      </c>
      <c r="C44" s="477">
        <v>0.25</v>
      </c>
      <c r="D44" s="477">
        <v>0.71111111111111114</v>
      </c>
      <c r="E44" s="477"/>
      <c r="F44" s="315">
        <f t="shared" si="0"/>
        <v>8.3333333333333315E-2</v>
      </c>
      <c r="G44" s="315">
        <f t="shared" si="1"/>
        <v>2.7777777777777679E-3</v>
      </c>
      <c r="H44" s="111">
        <f t="shared" si="2"/>
        <v>8.6111111111111083E-2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0.8125</v>
      </c>
      <c r="E45" s="477"/>
      <c r="F45" s="315">
        <f t="shared" si="0"/>
        <v>0</v>
      </c>
      <c r="G45" s="315">
        <f t="shared" si="1"/>
        <v>0.10416666666666663</v>
      </c>
      <c r="H45" s="111">
        <f t="shared" si="2"/>
        <v>0.10416666666666663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0.25</v>
      </c>
      <c r="D46" s="477">
        <v>0.79166666666666663</v>
      </c>
      <c r="E46" s="477"/>
      <c r="F46" s="315">
        <f t="shared" si="0"/>
        <v>8.3333333333333315E-2</v>
      </c>
      <c r="G46" s="315">
        <f t="shared" si="1"/>
        <v>8.3333333333333259E-2</v>
      </c>
      <c r="H46" s="111">
        <f t="shared" si="2"/>
        <v>0.16666666666666657</v>
      </c>
      <c r="I46" s="105"/>
    </row>
    <row r="47" spans="1:9" s="5" customFormat="1" ht="30" customHeight="1">
      <c r="A47" s="14" t="s">
        <v>60</v>
      </c>
      <c r="B47" s="106" t="s">
        <v>49</v>
      </c>
      <c r="C47" s="478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8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478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149</v>
      </c>
      <c r="C50" s="622" t="s">
        <v>163</v>
      </c>
      <c r="D50" s="623"/>
      <c r="E50" s="623"/>
      <c r="F50" s="623"/>
      <c r="G50" s="623"/>
      <c r="H50" s="623"/>
      <c r="I50" s="624"/>
    </row>
    <row r="51" spans="1:11" s="5" customFormat="1" ht="30" customHeight="1">
      <c r="A51" s="14" t="s">
        <v>60</v>
      </c>
      <c r="B51" s="106" t="s">
        <v>53</v>
      </c>
      <c r="C51" s="478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11" s="5" customFormat="1" ht="30" customHeight="1">
      <c r="A52" s="268" t="s">
        <v>60</v>
      </c>
      <c r="B52" s="310" t="s">
        <v>57</v>
      </c>
      <c r="C52" s="477">
        <v>0.3125</v>
      </c>
      <c r="D52" s="477">
        <v>0.70833333333333337</v>
      </c>
      <c r="E52" s="477"/>
      <c r="F52" s="315">
        <f t="shared" si="0"/>
        <v>2.0833333333333315E-2</v>
      </c>
      <c r="G52" s="315">
        <f t="shared" si="1"/>
        <v>0</v>
      </c>
      <c r="H52" s="111">
        <f t="shared" si="2"/>
        <v>2.0833333333333315E-2</v>
      </c>
      <c r="I52" s="318"/>
    </row>
    <row r="53" spans="1:11" ht="30" customHeight="1">
      <c r="A53" s="271" t="s">
        <v>60</v>
      </c>
      <c r="B53" s="312" t="s">
        <v>155</v>
      </c>
      <c r="C53" s="478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20"/>
    </row>
    <row r="54" spans="1:11" ht="30" customHeight="1">
      <c r="A54" s="268" t="s">
        <v>60</v>
      </c>
      <c r="B54" s="352" t="s">
        <v>156</v>
      </c>
      <c r="C54" s="477">
        <v>0.33333333333333331</v>
      </c>
      <c r="D54" s="477">
        <v>0.72222222222222221</v>
      </c>
      <c r="E54" s="479"/>
      <c r="F54" s="353">
        <f t="shared" si="0"/>
        <v>0</v>
      </c>
      <c r="G54" s="353">
        <f t="shared" si="1"/>
        <v>1.388888888888884E-2</v>
      </c>
      <c r="H54" s="354">
        <f t="shared" si="2"/>
        <v>1.388888888888884E-2</v>
      </c>
      <c r="I54" s="355"/>
    </row>
    <row r="55" spans="1:11" ht="30" customHeight="1">
      <c r="A55" s="366" t="s">
        <v>60</v>
      </c>
      <c r="B55" s="367" t="s">
        <v>184</v>
      </c>
      <c r="C55" s="477">
        <v>0.33333333333333331</v>
      </c>
      <c r="D55" s="477">
        <v>0.72222222222222221</v>
      </c>
      <c r="E55" s="477"/>
      <c r="F55" s="315">
        <f t="shared" si="0"/>
        <v>0</v>
      </c>
      <c r="G55" s="315">
        <f t="shared" si="1"/>
        <v>1.388888888888884E-2</v>
      </c>
      <c r="H55" s="111">
        <f t="shared" si="2"/>
        <v>1.388888888888884E-2</v>
      </c>
      <c r="I55" s="368"/>
    </row>
    <row r="56" spans="1:11" ht="30" customHeight="1">
      <c r="A56" s="387" t="s">
        <v>60</v>
      </c>
      <c r="B56" s="352" t="s">
        <v>195</v>
      </c>
      <c r="C56" s="480">
        <v>0.33333333333333331</v>
      </c>
      <c r="D56" s="480">
        <v>0.8125</v>
      </c>
      <c r="E56" s="480"/>
      <c r="F56" s="389">
        <f t="shared" si="0"/>
        <v>0</v>
      </c>
      <c r="G56" s="389">
        <f t="shared" si="1"/>
        <v>0.10416666666666663</v>
      </c>
      <c r="H56" s="390">
        <f t="shared" si="2"/>
        <v>0.10416666666666663</v>
      </c>
      <c r="I56" s="355"/>
    </row>
    <row r="57" spans="1:11" ht="30" customHeight="1">
      <c r="A57" s="396" t="s">
        <v>60</v>
      </c>
      <c r="B57" s="395" t="s">
        <v>213</v>
      </c>
      <c r="C57" s="477">
        <v>0.33333333333333331</v>
      </c>
      <c r="D57" s="477">
        <v>0.72222222222222221</v>
      </c>
      <c r="E57" s="477"/>
      <c r="F57" s="315">
        <f t="shared" si="0"/>
        <v>0</v>
      </c>
      <c r="G57" s="315">
        <f t="shared" si="1"/>
        <v>1.388888888888884E-2</v>
      </c>
      <c r="H57" s="111">
        <f t="shared" si="2"/>
        <v>1.388888888888884E-2</v>
      </c>
      <c r="I57" s="397"/>
    </row>
    <row r="58" spans="1:11" ht="30" customHeight="1">
      <c r="A58" s="396" t="s">
        <v>60</v>
      </c>
      <c r="B58" s="395" t="s">
        <v>215</v>
      </c>
      <c r="C58" s="478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396" t="s">
        <v>60</v>
      </c>
      <c r="B59" s="395" t="s">
        <v>216</v>
      </c>
      <c r="C59" s="588" t="s">
        <v>302</v>
      </c>
      <c r="D59" s="589"/>
      <c r="E59" s="589"/>
      <c r="F59" s="589"/>
      <c r="G59" s="589"/>
      <c r="H59" s="589"/>
      <c r="I59" s="590"/>
    </row>
    <row r="60" spans="1:11" ht="30" customHeight="1">
      <c r="A60" s="405" t="s">
        <v>60</v>
      </c>
      <c r="B60" s="406" t="s">
        <v>217</v>
      </c>
      <c r="C60" s="478">
        <v>0.33333333333333331</v>
      </c>
      <c r="D60" s="477">
        <v>0.70833333333333337</v>
      </c>
      <c r="E60" s="479"/>
      <c r="F60" s="353">
        <f t="shared" si="0"/>
        <v>0</v>
      </c>
      <c r="G60" s="353">
        <f t="shared" si="1"/>
        <v>0</v>
      </c>
      <c r="H60" s="354">
        <f t="shared" si="2"/>
        <v>0</v>
      </c>
      <c r="I60" s="407"/>
    </row>
    <row r="61" spans="1:11" s="408" customFormat="1" ht="30" customHeight="1" thickBot="1">
      <c r="A61" s="398" t="s">
        <v>60</v>
      </c>
      <c r="B61" s="399" t="s">
        <v>232</v>
      </c>
      <c r="C61" s="535">
        <v>0.33333333333333331</v>
      </c>
      <c r="D61" s="481">
        <v>0.70833333333333337</v>
      </c>
      <c r="E61" s="48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  <c r="J61" s="2"/>
      <c r="K61" s="2"/>
    </row>
    <row r="62" spans="1:11" ht="30" customHeight="1">
      <c r="H62" s="295">
        <f>SUM(H3:H61)</f>
        <v>1.0756944444444434</v>
      </c>
    </row>
    <row r="66" spans="8:8" ht="30" customHeight="1">
      <c r="H66" s="295"/>
    </row>
  </sheetData>
  <autoFilter ref="A2:I56"/>
  <mergeCells count="10">
    <mergeCell ref="C41:I41"/>
    <mergeCell ref="C43:I43"/>
    <mergeCell ref="C50:I50"/>
    <mergeCell ref="C59:I59"/>
    <mergeCell ref="C3:I3"/>
    <mergeCell ref="C8:I8"/>
    <mergeCell ref="C17:I17"/>
    <mergeCell ref="C18:I18"/>
    <mergeCell ref="C27:I27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6"/>
  <sheetViews>
    <sheetView topLeftCell="A49" zoomScaleNormal="100" zoomScaleSheetLayoutView="85" workbookViewId="0">
      <selection activeCell="D55" sqref="D5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311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</v>
      </c>
      <c r="H4" s="111">
        <f t="shared" ref="H4:H61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0.8125</v>
      </c>
      <c r="E6" s="477"/>
      <c r="F6" s="315">
        <f t="shared" si="0"/>
        <v>0</v>
      </c>
      <c r="G6" s="315">
        <f t="shared" si="1"/>
        <v>0.10416666666666663</v>
      </c>
      <c r="H6" s="111">
        <f t="shared" si="2"/>
        <v>0.10416666666666663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0.8125</v>
      </c>
      <c r="E7" s="477"/>
      <c r="F7" s="315">
        <f t="shared" si="0"/>
        <v>0</v>
      </c>
      <c r="G7" s="315">
        <f t="shared" si="1"/>
        <v>0.10416666666666663</v>
      </c>
      <c r="H7" s="111">
        <f t="shared" si="2"/>
        <v>0.10416666666666663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0.74305555555555547</v>
      </c>
      <c r="E9" s="477"/>
      <c r="F9" s="315">
        <f t="shared" si="0"/>
        <v>0</v>
      </c>
      <c r="G9" s="315">
        <f t="shared" si="1"/>
        <v>3.4722222222222099E-2</v>
      </c>
      <c r="H9" s="111">
        <f t="shared" si="2"/>
        <v>3.4722222222222099E-2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0.3125</v>
      </c>
      <c r="D10" s="477">
        <v>0.70833333333333337</v>
      </c>
      <c r="E10" s="477"/>
      <c r="F10" s="315">
        <f t="shared" si="0"/>
        <v>2.0833333333333315E-2</v>
      </c>
      <c r="G10" s="315">
        <f t="shared" si="1"/>
        <v>0</v>
      </c>
      <c r="H10" s="111">
        <f t="shared" si="2"/>
        <v>2.0833333333333315E-2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0.8027777777777777</v>
      </c>
      <c r="E11" s="477"/>
      <c r="F11" s="315">
        <f t="shared" si="0"/>
        <v>0</v>
      </c>
      <c r="G11" s="315">
        <f t="shared" si="1"/>
        <v>9.4444444444444331E-2</v>
      </c>
      <c r="H11" s="111">
        <f t="shared" si="2"/>
        <v>9.4444444444444331E-2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0.3125</v>
      </c>
      <c r="D12" s="477">
        <v>0.70833333333333337</v>
      </c>
      <c r="E12" s="477"/>
      <c r="F12" s="315">
        <f t="shared" si="0"/>
        <v>2.0833333333333315E-2</v>
      </c>
      <c r="G12" s="315">
        <f t="shared" si="1"/>
        <v>0</v>
      </c>
      <c r="H12" s="111">
        <f t="shared" si="2"/>
        <v>2.0833333333333315E-2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0.85625000000000007</v>
      </c>
      <c r="E13" s="477"/>
      <c r="F13" s="315">
        <f t="shared" si="0"/>
        <v>0</v>
      </c>
      <c r="G13" s="315">
        <f t="shared" si="1"/>
        <v>0.1479166666666667</v>
      </c>
      <c r="H13" s="111">
        <f t="shared" si="2"/>
        <v>0.1479166666666667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18</v>
      </c>
      <c r="C17" s="619" t="s">
        <v>163</v>
      </c>
      <c r="D17" s="620"/>
      <c r="E17" s="620"/>
      <c r="F17" s="620"/>
      <c r="G17" s="620"/>
      <c r="H17" s="620"/>
      <c r="I17" s="621"/>
    </row>
    <row r="18" spans="1:9" s="5" customFormat="1" ht="30" customHeight="1">
      <c r="A18" s="14" t="s">
        <v>59</v>
      </c>
      <c r="B18" s="106" t="s">
        <v>19</v>
      </c>
      <c r="C18" s="625" t="s">
        <v>163</v>
      </c>
      <c r="D18" s="626"/>
      <c r="E18" s="626"/>
      <c r="F18" s="626"/>
      <c r="G18" s="626"/>
      <c r="H18" s="626"/>
      <c r="I18" s="627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8">
        <v>0.33333333333333331</v>
      </c>
      <c r="D22" s="477">
        <v>0.7104166666666667</v>
      </c>
      <c r="E22" s="477"/>
      <c r="F22" s="315">
        <f t="shared" si="0"/>
        <v>0</v>
      </c>
      <c r="G22" s="315">
        <f t="shared" si="1"/>
        <v>2.0833333333333259E-3</v>
      </c>
      <c r="H22" s="111">
        <f t="shared" si="2"/>
        <v>2.0833333333333259E-3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0.8125</v>
      </c>
      <c r="E25" s="477"/>
      <c r="F25" s="315">
        <f t="shared" si="0"/>
        <v>0</v>
      </c>
      <c r="G25" s="315">
        <f t="shared" si="1"/>
        <v>0.10416666666666663</v>
      </c>
      <c r="H25" s="111">
        <f t="shared" si="2"/>
        <v>0.10416666666666663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0.8125</v>
      </c>
      <c r="E26" s="477"/>
      <c r="F26" s="315">
        <f t="shared" si="0"/>
        <v>0</v>
      </c>
      <c r="G26" s="315">
        <f t="shared" si="1"/>
        <v>0.10416666666666663</v>
      </c>
      <c r="H26" s="111">
        <f t="shared" si="2"/>
        <v>0.10416666666666663</v>
      </c>
      <c r="I26" s="316"/>
    </row>
    <row r="27" spans="1:9" s="5" customFormat="1" ht="30" customHeight="1">
      <c r="A27" s="14" t="s">
        <v>60</v>
      </c>
      <c r="B27" s="106" t="s">
        <v>26</v>
      </c>
      <c r="C27" s="588" t="s">
        <v>302</v>
      </c>
      <c r="D27" s="589"/>
      <c r="E27" s="589"/>
      <c r="F27" s="589"/>
      <c r="G27" s="589"/>
      <c r="H27" s="589"/>
      <c r="I27" s="590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0.8125</v>
      </c>
      <c r="E30" s="477"/>
      <c r="F30" s="315">
        <f t="shared" si="0"/>
        <v>0</v>
      </c>
      <c r="G30" s="315">
        <f t="shared" si="1"/>
        <v>0.10416666666666663</v>
      </c>
      <c r="H30" s="111">
        <f t="shared" si="2"/>
        <v>0.10416666666666663</v>
      </c>
      <c r="I30" s="316"/>
    </row>
    <row r="31" spans="1:9" s="5" customFormat="1" ht="30" customHeight="1">
      <c r="A31" s="14" t="s">
        <v>60</v>
      </c>
      <c r="B31" s="106" t="s">
        <v>30</v>
      </c>
      <c r="C31" s="588" t="s">
        <v>302</v>
      </c>
      <c r="D31" s="589"/>
      <c r="E31" s="589"/>
      <c r="F31" s="589"/>
      <c r="G31" s="589"/>
      <c r="H31" s="589"/>
      <c r="I31" s="590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0.8125</v>
      </c>
      <c r="E32" s="477"/>
      <c r="F32" s="315">
        <f t="shared" si="0"/>
        <v>0</v>
      </c>
      <c r="G32" s="315">
        <f t="shared" si="1"/>
        <v>0.10416666666666663</v>
      </c>
      <c r="H32" s="111">
        <f t="shared" si="2"/>
        <v>0.10416666666666663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477">
        <v>0.33333333333333331</v>
      </c>
      <c r="D35" s="477">
        <v>0.8125</v>
      </c>
      <c r="E35" s="477"/>
      <c r="F35" s="315">
        <f t="shared" si="0"/>
        <v>0</v>
      </c>
      <c r="G35" s="315">
        <f t="shared" si="1"/>
        <v>0.10416666666666663</v>
      </c>
      <c r="H35" s="111">
        <f t="shared" si="2"/>
        <v>0.10416666666666663</v>
      </c>
      <c r="I35" s="316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85">
        <v>0.66666666666666663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0.8125</v>
      </c>
      <c r="E38" s="477"/>
      <c r="F38" s="315">
        <f t="shared" si="0"/>
        <v>0</v>
      </c>
      <c r="G38" s="315">
        <f t="shared" si="1"/>
        <v>0.10416666666666663</v>
      </c>
      <c r="H38" s="111">
        <f t="shared" si="2"/>
        <v>0.10416666666666663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0.73611111111111116</v>
      </c>
      <c r="E41" s="477"/>
      <c r="F41" s="315">
        <f t="shared" si="0"/>
        <v>0</v>
      </c>
      <c r="G41" s="315">
        <f t="shared" si="1"/>
        <v>2.777777777777779E-2</v>
      </c>
      <c r="H41" s="111">
        <f t="shared" si="2"/>
        <v>2.777777777777779E-2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588" t="s">
        <v>302</v>
      </c>
      <c r="D43" s="589"/>
      <c r="E43" s="589"/>
      <c r="F43" s="589"/>
      <c r="G43" s="589"/>
      <c r="H43" s="589"/>
      <c r="I43" s="590"/>
    </row>
    <row r="44" spans="1:9" s="5" customFormat="1" ht="30" customHeight="1">
      <c r="A44" s="14" t="s">
        <v>60</v>
      </c>
      <c r="B44" s="106" t="s">
        <v>46</v>
      </c>
      <c r="C44" s="477">
        <v>0.3125</v>
      </c>
      <c r="D44" s="477">
        <v>0.8125</v>
      </c>
      <c r="E44" s="477"/>
      <c r="F44" s="315">
        <f t="shared" si="0"/>
        <v>2.0833333333333315E-2</v>
      </c>
      <c r="G44" s="315">
        <f t="shared" si="1"/>
        <v>0.10416666666666663</v>
      </c>
      <c r="H44" s="111">
        <f t="shared" si="2"/>
        <v>0.12499999999999994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0.66666666666666663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85">
        <v>0.65625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0.3125</v>
      </c>
      <c r="D48" s="477">
        <v>0.70833333333333337</v>
      </c>
      <c r="E48" s="477"/>
      <c r="F48" s="315">
        <f t="shared" si="0"/>
        <v>2.0833333333333315E-2</v>
      </c>
      <c r="G48" s="315">
        <f t="shared" si="1"/>
        <v>0</v>
      </c>
      <c r="H48" s="111">
        <f t="shared" si="2"/>
        <v>2.0833333333333315E-2</v>
      </c>
      <c r="I48" s="316"/>
    </row>
    <row r="49" spans="1:11" s="5" customFormat="1" ht="30" customHeight="1">
      <c r="A49" s="14" t="s">
        <v>60</v>
      </c>
      <c r="B49" s="106" t="s">
        <v>51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149</v>
      </c>
      <c r="C50" s="622" t="s">
        <v>163</v>
      </c>
      <c r="D50" s="623"/>
      <c r="E50" s="623"/>
      <c r="F50" s="623"/>
      <c r="G50" s="623"/>
      <c r="H50" s="623"/>
      <c r="I50" s="624"/>
    </row>
    <row r="51" spans="1:11" s="5" customFormat="1" ht="30" customHeight="1">
      <c r="A51" s="14" t="s">
        <v>60</v>
      </c>
      <c r="B51" s="106" t="s">
        <v>53</v>
      </c>
      <c r="C51" s="477">
        <v>0.3125</v>
      </c>
      <c r="D51" s="477">
        <v>0.70833333333333337</v>
      </c>
      <c r="E51" s="477"/>
      <c r="F51" s="315">
        <f t="shared" si="0"/>
        <v>2.0833333333333315E-2</v>
      </c>
      <c r="G51" s="315">
        <f t="shared" si="1"/>
        <v>0</v>
      </c>
      <c r="H51" s="111">
        <f t="shared" si="2"/>
        <v>2.0833333333333315E-2</v>
      </c>
      <c r="I51" s="317"/>
    </row>
    <row r="52" spans="1:11" s="5" customFormat="1" ht="30" customHeight="1">
      <c r="A52" s="268" t="s">
        <v>60</v>
      </c>
      <c r="B52" s="310" t="s">
        <v>57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8"/>
    </row>
    <row r="53" spans="1:11" ht="30" customHeight="1">
      <c r="A53" s="271" t="s">
        <v>60</v>
      </c>
      <c r="B53" s="312" t="s">
        <v>155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20"/>
    </row>
    <row r="54" spans="1:11" ht="30" customHeight="1">
      <c r="A54" s="268" t="s">
        <v>60</v>
      </c>
      <c r="B54" s="352" t="s">
        <v>156</v>
      </c>
      <c r="C54" s="477">
        <v>0.33333333333333331</v>
      </c>
      <c r="D54" s="477">
        <v>0.72569444444444453</v>
      </c>
      <c r="E54" s="479"/>
      <c r="F54" s="353">
        <f t="shared" si="0"/>
        <v>0</v>
      </c>
      <c r="G54" s="353">
        <f t="shared" si="1"/>
        <v>1.736111111111116E-2</v>
      </c>
      <c r="H54" s="354">
        <f t="shared" si="2"/>
        <v>1.736111111111116E-2</v>
      </c>
      <c r="I54" s="355"/>
    </row>
    <row r="55" spans="1:11" ht="30" customHeight="1">
      <c r="A55" s="366" t="s">
        <v>60</v>
      </c>
      <c r="B55" s="367" t="s">
        <v>184</v>
      </c>
      <c r="C55" s="477">
        <v>0.33333333333333331</v>
      </c>
      <c r="D55" s="477">
        <v>0.72083333333333333</v>
      </c>
      <c r="E55" s="477"/>
      <c r="F55" s="315">
        <f t="shared" si="0"/>
        <v>0</v>
      </c>
      <c r="G55" s="315">
        <f t="shared" si="1"/>
        <v>1.2499999999999956E-2</v>
      </c>
      <c r="H55" s="111">
        <f t="shared" si="2"/>
        <v>1.2499999999999956E-2</v>
      </c>
      <c r="I55" s="368"/>
    </row>
    <row r="56" spans="1:11" ht="30" customHeight="1">
      <c r="A56" s="387" t="s">
        <v>60</v>
      </c>
      <c r="B56" s="352" t="s">
        <v>195</v>
      </c>
      <c r="C56" s="477">
        <v>0.33333333333333331</v>
      </c>
      <c r="D56" s="477">
        <v>0.8125</v>
      </c>
      <c r="E56" s="480"/>
      <c r="F56" s="389">
        <f t="shared" si="0"/>
        <v>0</v>
      </c>
      <c r="G56" s="389">
        <f t="shared" si="1"/>
        <v>0.10416666666666663</v>
      </c>
      <c r="H56" s="390">
        <f t="shared" si="2"/>
        <v>0.10416666666666663</v>
      </c>
      <c r="I56" s="355"/>
    </row>
    <row r="57" spans="1:11" ht="30" customHeight="1">
      <c r="A57" s="396" t="s">
        <v>60</v>
      </c>
      <c r="B57" s="395" t="s">
        <v>213</v>
      </c>
      <c r="C57" s="477">
        <v>0.33333333333333331</v>
      </c>
      <c r="D57" s="477">
        <v>0.73611111111111116</v>
      </c>
      <c r="E57" s="477"/>
      <c r="F57" s="315">
        <f t="shared" si="0"/>
        <v>0</v>
      </c>
      <c r="G57" s="315">
        <f t="shared" si="1"/>
        <v>2.777777777777779E-2</v>
      </c>
      <c r="H57" s="111">
        <f t="shared" si="2"/>
        <v>2.777777777777779E-2</v>
      </c>
      <c r="I57" s="397"/>
    </row>
    <row r="58" spans="1:11" ht="30" customHeight="1">
      <c r="A58" s="396" t="s">
        <v>60</v>
      </c>
      <c r="B58" s="395" t="s">
        <v>215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396" t="s">
        <v>60</v>
      </c>
      <c r="B59" s="395" t="s">
        <v>216</v>
      </c>
      <c r="C59" s="477">
        <v>0.33333333333333331</v>
      </c>
      <c r="D59" s="477">
        <v>0.8125</v>
      </c>
      <c r="E59" s="477"/>
      <c r="F59" s="315">
        <f t="shared" si="0"/>
        <v>0</v>
      </c>
      <c r="G59" s="315">
        <f t="shared" si="1"/>
        <v>0.10416666666666663</v>
      </c>
      <c r="H59" s="111">
        <f t="shared" si="2"/>
        <v>0.10416666666666663</v>
      </c>
      <c r="I59" s="397"/>
    </row>
    <row r="60" spans="1:11" ht="30" customHeight="1">
      <c r="A60" s="405" t="s">
        <v>60</v>
      </c>
      <c r="B60" s="406" t="s">
        <v>217</v>
      </c>
      <c r="C60" s="477">
        <v>0.33333333333333331</v>
      </c>
      <c r="D60" s="477">
        <v>0.8125</v>
      </c>
      <c r="E60" s="479"/>
      <c r="F60" s="353">
        <f t="shared" si="0"/>
        <v>0</v>
      </c>
      <c r="G60" s="353">
        <f t="shared" si="1"/>
        <v>0.10416666666666663</v>
      </c>
      <c r="H60" s="354">
        <f t="shared" si="2"/>
        <v>0.10416666666666663</v>
      </c>
      <c r="I60" s="407"/>
    </row>
    <row r="61" spans="1:11" s="408" customFormat="1" ht="30" customHeight="1" thickBot="1">
      <c r="A61" s="398" t="s">
        <v>60</v>
      </c>
      <c r="B61" s="399" t="s">
        <v>232</v>
      </c>
      <c r="C61" s="481">
        <v>0.33333333333333331</v>
      </c>
      <c r="D61" s="481">
        <v>0.70833333333333337</v>
      </c>
      <c r="E61" s="48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  <c r="J61" s="2"/>
      <c r="K61" s="2"/>
    </row>
    <row r="62" spans="1:11" ht="30" customHeight="1">
      <c r="H62" s="295">
        <f>SUM(H3:H61)</f>
        <v>1.7187499999999987</v>
      </c>
    </row>
    <row r="66" spans="8:8" ht="30" customHeight="1">
      <c r="H66" s="295"/>
    </row>
  </sheetData>
  <autoFilter ref="A2:I56"/>
  <mergeCells count="7">
    <mergeCell ref="C50:I50"/>
    <mergeCell ref="C3:I3"/>
    <mergeCell ref="C17:I17"/>
    <mergeCell ref="C18:I18"/>
    <mergeCell ref="C27:I27"/>
    <mergeCell ref="C31:I31"/>
    <mergeCell ref="C43:I43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K66"/>
  <sheetViews>
    <sheetView topLeftCell="A25" zoomScaleNormal="100" zoomScaleSheetLayoutView="85" workbookViewId="0">
      <selection activeCell="A10" sqref="A10:XFD10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309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585" t="s">
        <v>110</v>
      </c>
      <c r="D3" s="586"/>
      <c r="E3" s="586"/>
      <c r="F3" s="586"/>
      <c r="G3" s="586"/>
      <c r="H3" s="586"/>
      <c r="I3" s="587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</v>
      </c>
      <c r="H4" s="111">
        <f t="shared" ref="H4:H61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4" customFormat="1" ht="30" customHeight="1">
      <c r="A8" s="14" t="s">
        <v>59</v>
      </c>
      <c r="B8" s="106" t="s">
        <v>9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5" customFormat="1" ht="30" customHeight="1">
      <c r="A9" s="14" t="s">
        <v>59</v>
      </c>
      <c r="B9" s="106" t="s">
        <v>10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11</v>
      </c>
      <c r="C10" s="477">
        <v>0.33333333333333331</v>
      </c>
      <c r="D10" s="477">
        <v>0.74305555555555547</v>
      </c>
      <c r="E10" s="477"/>
      <c r="F10" s="315">
        <f t="shared" si="0"/>
        <v>0</v>
      </c>
      <c r="G10" s="315">
        <f t="shared" si="1"/>
        <v>3.4722222222222099E-2</v>
      </c>
      <c r="H10" s="111">
        <f t="shared" si="2"/>
        <v>3.4722222222222099E-2</v>
      </c>
      <c r="I10" s="316"/>
    </row>
    <row r="11" spans="1:9" s="5" customFormat="1" ht="30" customHeight="1">
      <c r="A11" s="14" t="s">
        <v>59</v>
      </c>
      <c r="B11" s="106" t="s">
        <v>12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13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105"/>
    </row>
    <row r="13" spans="1:9" s="5" customFormat="1" ht="30" customHeight="1">
      <c r="A13" s="14" t="s">
        <v>59</v>
      </c>
      <c r="B13" s="106" t="s">
        <v>14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316"/>
    </row>
    <row r="14" spans="1:9" s="5" customFormat="1" ht="30" customHeight="1">
      <c r="A14" s="14" t="s">
        <v>59</v>
      </c>
      <c r="B14" s="106" t="s">
        <v>15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105"/>
    </row>
    <row r="15" spans="1:9" s="5" customFormat="1" ht="30" customHeight="1">
      <c r="A15" s="14" t="s">
        <v>59</v>
      </c>
      <c r="B15" s="106" t="s">
        <v>16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59</v>
      </c>
      <c r="B16" s="106" t="s">
        <v>144</v>
      </c>
      <c r="C16" s="477">
        <v>0.33333333333333331</v>
      </c>
      <c r="D16" s="539">
        <v>0.375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522" t="s">
        <v>318</v>
      </c>
    </row>
    <row r="17" spans="1:9" s="5" customFormat="1" ht="30" customHeight="1">
      <c r="A17" s="14" t="s">
        <v>59</v>
      </c>
      <c r="B17" s="106" t="s">
        <v>18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105"/>
    </row>
    <row r="18" spans="1:9" s="5" customFormat="1" ht="30" customHeight="1">
      <c r="A18" s="14" t="s">
        <v>59</v>
      </c>
      <c r="B18" s="106" t="s">
        <v>19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20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54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316"/>
    </row>
    <row r="21" spans="1:9" s="5" customFormat="1" ht="30" customHeight="1">
      <c r="A21" s="14" t="s">
        <v>59</v>
      </c>
      <c r="B21" s="106" t="s">
        <v>234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233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21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22</v>
      </c>
      <c r="C24" s="477">
        <v>0.33333333333333331</v>
      </c>
      <c r="D24" s="485">
        <v>0.66666666666666663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23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105"/>
    </row>
    <row r="26" spans="1:9" s="5" customFormat="1" ht="30" customHeight="1">
      <c r="A26" s="14" t="s">
        <v>60</v>
      </c>
      <c r="B26" s="106" t="s">
        <v>24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316"/>
    </row>
    <row r="27" spans="1:9" s="5" customFormat="1" ht="30" customHeight="1">
      <c r="A27" s="14" t="s">
        <v>60</v>
      </c>
      <c r="B27" s="106" t="s">
        <v>26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105"/>
    </row>
    <row r="28" spans="1:9" s="5" customFormat="1" ht="30" customHeight="1">
      <c r="A28" s="14" t="s">
        <v>60</v>
      </c>
      <c r="B28" s="106" t="s">
        <v>27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171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145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30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139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146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33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147</v>
      </c>
      <c r="C35" s="588" t="s">
        <v>302</v>
      </c>
      <c r="D35" s="589"/>
      <c r="E35" s="589"/>
      <c r="F35" s="589"/>
      <c r="G35" s="589"/>
      <c r="H35" s="589"/>
      <c r="I35" s="590"/>
    </row>
    <row r="36" spans="1:9" s="5" customFormat="1" ht="30" customHeight="1">
      <c r="A36" s="14" t="s">
        <v>60</v>
      </c>
      <c r="B36" s="106" t="s">
        <v>148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36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37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38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41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45</v>
      </c>
      <c r="C43" s="588" t="s">
        <v>302</v>
      </c>
      <c r="D43" s="589"/>
      <c r="E43" s="589"/>
      <c r="F43" s="589"/>
      <c r="G43" s="589"/>
      <c r="H43" s="589"/>
      <c r="I43" s="590"/>
    </row>
    <row r="44" spans="1:9" s="5" customFormat="1" ht="30" customHeight="1">
      <c r="A44" s="14" t="s">
        <v>60</v>
      </c>
      <c r="B44" s="106" t="s">
        <v>46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477">
        <v>0.33333333333333331</v>
      </c>
      <c r="D48" s="485">
        <v>0.66666666666666663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51</v>
      </c>
      <c r="C49" s="588" t="s">
        <v>302</v>
      </c>
      <c r="D49" s="589"/>
      <c r="E49" s="589"/>
      <c r="F49" s="589"/>
      <c r="G49" s="589"/>
      <c r="H49" s="589"/>
      <c r="I49" s="590"/>
    </row>
    <row r="50" spans="1:11" s="5" customFormat="1" ht="30" customHeight="1">
      <c r="A50" s="14" t="s">
        <v>60</v>
      </c>
      <c r="B50" s="106" t="s">
        <v>149</v>
      </c>
      <c r="C50" s="625" t="s">
        <v>163</v>
      </c>
      <c r="D50" s="626"/>
      <c r="E50" s="626"/>
      <c r="F50" s="626"/>
      <c r="G50" s="626"/>
      <c r="H50" s="626"/>
      <c r="I50" s="627"/>
    </row>
    <row r="51" spans="1:11" s="5" customFormat="1" ht="30" customHeight="1">
      <c r="A51" s="14" t="s">
        <v>60</v>
      </c>
      <c r="B51" s="106" t="s">
        <v>53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11" s="5" customFormat="1" ht="30" customHeight="1">
      <c r="A52" s="268" t="s">
        <v>60</v>
      </c>
      <c r="B52" s="310" t="s">
        <v>57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8"/>
    </row>
    <row r="53" spans="1:11" ht="30" customHeight="1">
      <c r="A53" s="271" t="s">
        <v>60</v>
      </c>
      <c r="B53" s="312" t="s">
        <v>155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20"/>
    </row>
    <row r="54" spans="1:11" ht="30" customHeight="1">
      <c r="A54" s="268" t="s">
        <v>60</v>
      </c>
      <c r="B54" s="352" t="s">
        <v>156</v>
      </c>
      <c r="C54" s="477">
        <v>0.33333333333333331</v>
      </c>
      <c r="D54" s="477">
        <v>0.70833333333333337</v>
      </c>
      <c r="E54" s="479"/>
      <c r="F54" s="353">
        <f t="shared" si="0"/>
        <v>0</v>
      </c>
      <c r="G54" s="353">
        <f t="shared" si="1"/>
        <v>0</v>
      </c>
      <c r="H54" s="354">
        <f t="shared" si="2"/>
        <v>0</v>
      </c>
      <c r="I54" s="355"/>
    </row>
    <row r="55" spans="1:11" ht="30" customHeight="1">
      <c r="A55" s="366" t="s">
        <v>60</v>
      </c>
      <c r="B55" s="367" t="s">
        <v>184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68"/>
    </row>
    <row r="56" spans="1:11" ht="30" customHeight="1">
      <c r="A56" s="387" t="s">
        <v>60</v>
      </c>
      <c r="B56" s="352" t="s">
        <v>195</v>
      </c>
      <c r="C56" s="477">
        <v>0.33333333333333331</v>
      </c>
      <c r="D56" s="477">
        <v>0.70833333333333337</v>
      </c>
      <c r="E56" s="480"/>
      <c r="F56" s="389">
        <f t="shared" si="0"/>
        <v>0</v>
      </c>
      <c r="G56" s="389">
        <f t="shared" si="1"/>
        <v>0</v>
      </c>
      <c r="H56" s="390">
        <f t="shared" si="2"/>
        <v>0</v>
      </c>
      <c r="I56" s="355"/>
    </row>
    <row r="57" spans="1:11" ht="30" customHeight="1">
      <c r="A57" s="396" t="s">
        <v>60</v>
      </c>
      <c r="B57" s="395" t="s">
        <v>213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97"/>
    </row>
    <row r="58" spans="1:11" ht="30" customHeight="1">
      <c r="A58" s="396" t="s">
        <v>60</v>
      </c>
      <c r="B58" s="395" t="s">
        <v>215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11" ht="30" customHeight="1">
      <c r="A59" s="396" t="s">
        <v>60</v>
      </c>
      <c r="B59" s="395" t="s">
        <v>216</v>
      </c>
      <c r="C59" s="477">
        <v>0.33333333333333331</v>
      </c>
      <c r="D59" s="477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405" t="s">
        <v>60</v>
      </c>
      <c r="B60" s="406" t="s">
        <v>217</v>
      </c>
      <c r="C60" s="477">
        <v>0.33333333333333331</v>
      </c>
      <c r="D60" s="477">
        <v>0.70833333333333337</v>
      </c>
      <c r="E60" s="479"/>
      <c r="F60" s="353">
        <f t="shared" si="0"/>
        <v>0</v>
      </c>
      <c r="G60" s="353">
        <f t="shared" si="1"/>
        <v>0</v>
      </c>
      <c r="H60" s="354">
        <f t="shared" si="2"/>
        <v>0</v>
      </c>
      <c r="I60" s="407"/>
    </row>
    <row r="61" spans="1:11" s="408" customFormat="1" ht="30" customHeight="1" thickBot="1">
      <c r="A61" s="398" t="s">
        <v>60</v>
      </c>
      <c r="B61" s="399" t="s">
        <v>232</v>
      </c>
      <c r="C61" s="481">
        <v>0.33333333333333331</v>
      </c>
      <c r="D61" s="481">
        <v>0.70833333333333337</v>
      </c>
      <c r="E61" s="48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  <c r="J61" s="2"/>
      <c r="K61" s="2"/>
    </row>
    <row r="62" spans="1:11" ht="30" customHeight="1">
      <c r="H62" s="295">
        <f>SUM(H3:H61)</f>
        <v>3.4722222222222099E-2</v>
      </c>
    </row>
    <row r="66" spans="8:8" ht="30" customHeight="1">
      <c r="H66" s="295"/>
    </row>
  </sheetData>
  <autoFilter ref="A2:I56"/>
  <mergeCells count="5">
    <mergeCell ref="C43:I43"/>
    <mergeCell ref="C49:I49"/>
    <mergeCell ref="C3:I3"/>
    <mergeCell ref="C35:I35"/>
    <mergeCell ref="C50:I5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tabColor rgb="FF00B050"/>
    <pageSetUpPr fitToPage="1"/>
  </sheetPr>
  <dimension ref="A1:I22"/>
  <sheetViews>
    <sheetView zoomScale="70" zoomScaleNormal="7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308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5" customFormat="1" ht="30" customHeight="1">
      <c r="A3" s="14" t="s">
        <v>170</v>
      </c>
      <c r="B3" s="106" t="s">
        <v>6</v>
      </c>
      <c r="C3" s="477">
        <v>0.33333333333333331</v>
      </c>
      <c r="D3" s="477">
        <v>0.4375</v>
      </c>
      <c r="E3" s="477"/>
      <c r="F3" s="315">
        <f t="shared" ref="F3:F17" si="0">SUM(IF(C3="",0,IF(C3&lt;TIME(8,0,0),TIME(8,0,0)-C3,0)))</f>
        <v>0</v>
      </c>
      <c r="G3" s="315">
        <f>SUM(
IF(OR(C3="",D3=""),0,MAX(0,IF(D3&lt;C3,D3+1,D3)-MAX(C3,TIME(8,0,0)))))</f>
        <v>0.10416666666666669</v>
      </c>
      <c r="H3" s="111">
        <f t="shared" ref="H3:H17" si="1">G3+F3</f>
        <v>0.10416666666666669</v>
      </c>
      <c r="I3" s="317"/>
    </row>
    <row r="4" spans="1:9" s="5" customFormat="1" ht="30" customHeight="1">
      <c r="A4" s="14" t="s">
        <v>59</v>
      </c>
      <c r="B4" s="106" t="s">
        <v>11</v>
      </c>
      <c r="C4" s="477">
        <v>0.29166666666666669</v>
      </c>
      <c r="D4" s="477">
        <v>0.52083333333333337</v>
      </c>
      <c r="E4" s="477"/>
      <c r="F4" s="315">
        <f t="shared" si="0"/>
        <v>4.166666666666663E-2</v>
      </c>
      <c r="G4" s="315">
        <f t="shared" ref="G4:G17" si="2">SUM(
IF(OR(C4="",D4=""),0,MAX(0,IF(D4&lt;C4,D4+1,D4)-MAX(C4,TIME(8,0,0)))))</f>
        <v>0.18750000000000006</v>
      </c>
      <c r="H4" s="111">
        <f t="shared" si="1"/>
        <v>0.22916666666666669</v>
      </c>
      <c r="I4" s="316"/>
    </row>
    <row r="5" spans="1:9" s="5" customFormat="1" ht="30" customHeight="1">
      <c r="A5" s="14" t="s">
        <v>59</v>
      </c>
      <c r="B5" s="106" t="s">
        <v>18</v>
      </c>
      <c r="C5" s="477">
        <v>0.33333333333333331</v>
      </c>
      <c r="D5" s="477">
        <v>0.4375</v>
      </c>
      <c r="E5" s="477"/>
      <c r="F5" s="315">
        <f t="shared" si="0"/>
        <v>0</v>
      </c>
      <c r="G5" s="315">
        <f t="shared" si="2"/>
        <v>0.10416666666666669</v>
      </c>
      <c r="H5" s="111">
        <f t="shared" si="1"/>
        <v>0.10416666666666669</v>
      </c>
      <c r="I5" s="105"/>
    </row>
    <row r="6" spans="1:9" s="5" customFormat="1" ht="30" customHeight="1">
      <c r="A6" s="14" t="s">
        <v>60</v>
      </c>
      <c r="B6" s="106" t="s">
        <v>22</v>
      </c>
      <c r="C6" s="477">
        <v>0.33333333333333331</v>
      </c>
      <c r="D6" s="477">
        <v>0.4375</v>
      </c>
      <c r="E6" s="477"/>
      <c r="F6" s="315">
        <f t="shared" si="0"/>
        <v>0</v>
      </c>
      <c r="G6" s="315">
        <f t="shared" si="2"/>
        <v>0.10416666666666669</v>
      </c>
      <c r="H6" s="111">
        <f t="shared" si="1"/>
        <v>0.10416666666666669</v>
      </c>
      <c r="I6" s="316"/>
    </row>
    <row r="7" spans="1:9" s="5" customFormat="1" ht="30" customHeight="1">
      <c r="A7" s="14" t="s">
        <v>60</v>
      </c>
      <c r="B7" s="106" t="s">
        <v>27</v>
      </c>
      <c r="C7" s="477">
        <v>0.33333333333333331</v>
      </c>
      <c r="D7" s="477">
        <v>0.4375</v>
      </c>
      <c r="E7" s="477"/>
      <c r="F7" s="315">
        <f t="shared" si="0"/>
        <v>0</v>
      </c>
      <c r="G7" s="315">
        <f t="shared" si="2"/>
        <v>0.10416666666666669</v>
      </c>
      <c r="H7" s="111">
        <f t="shared" si="1"/>
        <v>0.10416666666666669</v>
      </c>
      <c r="I7" s="316"/>
    </row>
    <row r="8" spans="1:9" s="5" customFormat="1" ht="30" customHeight="1">
      <c r="A8" s="14" t="s">
        <v>60</v>
      </c>
      <c r="B8" s="106" t="s">
        <v>171</v>
      </c>
      <c r="C8" s="477">
        <v>0.29166666666666669</v>
      </c>
      <c r="D8" s="477">
        <v>0.52083333333333337</v>
      </c>
      <c r="E8" s="477"/>
      <c r="F8" s="315">
        <f t="shared" si="0"/>
        <v>4.166666666666663E-2</v>
      </c>
      <c r="G8" s="315">
        <f t="shared" si="2"/>
        <v>0.18750000000000006</v>
      </c>
      <c r="H8" s="111">
        <f t="shared" si="1"/>
        <v>0.22916666666666669</v>
      </c>
      <c r="I8" s="316"/>
    </row>
    <row r="9" spans="1:9" s="5" customFormat="1" ht="30" customHeight="1">
      <c r="A9" s="14" t="s">
        <v>60</v>
      </c>
      <c r="B9" s="106" t="s">
        <v>30</v>
      </c>
      <c r="C9" s="477">
        <v>0.33333333333333331</v>
      </c>
      <c r="D9" s="477">
        <v>0.4375</v>
      </c>
      <c r="E9" s="477"/>
      <c r="F9" s="315">
        <f t="shared" si="0"/>
        <v>0</v>
      </c>
      <c r="G9" s="315">
        <f t="shared" si="2"/>
        <v>0.10416666666666669</v>
      </c>
      <c r="H9" s="111">
        <f t="shared" si="1"/>
        <v>0.10416666666666669</v>
      </c>
      <c r="I9" s="316"/>
    </row>
    <row r="10" spans="1:9" s="5" customFormat="1" ht="30" customHeight="1">
      <c r="A10" s="14" t="s">
        <v>60</v>
      </c>
      <c r="B10" s="106" t="s">
        <v>37</v>
      </c>
      <c r="C10" s="477">
        <v>0.33333333333333331</v>
      </c>
      <c r="D10" s="477">
        <v>0.4375</v>
      </c>
      <c r="E10" s="477"/>
      <c r="F10" s="315">
        <f t="shared" si="0"/>
        <v>0</v>
      </c>
      <c r="G10" s="315">
        <f t="shared" si="2"/>
        <v>0.10416666666666669</v>
      </c>
      <c r="H10" s="111">
        <f t="shared" si="1"/>
        <v>0.10416666666666669</v>
      </c>
      <c r="I10" s="316"/>
    </row>
    <row r="11" spans="1:9" s="5" customFormat="1" ht="30" customHeight="1">
      <c r="A11" s="14" t="s">
        <v>60</v>
      </c>
      <c r="B11" s="106" t="s">
        <v>40</v>
      </c>
      <c r="C11" s="477">
        <v>0.29166666666666669</v>
      </c>
      <c r="D11" s="477">
        <v>0.52083333333333337</v>
      </c>
      <c r="E11" s="477"/>
      <c r="F11" s="315">
        <f t="shared" si="0"/>
        <v>4.166666666666663E-2</v>
      </c>
      <c r="G11" s="315">
        <f t="shared" si="2"/>
        <v>0.18750000000000006</v>
      </c>
      <c r="H11" s="111">
        <f t="shared" si="1"/>
        <v>0.22916666666666669</v>
      </c>
      <c r="I11" s="316"/>
    </row>
    <row r="12" spans="1:9" s="5" customFormat="1" ht="30" customHeight="1">
      <c r="A12" s="14" t="s">
        <v>60</v>
      </c>
      <c r="B12" s="106" t="s">
        <v>51</v>
      </c>
      <c r="C12" s="477">
        <v>0.33333333333333331</v>
      </c>
      <c r="D12" s="477">
        <v>0.4375</v>
      </c>
      <c r="E12" s="477"/>
      <c r="F12" s="315">
        <f t="shared" si="0"/>
        <v>0</v>
      </c>
      <c r="G12" s="315">
        <f t="shared" si="2"/>
        <v>0.10416666666666669</v>
      </c>
      <c r="H12" s="111">
        <f t="shared" si="1"/>
        <v>0.10416666666666669</v>
      </c>
      <c r="I12" s="316"/>
    </row>
    <row r="13" spans="1:9" ht="30" customHeight="1">
      <c r="A13" s="268" t="s">
        <v>60</v>
      </c>
      <c r="B13" s="352" t="s">
        <v>156</v>
      </c>
      <c r="C13" s="477">
        <v>0.33333333333333331</v>
      </c>
      <c r="D13" s="477">
        <v>0.4375</v>
      </c>
      <c r="E13" s="479"/>
      <c r="F13" s="353">
        <f t="shared" si="0"/>
        <v>0</v>
      </c>
      <c r="G13" s="315">
        <f t="shared" si="2"/>
        <v>0.10416666666666669</v>
      </c>
      <c r="H13" s="354">
        <f t="shared" si="1"/>
        <v>0.10416666666666669</v>
      </c>
      <c r="I13" s="355"/>
    </row>
    <row r="14" spans="1:9" ht="30" customHeight="1">
      <c r="A14" s="366" t="s">
        <v>60</v>
      </c>
      <c r="B14" s="367" t="s">
        <v>184</v>
      </c>
      <c r="C14" s="477">
        <v>0.33333333333333331</v>
      </c>
      <c r="D14" s="477">
        <v>0.4375</v>
      </c>
      <c r="E14" s="477"/>
      <c r="F14" s="315">
        <f t="shared" si="0"/>
        <v>0</v>
      </c>
      <c r="G14" s="315">
        <f t="shared" si="2"/>
        <v>0.10416666666666669</v>
      </c>
      <c r="H14" s="111">
        <f t="shared" si="1"/>
        <v>0.10416666666666669</v>
      </c>
      <c r="I14" s="368"/>
    </row>
    <row r="15" spans="1:9" ht="30" customHeight="1">
      <c r="A15" s="396" t="s">
        <v>60</v>
      </c>
      <c r="B15" s="395" t="s">
        <v>215</v>
      </c>
      <c r="C15" s="477">
        <v>0.33333333333333331</v>
      </c>
      <c r="D15" s="477">
        <v>0.4375</v>
      </c>
      <c r="E15" s="477"/>
      <c r="F15" s="315">
        <f t="shared" si="0"/>
        <v>0</v>
      </c>
      <c r="G15" s="315">
        <f t="shared" si="2"/>
        <v>0.10416666666666669</v>
      </c>
      <c r="H15" s="111">
        <f t="shared" si="1"/>
        <v>0.10416666666666669</v>
      </c>
      <c r="I15" s="397"/>
    </row>
    <row r="16" spans="1:9" ht="30" customHeight="1">
      <c r="A16" s="396" t="s">
        <v>60</v>
      </c>
      <c r="B16" s="395" t="s">
        <v>216</v>
      </c>
      <c r="C16" s="477">
        <v>0.33333333333333331</v>
      </c>
      <c r="D16" s="477">
        <v>0.4375</v>
      </c>
      <c r="E16" s="477"/>
      <c r="F16" s="315">
        <f t="shared" si="0"/>
        <v>0</v>
      </c>
      <c r="G16" s="315">
        <f t="shared" si="2"/>
        <v>0.10416666666666669</v>
      </c>
      <c r="H16" s="111">
        <f t="shared" si="1"/>
        <v>0.10416666666666669</v>
      </c>
      <c r="I16" s="397"/>
    </row>
    <row r="17" spans="1:9" ht="30" customHeight="1" thickBot="1">
      <c r="A17" s="398" t="s">
        <v>60</v>
      </c>
      <c r="B17" s="399" t="s">
        <v>217</v>
      </c>
      <c r="C17" s="481">
        <v>0.33333333333333331</v>
      </c>
      <c r="D17" s="481">
        <v>0.4375</v>
      </c>
      <c r="E17" s="481"/>
      <c r="F17" s="322">
        <f t="shared" si="0"/>
        <v>0</v>
      </c>
      <c r="G17" s="322">
        <f t="shared" si="2"/>
        <v>0.10416666666666669</v>
      </c>
      <c r="H17" s="323">
        <f t="shared" si="1"/>
        <v>0.10416666666666669</v>
      </c>
      <c r="I17" s="400"/>
    </row>
    <row r="18" spans="1:9" ht="30" customHeight="1">
      <c r="H18" s="295">
        <f>SUM(H3:H17)</f>
        <v>1.9375000000000009</v>
      </c>
    </row>
    <row r="22" spans="1:9" ht="30" customHeight="1">
      <c r="H22" s="295"/>
    </row>
  </sheetData>
  <autoFilter ref="A2:I18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tabColor rgb="FF00B050"/>
    <pageSetUpPr fitToPage="1"/>
  </sheetPr>
  <dimension ref="A1:K67"/>
  <sheetViews>
    <sheetView topLeftCell="A52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307</v>
      </c>
      <c r="E1" s="6"/>
      <c r="F1" s="6"/>
      <c r="G1" s="6"/>
      <c r="H1" s="6"/>
      <c r="I1" s="6"/>
    </row>
    <row r="2" spans="1:9" s="7" customFormat="1" ht="36.75" customHeight="1" thickBot="1">
      <c r="A2" s="518" t="s">
        <v>4</v>
      </c>
      <c r="B2" s="528" t="s">
        <v>0</v>
      </c>
      <c r="C2" s="518" t="s">
        <v>1</v>
      </c>
      <c r="D2" s="519" t="s">
        <v>2</v>
      </c>
      <c r="E2" s="529" t="s">
        <v>78</v>
      </c>
      <c r="F2" s="530" t="s">
        <v>79</v>
      </c>
      <c r="G2" s="531" t="s">
        <v>80</v>
      </c>
      <c r="H2" s="532" t="s">
        <v>81</v>
      </c>
      <c r="I2" s="533" t="s">
        <v>3</v>
      </c>
    </row>
    <row r="3" spans="1:9" s="4" customFormat="1" ht="27.75" customHeight="1">
      <c r="A3" s="526" t="s">
        <v>169</v>
      </c>
      <c r="B3" s="527" t="s">
        <v>8</v>
      </c>
      <c r="C3" s="628" t="s">
        <v>110</v>
      </c>
      <c r="D3" s="628"/>
      <c r="E3" s="628"/>
      <c r="F3" s="628"/>
      <c r="G3" s="628"/>
      <c r="H3" s="628"/>
      <c r="I3" s="628"/>
    </row>
    <row r="4" spans="1:9" s="5" customFormat="1" ht="30" customHeight="1">
      <c r="A4" s="14" t="s">
        <v>170</v>
      </c>
      <c r="B4" s="106" t="s">
        <v>6</v>
      </c>
      <c r="C4" s="430">
        <v>0.33333333333333331</v>
      </c>
      <c r="D4" s="430">
        <v>0.70833333333333337</v>
      </c>
      <c r="E4" s="430"/>
      <c r="F4" s="418">
        <f t="shared" ref="F4:F62" si="0">SUM(IF(C4="",0,IF(C4&lt;TIME(8,0,0),TIME(8,0,0)-C4,0)))</f>
        <v>0</v>
      </c>
      <c r="G4" s="418">
        <f t="shared" ref="G4:G62" si="1">SUM(
IF(OR(C4="",D4=""),0,MAX(0,IF(D4&lt;C4,D4+1,D4)-MAX(C4,TIME(17,0,0)))))</f>
        <v>0</v>
      </c>
      <c r="H4" s="384">
        <f t="shared" ref="H4:H62" si="2">G4+F4</f>
        <v>0</v>
      </c>
      <c r="I4" s="524"/>
    </row>
    <row r="5" spans="1:9" s="5" customFormat="1" ht="30" customHeight="1">
      <c r="A5" s="14" t="s">
        <v>170</v>
      </c>
      <c r="B5" s="106" t="s">
        <v>143</v>
      </c>
      <c r="C5" s="629" t="s">
        <v>163</v>
      </c>
      <c r="D5" s="629"/>
      <c r="E5" s="629"/>
      <c r="F5" s="629"/>
      <c r="G5" s="629"/>
      <c r="H5" s="629"/>
      <c r="I5" s="629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85">
        <v>0.4513888888888889</v>
      </c>
      <c r="D8" s="477">
        <v>0.70833333333333337</v>
      </c>
      <c r="E8" s="485" t="s">
        <v>310</v>
      </c>
      <c r="F8" s="315">
        <f t="shared" si="0"/>
        <v>0</v>
      </c>
      <c r="G8" s="315">
        <f t="shared" si="1"/>
        <v>0</v>
      </c>
      <c r="H8" s="111">
        <f t="shared" si="2"/>
        <v>0</v>
      </c>
      <c r="I8" s="485" t="s">
        <v>310</v>
      </c>
    </row>
    <row r="9" spans="1:9" s="4" customFormat="1" ht="30" customHeight="1">
      <c r="A9" s="14" t="s">
        <v>59</v>
      </c>
      <c r="B9" s="106" t="s">
        <v>9</v>
      </c>
      <c r="C9" s="477">
        <v>0.25</v>
      </c>
      <c r="D9" s="477">
        <v>0.81666666666666676</v>
      </c>
      <c r="E9" s="477"/>
      <c r="F9" s="315">
        <f t="shared" si="0"/>
        <v>8.3333333333333315E-2</v>
      </c>
      <c r="G9" s="315">
        <f t="shared" si="1"/>
        <v>0.10833333333333339</v>
      </c>
      <c r="H9" s="111">
        <f t="shared" si="2"/>
        <v>0.19166666666666671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30">
        <v>0.33333333333333331</v>
      </c>
      <c r="D11" s="430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0.27569444444444446</v>
      </c>
      <c r="D12" s="477">
        <v>0.75</v>
      </c>
      <c r="E12" s="477"/>
      <c r="F12" s="315">
        <f t="shared" si="0"/>
        <v>5.7638888888888851E-2</v>
      </c>
      <c r="G12" s="315">
        <f t="shared" si="1"/>
        <v>4.166666666666663E-2</v>
      </c>
      <c r="H12" s="111">
        <f t="shared" si="2"/>
        <v>9.930555555555548E-2</v>
      </c>
      <c r="I12" s="316"/>
    </row>
    <row r="13" spans="1:9" s="5" customFormat="1" ht="30" customHeight="1">
      <c r="A13" s="14" t="s">
        <v>59</v>
      </c>
      <c r="B13" s="106" t="s">
        <v>13</v>
      </c>
      <c r="C13" s="430">
        <v>0.33333333333333331</v>
      </c>
      <c r="D13" s="430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30">
        <v>0.33333333333333331</v>
      </c>
      <c r="D14" s="430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30">
        <v>0.33333333333333331</v>
      </c>
      <c r="D15" s="430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0.77777777777777779</v>
      </c>
      <c r="E16" s="477"/>
      <c r="F16" s="315">
        <f t="shared" si="0"/>
        <v>0</v>
      </c>
      <c r="G16" s="315">
        <f t="shared" si="1"/>
        <v>6.944444444444442E-2</v>
      </c>
      <c r="H16" s="111">
        <f t="shared" si="2"/>
        <v>6.944444444444442E-2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0.25</v>
      </c>
      <c r="D17" s="477">
        <v>0.77777777777777779</v>
      </c>
      <c r="E17" s="477"/>
      <c r="F17" s="315">
        <f t="shared" si="0"/>
        <v>8.3333333333333315E-2</v>
      </c>
      <c r="G17" s="315">
        <f t="shared" si="1"/>
        <v>6.944444444444442E-2</v>
      </c>
      <c r="H17" s="111">
        <f t="shared" si="2"/>
        <v>0.15277777777777773</v>
      </c>
      <c r="I17" s="316"/>
    </row>
    <row r="18" spans="1:9" s="5" customFormat="1" ht="30" customHeight="1">
      <c r="A18" s="14" t="s">
        <v>59</v>
      </c>
      <c r="B18" s="106" t="s">
        <v>18</v>
      </c>
      <c r="C18" s="430">
        <v>0.33333333333333331</v>
      </c>
      <c r="D18" s="430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0.81527777777777777</v>
      </c>
      <c r="E19" s="477"/>
      <c r="F19" s="315">
        <f t="shared" si="0"/>
        <v>0</v>
      </c>
      <c r="G19" s="315">
        <f t="shared" si="1"/>
        <v>0.1069444444444444</v>
      </c>
      <c r="H19" s="111">
        <f t="shared" si="2"/>
        <v>0.1069444444444444</v>
      </c>
      <c r="I19" s="105"/>
    </row>
    <row r="20" spans="1:9" s="5" customFormat="1" ht="30" customHeight="1">
      <c r="A20" s="14" t="s">
        <v>59</v>
      </c>
      <c r="B20" s="106" t="s">
        <v>20</v>
      </c>
      <c r="C20" s="430">
        <v>0.33333333333333331</v>
      </c>
      <c r="D20" s="430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30">
        <v>0.33333333333333331</v>
      </c>
      <c r="D21" s="430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30">
        <v>0.33333333333333331</v>
      </c>
      <c r="D22" s="430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30">
        <v>0.33333333333333331</v>
      </c>
      <c r="D23" s="430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30">
        <v>0.33333333333333331</v>
      </c>
      <c r="D24" s="430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30">
        <v>0.33333333333333331</v>
      </c>
      <c r="D25" s="430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30">
        <v>0.33333333333333331</v>
      </c>
      <c r="D26" s="430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30">
        <v>0.33333333333333331</v>
      </c>
      <c r="D27" s="430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30">
        <v>0.33333333333333331</v>
      </c>
      <c r="D28" s="430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30">
        <v>0.33333333333333331</v>
      </c>
      <c r="D29" s="430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0.25</v>
      </c>
      <c r="D30" s="477">
        <v>0.81527777777777777</v>
      </c>
      <c r="E30" s="477"/>
      <c r="F30" s="315">
        <f t="shared" si="0"/>
        <v>8.3333333333333315E-2</v>
      </c>
      <c r="G30" s="315">
        <f t="shared" si="1"/>
        <v>0.1069444444444444</v>
      </c>
      <c r="H30" s="111">
        <f t="shared" si="2"/>
        <v>0.19027777777777771</v>
      </c>
      <c r="I30" s="316"/>
    </row>
    <row r="31" spans="1:9" s="5" customFormat="1" ht="30" customHeight="1">
      <c r="A31" s="14" t="s">
        <v>60</v>
      </c>
      <c r="B31" s="106" t="s">
        <v>145</v>
      </c>
      <c r="C31" s="430">
        <v>0.33333333333333331</v>
      </c>
      <c r="D31" s="430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30">
        <v>0.33333333333333331</v>
      </c>
      <c r="D32" s="430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30">
        <v>0.33333333333333331</v>
      </c>
      <c r="D33" s="430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30">
        <v>0.33333333333333331</v>
      </c>
      <c r="D35" s="430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30">
        <v>0.33333333333333331</v>
      </c>
      <c r="D36" s="430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0.25</v>
      </c>
      <c r="D37" s="477">
        <v>0.76041666666666663</v>
      </c>
      <c r="E37" s="477"/>
      <c r="F37" s="315">
        <f t="shared" si="0"/>
        <v>8.3333333333333315E-2</v>
      </c>
      <c r="G37" s="315">
        <f t="shared" si="1"/>
        <v>5.2083333333333259E-2</v>
      </c>
      <c r="H37" s="111">
        <f t="shared" si="2"/>
        <v>0.13541666666666657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85">
        <v>0.66666666666666663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 t="s">
        <v>319</v>
      </c>
    </row>
    <row r="39" spans="1:9" s="5" customFormat="1" ht="30" customHeight="1">
      <c r="A39" s="14" t="s">
        <v>60</v>
      </c>
      <c r="B39" s="106" t="s">
        <v>37</v>
      </c>
      <c r="C39" s="430">
        <v>0.33333333333333331</v>
      </c>
      <c r="D39" s="430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85">
        <v>0.66666666666666663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 t="s">
        <v>319</v>
      </c>
    </row>
    <row r="41" spans="1:9" s="5" customFormat="1" ht="30" customHeight="1">
      <c r="A41" s="14" t="s">
        <v>60</v>
      </c>
      <c r="B41" s="106" t="s">
        <v>40</v>
      </c>
      <c r="C41" s="430">
        <v>0.33333333333333331</v>
      </c>
      <c r="D41" s="430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30">
        <v>0.25</v>
      </c>
      <c r="D42" s="430">
        <v>0.81597222222222221</v>
      </c>
      <c r="E42" s="477"/>
      <c r="F42" s="315">
        <f t="shared" si="0"/>
        <v>8.3333333333333315E-2</v>
      </c>
      <c r="G42" s="315">
        <f t="shared" si="1"/>
        <v>0.10763888888888884</v>
      </c>
      <c r="H42" s="111">
        <f t="shared" si="2"/>
        <v>0.19097222222222215</v>
      </c>
      <c r="I42" s="316"/>
    </row>
    <row r="43" spans="1:9" s="5" customFormat="1" ht="30" customHeight="1">
      <c r="A43" s="14" t="s">
        <v>60</v>
      </c>
      <c r="B43" s="106" t="s">
        <v>42</v>
      </c>
      <c r="C43" s="430">
        <v>0.33333333333333331</v>
      </c>
      <c r="D43" s="430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591" t="s">
        <v>302</v>
      </c>
      <c r="D44" s="591"/>
      <c r="E44" s="591"/>
      <c r="F44" s="591"/>
      <c r="G44" s="591"/>
      <c r="H44" s="591"/>
      <c r="I44" s="591"/>
    </row>
    <row r="45" spans="1:9" s="5" customFormat="1" ht="30" customHeight="1">
      <c r="A45" s="14" t="s">
        <v>60</v>
      </c>
      <c r="B45" s="106" t="s">
        <v>46</v>
      </c>
      <c r="C45" s="430">
        <v>0.33333333333333331</v>
      </c>
      <c r="D45" s="430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0.25</v>
      </c>
      <c r="D46" s="477">
        <v>0.76041666666666663</v>
      </c>
      <c r="E46" s="477"/>
      <c r="F46" s="315">
        <f t="shared" si="0"/>
        <v>8.3333333333333315E-2</v>
      </c>
      <c r="G46" s="315">
        <f t="shared" si="1"/>
        <v>5.2083333333333259E-2</v>
      </c>
      <c r="H46" s="111">
        <f t="shared" si="2"/>
        <v>0.13541666666666657</v>
      </c>
      <c r="I46" s="316"/>
    </row>
    <row r="47" spans="1:9" s="5" customFormat="1" ht="30" customHeight="1">
      <c r="A47" s="14" t="s">
        <v>60</v>
      </c>
      <c r="B47" s="106" t="s">
        <v>48</v>
      </c>
      <c r="C47" s="591" t="s">
        <v>302</v>
      </c>
      <c r="D47" s="591"/>
      <c r="E47" s="591"/>
      <c r="F47" s="591"/>
      <c r="G47" s="591"/>
      <c r="H47" s="591"/>
      <c r="I47" s="591"/>
    </row>
    <row r="48" spans="1:9" s="5" customFormat="1" ht="30" customHeight="1">
      <c r="A48" s="14" t="s">
        <v>60</v>
      </c>
      <c r="B48" s="106" t="s">
        <v>49</v>
      </c>
      <c r="C48" s="430">
        <v>0.33333333333333331</v>
      </c>
      <c r="D48" s="430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30">
        <v>0.33333333333333331</v>
      </c>
      <c r="D49" s="430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30">
        <v>0.33333333333333331</v>
      </c>
      <c r="D50" s="430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629" t="s">
        <v>163</v>
      </c>
      <c r="D51" s="629"/>
      <c r="E51" s="629"/>
      <c r="F51" s="629"/>
      <c r="G51" s="629"/>
      <c r="H51" s="629"/>
      <c r="I51" s="629"/>
    </row>
    <row r="52" spans="1:11" s="5" customFormat="1" ht="30" customHeight="1">
      <c r="A52" s="14" t="s">
        <v>60</v>
      </c>
      <c r="B52" s="106" t="s">
        <v>53</v>
      </c>
      <c r="C52" s="591" t="s">
        <v>302</v>
      </c>
      <c r="D52" s="591"/>
      <c r="E52" s="591"/>
      <c r="F52" s="591"/>
      <c r="G52" s="591"/>
      <c r="H52" s="591"/>
      <c r="I52" s="591"/>
    </row>
    <row r="53" spans="1:11" s="5" customFormat="1" ht="30" customHeight="1">
      <c r="A53" s="268" t="s">
        <v>60</v>
      </c>
      <c r="B53" s="310" t="s">
        <v>57</v>
      </c>
      <c r="C53" s="430">
        <v>0.33333333333333331</v>
      </c>
      <c r="D53" s="430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71" t="s">
        <v>60</v>
      </c>
      <c r="B54" s="312" t="s">
        <v>155</v>
      </c>
      <c r="C54" s="430">
        <v>0.33333333333333331</v>
      </c>
      <c r="D54" s="430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20"/>
    </row>
    <row r="55" spans="1:11" ht="30" customHeight="1">
      <c r="A55" s="268" t="s">
        <v>60</v>
      </c>
      <c r="B55" s="352" t="s">
        <v>156</v>
      </c>
      <c r="C55" s="430">
        <v>0.33333333333333331</v>
      </c>
      <c r="D55" s="430">
        <v>0.70833333333333337</v>
      </c>
      <c r="E55" s="479"/>
      <c r="F55" s="353">
        <f t="shared" si="0"/>
        <v>0</v>
      </c>
      <c r="G55" s="353">
        <f t="shared" si="1"/>
        <v>0</v>
      </c>
      <c r="H55" s="354">
        <f t="shared" si="2"/>
        <v>0</v>
      </c>
      <c r="I55" s="355"/>
    </row>
    <row r="56" spans="1:11" ht="30" customHeight="1">
      <c r="A56" s="366" t="s">
        <v>60</v>
      </c>
      <c r="B56" s="367" t="s">
        <v>184</v>
      </c>
      <c r="C56" s="430">
        <v>0.33333333333333331</v>
      </c>
      <c r="D56" s="430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11" ht="30" customHeight="1">
      <c r="A57" s="387" t="s">
        <v>60</v>
      </c>
      <c r="B57" s="352" t="s">
        <v>195</v>
      </c>
      <c r="C57" s="591" t="s">
        <v>302</v>
      </c>
      <c r="D57" s="591"/>
      <c r="E57" s="591"/>
      <c r="F57" s="591"/>
      <c r="G57" s="591"/>
      <c r="H57" s="591"/>
      <c r="I57" s="591"/>
    </row>
    <row r="58" spans="1:11" ht="30" customHeight="1">
      <c r="A58" s="396" t="s">
        <v>60</v>
      </c>
      <c r="B58" s="395" t="s">
        <v>213</v>
      </c>
      <c r="C58" s="477">
        <v>0.33333333333333331</v>
      </c>
      <c r="D58" s="477">
        <v>0.80555555555555547</v>
      </c>
      <c r="E58" s="477"/>
      <c r="F58" s="315">
        <f t="shared" si="0"/>
        <v>0</v>
      </c>
      <c r="G58" s="315">
        <f t="shared" si="1"/>
        <v>9.7222222222222099E-2</v>
      </c>
      <c r="H58" s="111">
        <f t="shared" si="2"/>
        <v>9.7222222222222099E-2</v>
      </c>
      <c r="I58" s="397"/>
    </row>
    <row r="59" spans="1:11" ht="30" customHeight="1">
      <c r="A59" s="396" t="s">
        <v>60</v>
      </c>
      <c r="B59" s="395" t="s">
        <v>215</v>
      </c>
      <c r="C59" s="430">
        <v>0.33333333333333331</v>
      </c>
      <c r="D59" s="430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216</v>
      </c>
      <c r="C60" s="430">
        <v>0.33333333333333331</v>
      </c>
      <c r="D60" s="430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405" t="s">
        <v>60</v>
      </c>
      <c r="B61" s="406" t="s">
        <v>217</v>
      </c>
      <c r="C61" s="430">
        <v>0.33333333333333331</v>
      </c>
      <c r="D61" s="430">
        <v>0.70833333333333337</v>
      </c>
      <c r="E61" s="479"/>
      <c r="F61" s="353">
        <f t="shared" si="0"/>
        <v>0</v>
      </c>
      <c r="G61" s="353">
        <f t="shared" si="1"/>
        <v>0</v>
      </c>
      <c r="H61" s="354">
        <f t="shared" si="2"/>
        <v>0</v>
      </c>
      <c r="I61" s="407"/>
    </row>
    <row r="62" spans="1:11" s="408" customFormat="1" ht="30" customHeight="1" thickBot="1">
      <c r="A62" s="398" t="s">
        <v>60</v>
      </c>
      <c r="B62" s="399" t="s">
        <v>232</v>
      </c>
      <c r="C62" s="481">
        <v>0.33333333333333331</v>
      </c>
      <c r="D62" s="540">
        <v>0.5625</v>
      </c>
      <c r="E62" s="481"/>
      <c r="F62" s="322">
        <f t="shared" si="0"/>
        <v>0</v>
      </c>
      <c r="G62" s="322">
        <f t="shared" si="1"/>
        <v>0</v>
      </c>
      <c r="H62" s="323">
        <f t="shared" si="2"/>
        <v>0</v>
      </c>
      <c r="I62" s="400" t="s">
        <v>319</v>
      </c>
      <c r="J62" s="2"/>
      <c r="K62" s="2"/>
    </row>
    <row r="63" spans="1:11" ht="30" customHeight="1">
      <c r="H63" s="295">
        <f>SUM(H3:H62)</f>
        <v>1.3694444444444436</v>
      </c>
    </row>
    <row r="67" spans="8:8" ht="30" customHeight="1">
      <c r="H67" s="295"/>
    </row>
  </sheetData>
  <autoFilter ref="A2:I57"/>
  <mergeCells count="7">
    <mergeCell ref="C3:I3"/>
    <mergeCell ref="C57:I57"/>
    <mergeCell ref="C5:I5"/>
    <mergeCell ref="C44:I44"/>
    <mergeCell ref="C47:I47"/>
    <mergeCell ref="C51:I51"/>
    <mergeCell ref="C52:I5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tabColor rgb="FF00B050"/>
    <pageSetUpPr fitToPage="1"/>
  </sheetPr>
  <dimension ref="A1:K68"/>
  <sheetViews>
    <sheetView topLeftCell="B40" zoomScale="115" zoomScaleNormal="115" zoomScaleSheetLayoutView="85" workbookViewId="0">
      <selection activeCell="I62" sqref="I6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306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3">
        <v>0.33333333333333331</v>
      </c>
      <c r="D3" s="433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30">
        <v>0.33333333333333331</v>
      </c>
      <c r="D5" s="430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0.875</v>
      </c>
      <c r="E6" s="477"/>
      <c r="F6" s="315">
        <f t="shared" si="0"/>
        <v>0</v>
      </c>
      <c r="G6" s="315">
        <f t="shared" si="1"/>
        <v>0.16666666666666663</v>
      </c>
      <c r="H6" s="111">
        <f t="shared" si="2"/>
        <v>0.16666666666666663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0.875</v>
      </c>
      <c r="E7" s="477"/>
      <c r="F7" s="315">
        <f t="shared" si="0"/>
        <v>0</v>
      </c>
      <c r="G7" s="315">
        <f t="shared" si="1"/>
        <v>0.16666666666666663</v>
      </c>
      <c r="H7" s="111">
        <f t="shared" si="2"/>
        <v>0.16666666666666663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430">
        <v>0.33333333333333331</v>
      </c>
      <c r="D8" s="430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0.85833333333333339</v>
      </c>
      <c r="E9" s="477"/>
      <c r="F9" s="315">
        <f t="shared" si="0"/>
        <v>0</v>
      </c>
      <c r="G9" s="315">
        <f t="shared" si="1"/>
        <v>0.15000000000000002</v>
      </c>
      <c r="H9" s="111">
        <f t="shared" si="2"/>
        <v>0.15000000000000002</v>
      </c>
      <c r="I9" s="316"/>
    </row>
    <row r="10" spans="1:9" s="5" customFormat="1" ht="30" customHeight="1">
      <c r="A10" s="14" t="s">
        <v>59</v>
      </c>
      <c r="B10" s="106" t="s">
        <v>10</v>
      </c>
      <c r="C10" s="430">
        <v>0.33333333333333331</v>
      </c>
      <c r="D10" s="430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0.87361111111111101</v>
      </c>
      <c r="E11" s="477"/>
      <c r="F11" s="315">
        <f t="shared" si="0"/>
        <v>0</v>
      </c>
      <c r="G11" s="315">
        <f t="shared" si="1"/>
        <v>0.16527777777777763</v>
      </c>
      <c r="H11" s="111">
        <f t="shared" si="2"/>
        <v>0.16527777777777763</v>
      </c>
      <c r="I11" s="316"/>
    </row>
    <row r="12" spans="1:9" s="5" customFormat="1" ht="30" customHeight="1">
      <c r="A12" s="14" t="s">
        <v>59</v>
      </c>
      <c r="B12" s="106" t="s">
        <v>12</v>
      </c>
      <c r="C12" s="430">
        <v>0.33333333333333331</v>
      </c>
      <c r="D12" s="430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30">
        <v>0.33333333333333331</v>
      </c>
      <c r="D13" s="430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30">
        <v>0.33333333333333331</v>
      </c>
      <c r="D14" s="430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30">
        <v>0.33333333333333331</v>
      </c>
      <c r="D15" s="430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30">
        <v>0.33333333333333331</v>
      </c>
      <c r="D16" s="430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30">
        <v>0.33333333333333331</v>
      </c>
      <c r="D17" s="430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30">
        <v>0.33333333333333331</v>
      </c>
      <c r="D18" s="430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30">
        <v>0.33333333333333331</v>
      </c>
      <c r="D19" s="430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80">
        <v>0.33333333333333331</v>
      </c>
      <c r="D20" s="480">
        <v>0.70833333333333337</v>
      </c>
      <c r="E20" s="479"/>
      <c r="F20" s="353">
        <f t="shared" si="0"/>
        <v>0</v>
      </c>
      <c r="G20" s="353">
        <f t="shared" si="1"/>
        <v>0</v>
      </c>
      <c r="H20" s="354">
        <f t="shared" si="2"/>
        <v>0</v>
      </c>
      <c r="I20" s="525"/>
    </row>
    <row r="21" spans="1:9" s="5" customFormat="1" ht="30" customHeight="1">
      <c r="A21" s="14" t="s">
        <v>59</v>
      </c>
      <c r="B21" s="106" t="s">
        <v>54</v>
      </c>
      <c r="C21" s="630" t="s">
        <v>163</v>
      </c>
      <c r="D21" s="631"/>
      <c r="E21" s="631"/>
      <c r="F21" s="631"/>
      <c r="G21" s="631"/>
      <c r="H21" s="631"/>
      <c r="I21" s="632"/>
    </row>
    <row r="22" spans="1:9" s="5" customFormat="1" ht="30" customHeight="1">
      <c r="A22" s="14" t="s">
        <v>59</v>
      </c>
      <c r="B22" s="106" t="s">
        <v>234</v>
      </c>
      <c r="C22" s="430">
        <v>0.33333333333333331</v>
      </c>
      <c r="D22" s="430">
        <v>0.70833333333333337</v>
      </c>
      <c r="E22" s="430"/>
      <c r="F22" s="418">
        <f t="shared" si="0"/>
        <v>0</v>
      </c>
      <c r="G22" s="418">
        <f t="shared" si="1"/>
        <v>0</v>
      </c>
      <c r="H22" s="384">
        <f t="shared" si="2"/>
        <v>0</v>
      </c>
      <c r="I22" s="419"/>
    </row>
    <row r="23" spans="1:9" s="5" customFormat="1" ht="30" customHeight="1">
      <c r="A23" s="14" t="s">
        <v>59</v>
      </c>
      <c r="B23" s="106" t="s">
        <v>233</v>
      </c>
      <c r="C23" s="478">
        <v>0.33333333333333331</v>
      </c>
      <c r="D23" s="477">
        <v>0.95972222222222225</v>
      </c>
      <c r="E23" s="477"/>
      <c r="F23" s="315">
        <f t="shared" si="0"/>
        <v>0</v>
      </c>
      <c r="G23" s="315">
        <f t="shared" si="1"/>
        <v>0.25138888888888888</v>
      </c>
      <c r="H23" s="111">
        <f t="shared" si="2"/>
        <v>0.25138888888888888</v>
      </c>
      <c r="I23" s="316"/>
    </row>
    <row r="24" spans="1:9" s="5" customFormat="1" ht="30" customHeight="1">
      <c r="A24" s="14" t="s">
        <v>60</v>
      </c>
      <c r="B24" s="106" t="s">
        <v>21</v>
      </c>
      <c r="C24" s="430">
        <v>0.33333333333333331</v>
      </c>
      <c r="D24" s="430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30">
        <v>0.33333333333333331</v>
      </c>
      <c r="D25" s="430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30">
        <v>0.33333333333333331</v>
      </c>
      <c r="D26" s="430">
        <v>0.79166666666666663</v>
      </c>
      <c r="E26" s="477"/>
      <c r="F26" s="315">
        <f t="shared" si="0"/>
        <v>0</v>
      </c>
      <c r="G26" s="315">
        <f t="shared" si="1"/>
        <v>8.3333333333333259E-2</v>
      </c>
      <c r="H26" s="111">
        <f t="shared" si="2"/>
        <v>8.3333333333333259E-2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0.875</v>
      </c>
      <c r="E27" s="477"/>
      <c r="F27" s="315">
        <f t="shared" si="0"/>
        <v>0</v>
      </c>
      <c r="G27" s="315">
        <f t="shared" si="1"/>
        <v>0.16666666666666663</v>
      </c>
      <c r="H27" s="111">
        <f t="shared" si="2"/>
        <v>0.16666666666666663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0.875</v>
      </c>
      <c r="E28" s="477"/>
      <c r="F28" s="315">
        <f t="shared" si="0"/>
        <v>0</v>
      </c>
      <c r="G28" s="315">
        <f t="shared" si="1"/>
        <v>0.16666666666666663</v>
      </c>
      <c r="H28" s="111">
        <f t="shared" si="2"/>
        <v>0.16666666666666663</v>
      </c>
      <c r="I28" s="105"/>
    </row>
    <row r="29" spans="1:9" s="5" customFormat="1" ht="30" customHeight="1">
      <c r="A29" s="14" t="s">
        <v>60</v>
      </c>
      <c r="B29" s="106" t="s">
        <v>27</v>
      </c>
      <c r="C29" s="430">
        <v>0.33333333333333331</v>
      </c>
      <c r="D29" s="430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0.875</v>
      </c>
      <c r="E30" s="477"/>
      <c r="F30" s="315">
        <f t="shared" si="0"/>
        <v>0</v>
      </c>
      <c r="G30" s="315">
        <f t="shared" si="1"/>
        <v>0.16666666666666663</v>
      </c>
      <c r="H30" s="111">
        <f t="shared" si="2"/>
        <v>0.16666666666666663</v>
      </c>
      <c r="I30" s="316"/>
    </row>
    <row r="31" spans="1:9" s="5" customFormat="1" ht="30" customHeight="1">
      <c r="A31" s="14" t="s">
        <v>60</v>
      </c>
      <c r="B31" s="106" t="s">
        <v>145</v>
      </c>
      <c r="C31" s="430">
        <v>0.33333333333333331</v>
      </c>
      <c r="D31" s="430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30">
        <v>0.33333333333333331</v>
      </c>
      <c r="D32" s="430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30">
        <v>0.33333333333333331</v>
      </c>
      <c r="D33" s="430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0.875</v>
      </c>
      <c r="E34" s="477"/>
      <c r="F34" s="315">
        <f t="shared" si="0"/>
        <v>0</v>
      </c>
      <c r="G34" s="315">
        <f t="shared" si="1"/>
        <v>0.16666666666666663</v>
      </c>
      <c r="H34" s="111">
        <f t="shared" si="2"/>
        <v>0.16666666666666663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0.875</v>
      </c>
      <c r="E35" s="477"/>
      <c r="F35" s="315">
        <f t="shared" si="0"/>
        <v>0</v>
      </c>
      <c r="G35" s="315">
        <f t="shared" si="1"/>
        <v>0.16666666666666663</v>
      </c>
      <c r="H35" s="111">
        <f t="shared" si="2"/>
        <v>0.16666666666666663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0.875</v>
      </c>
      <c r="E36" s="477"/>
      <c r="F36" s="315">
        <f t="shared" si="0"/>
        <v>0</v>
      </c>
      <c r="G36" s="315">
        <f t="shared" si="1"/>
        <v>0.16666666666666663</v>
      </c>
      <c r="H36" s="111">
        <f t="shared" si="2"/>
        <v>0.16666666666666663</v>
      </c>
      <c r="I36" s="316"/>
    </row>
    <row r="37" spans="1:9" s="5" customFormat="1" ht="30" customHeight="1">
      <c r="A37" s="14" t="s">
        <v>60</v>
      </c>
      <c r="B37" s="106" t="s">
        <v>148</v>
      </c>
      <c r="C37" s="430">
        <v>0.33333333333333331</v>
      </c>
      <c r="D37" s="430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30">
        <v>0.33333333333333331</v>
      </c>
      <c r="D38" s="430">
        <v>0.875</v>
      </c>
      <c r="E38" s="477"/>
      <c r="F38" s="315">
        <f t="shared" si="0"/>
        <v>0</v>
      </c>
      <c r="G38" s="315">
        <f t="shared" si="1"/>
        <v>0.16666666666666663</v>
      </c>
      <c r="H38" s="111">
        <f t="shared" si="2"/>
        <v>0.16666666666666663</v>
      </c>
      <c r="I38" s="316"/>
    </row>
    <row r="39" spans="1:9" s="5" customFormat="1" ht="30" customHeight="1">
      <c r="A39" s="14" t="s">
        <v>60</v>
      </c>
      <c r="B39" s="106" t="s">
        <v>37</v>
      </c>
      <c r="C39" s="430">
        <v>0.33333333333333331</v>
      </c>
      <c r="D39" s="430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0.875</v>
      </c>
      <c r="E40" s="477"/>
      <c r="F40" s="315">
        <f t="shared" si="0"/>
        <v>0</v>
      </c>
      <c r="G40" s="315">
        <f t="shared" si="1"/>
        <v>0.16666666666666663</v>
      </c>
      <c r="H40" s="111">
        <f t="shared" si="2"/>
        <v>0.16666666666666663</v>
      </c>
      <c r="I40" s="316"/>
    </row>
    <row r="41" spans="1:9" s="5" customFormat="1" ht="30" customHeight="1">
      <c r="A41" s="14" t="s">
        <v>60</v>
      </c>
      <c r="B41" s="106" t="s">
        <v>40</v>
      </c>
      <c r="C41" s="430">
        <v>0.33333333333333331</v>
      </c>
      <c r="D41" s="430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0.84027777777777779</v>
      </c>
      <c r="E42" s="477"/>
      <c r="F42" s="315">
        <f t="shared" si="0"/>
        <v>0</v>
      </c>
      <c r="G42" s="315">
        <f t="shared" si="1"/>
        <v>0.13194444444444442</v>
      </c>
      <c r="H42" s="111">
        <f t="shared" si="2"/>
        <v>0.13194444444444442</v>
      </c>
      <c r="I42" s="316"/>
    </row>
    <row r="43" spans="1:9" s="5" customFormat="1" ht="30" customHeight="1">
      <c r="A43" s="14" t="s">
        <v>60</v>
      </c>
      <c r="B43" s="106" t="s">
        <v>42</v>
      </c>
      <c r="C43" s="479">
        <v>0.33333333333333331</v>
      </c>
      <c r="D43" s="479">
        <v>0.875</v>
      </c>
      <c r="E43" s="479"/>
      <c r="F43" s="353">
        <f t="shared" si="0"/>
        <v>0</v>
      </c>
      <c r="G43" s="353">
        <f t="shared" si="1"/>
        <v>0.16666666666666663</v>
      </c>
      <c r="H43" s="354">
        <f t="shared" si="2"/>
        <v>0.16666666666666663</v>
      </c>
      <c r="I43" s="525"/>
    </row>
    <row r="44" spans="1:9" s="5" customFormat="1" ht="30" customHeight="1">
      <c r="A44" s="14" t="s">
        <v>60</v>
      </c>
      <c r="B44" s="106" t="s">
        <v>45</v>
      </c>
      <c r="C44" s="580" t="s">
        <v>302</v>
      </c>
      <c r="D44" s="581"/>
      <c r="E44" s="581"/>
      <c r="F44" s="581"/>
      <c r="G44" s="581"/>
      <c r="H44" s="581"/>
      <c r="I44" s="603"/>
    </row>
    <row r="45" spans="1:9" s="5" customFormat="1" ht="30" customHeight="1">
      <c r="A45" s="14" t="s">
        <v>60</v>
      </c>
      <c r="B45" s="106" t="s">
        <v>46</v>
      </c>
      <c r="C45" s="430">
        <v>0.33333333333333331</v>
      </c>
      <c r="D45" s="430">
        <v>0.70833333333333337</v>
      </c>
      <c r="E45" s="430"/>
      <c r="F45" s="418">
        <f t="shared" si="0"/>
        <v>0</v>
      </c>
      <c r="G45" s="418">
        <f t="shared" si="1"/>
        <v>0</v>
      </c>
      <c r="H45" s="384">
        <f t="shared" si="2"/>
        <v>0</v>
      </c>
      <c r="I45" s="419"/>
    </row>
    <row r="46" spans="1:9" s="5" customFormat="1" ht="30" customHeight="1">
      <c r="A46" s="14" t="s">
        <v>60</v>
      </c>
      <c r="B46" s="106" t="s">
        <v>47</v>
      </c>
      <c r="C46" s="430">
        <v>0.33333333333333331</v>
      </c>
      <c r="D46" s="430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588" t="s">
        <v>302</v>
      </c>
      <c r="D47" s="589"/>
      <c r="E47" s="589"/>
      <c r="F47" s="589"/>
      <c r="G47" s="589"/>
      <c r="H47" s="589"/>
      <c r="I47" s="633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0.875</v>
      </c>
      <c r="E48" s="477"/>
      <c r="F48" s="315">
        <f t="shared" si="0"/>
        <v>0</v>
      </c>
      <c r="G48" s="315">
        <f t="shared" si="1"/>
        <v>0.16666666666666663</v>
      </c>
      <c r="H48" s="111">
        <f t="shared" si="2"/>
        <v>0.16666666666666663</v>
      </c>
      <c r="I48" s="316"/>
    </row>
    <row r="49" spans="1:11" s="5" customFormat="1" ht="30" customHeight="1">
      <c r="A49" s="14" t="s">
        <v>60</v>
      </c>
      <c r="B49" s="106" t="s">
        <v>50</v>
      </c>
      <c r="C49" s="430">
        <v>0.33333333333333331</v>
      </c>
      <c r="D49" s="430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9">
        <v>0.33333333333333331</v>
      </c>
      <c r="D50" s="479">
        <v>0.875</v>
      </c>
      <c r="E50" s="479"/>
      <c r="F50" s="353">
        <f t="shared" si="0"/>
        <v>0</v>
      </c>
      <c r="G50" s="353">
        <f t="shared" si="1"/>
        <v>0.16666666666666663</v>
      </c>
      <c r="H50" s="354">
        <f t="shared" si="2"/>
        <v>0.16666666666666663</v>
      </c>
      <c r="I50" s="318"/>
    </row>
    <row r="51" spans="1:11" s="5" customFormat="1" ht="30" customHeight="1">
      <c r="A51" s="14" t="s">
        <v>60</v>
      </c>
      <c r="B51" s="106" t="s">
        <v>149</v>
      </c>
      <c r="C51" s="630" t="s">
        <v>163</v>
      </c>
      <c r="D51" s="631"/>
      <c r="E51" s="631"/>
      <c r="F51" s="631"/>
      <c r="G51" s="631"/>
      <c r="H51" s="631"/>
      <c r="I51" s="632"/>
    </row>
    <row r="52" spans="1:11" s="5" customFormat="1" ht="30" customHeight="1">
      <c r="A52" s="14" t="s">
        <v>60</v>
      </c>
      <c r="B52" s="106" t="s">
        <v>53</v>
      </c>
      <c r="C52" s="430">
        <v>0.33333333333333331</v>
      </c>
      <c r="D52" s="430">
        <v>0.70833333333333337</v>
      </c>
      <c r="E52" s="430"/>
      <c r="F52" s="418">
        <f t="shared" si="0"/>
        <v>0</v>
      </c>
      <c r="G52" s="418">
        <f t="shared" si="1"/>
        <v>0</v>
      </c>
      <c r="H52" s="384">
        <f t="shared" si="2"/>
        <v>0</v>
      </c>
      <c r="I52" s="524"/>
    </row>
    <row r="53" spans="1:11" s="5" customFormat="1" ht="30" customHeight="1">
      <c r="A53" s="268" t="s">
        <v>60</v>
      </c>
      <c r="B53" s="310" t="s">
        <v>57</v>
      </c>
      <c r="C53" s="480">
        <v>0.33333333333333331</v>
      </c>
      <c r="D53" s="480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630" t="s">
        <v>163</v>
      </c>
      <c r="D54" s="631"/>
      <c r="E54" s="631"/>
      <c r="F54" s="631"/>
      <c r="G54" s="631"/>
      <c r="H54" s="631"/>
      <c r="I54" s="632"/>
    </row>
    <row r="55" spans="1:11" ht="30" customHeight="1">
      <c r="A55" s="271" t="s">
        <v>60</v>
      </c>
      <c r="B55" s="312" t="s">
        <v>155</v>
      </c>
      <c r="C55" s="430">
        <v>0.33333333333333331</v>
      </c>
      <c r="D55" s="430">
        <v>0.70833333333333337</v>
      </c>
      <c r="E55" s="430"/>
      <c r="F55" s="418">
        <f t="shared" si="0"/>
        <v>0</v>
      </c>
      <c r="G55" s="418">
        <f t="shared" si="1"/>
        <v>0</v>
      </c>
      <c r="H55" s="384">
        <f t="shared" si="2"/>
        <v>0</v>
      </c>
      <c r="I55" s="385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0.79027777777777775</v>
      </c>
      <c r="E56" s="479"/>
      <c r="F56" s="353">
        <f t="shared" si="0"/>
        <v>0</v>
      </c>
      <c r="G56" s="353">
        <f t="shared" si="1"/>
        <v>8.1944444444444375E-2</v>
      </c>
      <c r="H56" s="354">
        <f t="shared" si="2"/>
        <v>8.1944444444444375E-2</v>
      </c>
      <c r="I56" s="355"/>
    </row>
    <row r="57" spans="1:11" ht="30" customHeight="1">
      <c r="A57" s="366" t="s">
        <v>60</v>
      </c>
      <c r="B57" s="367" t="s">
        <v>184</v>
      </c>
      <c r="C57" s="430">
        <v>0.33333333333333331</v>
      </c>
      <c r="D57" s="430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580" t="s">
        <v>302</v>
      </c>
      <c r="D58" s="581"/>
      <c r="E58" s="581"/>
      <c r="F58" s="581"/>
      <c r="G58" s="581"/>
      <c r="H58" s="581"/>
      <c r="I58" s="603"/>
    </row>
    <row r="59" spans="1:11" ht="30" customHeight="1">
      <c r="A59" s="396" t="s">
        <v>60</v>
      </c>
      <c r="B59" s="395" t="s">
        <v>213</v>
      </c>
      <c r="C59" s="430">
        <v>0.33333333333333331</v>
      </c>
      <c r="D59" s="430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30">
        <v>0.33333333333333331</v>
      </c>
      <c r="D60" s="430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30">
        <v>0.33333333333333331</v>
      </c>
      <c r="D61" s="430">
        <v>0.79166666666666663</v>
      </c>
      <c r="E61" s="477"/>
      <c r="F61" s="315">
        <f t="shared" si="0"/>
        <v>0</v>
      </c>
      <c r="G61" s="315">
        <f t="shared" si="1"/>
        <v>8.3333333333333259E-2</v>
      </c>
      <c r="H61" s="111">
        <f t="shared" si="2"/>
        <v>8.3333333333333259E-2</v>
      </c>
      <c r="I61" s="397"/>
    </row>
    <row r="62" spans="1:11" ht="30" customHeight="1">
      <c r="A62" s="405" t="s">
        <v>60</v>
      </c>
      <c r="B62" s="406" t="s">
        <v>217</v>
      </c>
      <c r="C62" s="479">
        <v>0.33333333333333331</v>
      </c>
      <c r="D62" s="541">
        <v>0.60416666666666663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523" t="s">
        <v>324</v>
      </c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3.1138888888888872</v>
      </c>
    </row>
    <row r="68" spans="8:8" ht="30" customHeight="1">
      <c r="H68" s="295"/>
    </row>
  </sheetData>
  <autoFilter ref="A2:I58"/>
  <mergeCells count="6">
    <mergeCell ref="C58:I58"/>
    <mergeCell ref="C21:I21"/>
    <mergeCell ref="C44:I44"/>
    <mergeCell ref="C47:I47"/>
    <mergeCell ref="C51:I51"/>
    <mergeCell ref="C54:I5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tabColor rgb="FF00B050"/>
    <pageSetUpPr fitToPage="1"/>
  </sheetPr>
  <dimension ref="A1:K68"/>
  <sheetViews>
    <sheetView topLeftCell="A31" zoomScaleNormal="100" zoomScaleSheetLayoutView="85" workbookViewId="0">
      <selection activeCell="C41" sqref="C4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305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516" t="s">
        <v>0</v>
      </c>
      <c r="C2" s="518" t="s">
        <v>1</v>
      </c>
      <c r="D2" s="519" t="s">
        <v>2</v>
      </c>
      <c r="E2" s="517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0">
        <v>0.33333333333333331</v>
      </c>
      <c r="D3" s="430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30">
        <v>0.33333333333333331</v>
      </c>
      <c r="D4" s="430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85">
        <v>0.34166666666666662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30">
        <v>0.33333333333333331</v>
      </c>
      <c r="D6" s="430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30">
        <v>0.33333333333333331</v>
      </c>
      <c r="D7" s="430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30">
        <v>0.33333333333333331</v>
      </c>
      <c r="D8" s="430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0.25</v>
      </c>
      <c r="D9" s="477">
        <v>0.75</v>
      </c>
      <c r="E9" s="477"/>
      <c r="F9" s="315">
        <f t="shared" si="0"/>
        <v>8.3333333333333315E-2</v>
      </c>
      <c r="G9" s="315">
        <f t="shared" si="1"/>
        <v>4.166666666666663E-2</v>
      </c>
      <c r="H9" s="111">
        <f t="shared" si="2"/>
        <v>0.12499999999999994</v>
      </c>
      <c r="I9" s="316"/>
    </row>
    <row r="10" spans="1:9" s="5" customFormat="1" ht="30" customHeight="1">
      <c r="A10" s="14" t="s">
        <v>59</v>
      </c>
      <c r="B10" s="106" t="s">
        <v>10</v>
      </c>
      <c r="C10" s="430">
        <v>0.33333333333333331</v>
      </c>
      <c r="D10" s="430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30">
        <v>0.33333333333333331</v>
      </c>
      <c r="D11" s="430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30">
        <v>0.33333333333333331</v>
      </c>
      <c r="D12" s="430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30">
        <v>0.33333333333333331</v>
      </c>
      <c r="D13" s="430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30">
        <v>0.33333333333333331</v>
      </c>
      <c r="D14" s="430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30">
        <v>0.33333333333333331</v>
      </c>
      <c r="D15" s="430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80">
        <v>0.33333333333333331</v>
      </c>
      <c r="D16" s="480">
        <v>0.70833333333333337</v>
      </c>
      <c r="E16" s="479"/>
      <c r="F16" s="353">
        <f t="shared" si="0"/>
        <v>0</v>
      </c>
      <c r="G16" s="353">
        <f t="shared" si="1"/>
        <v>0</v>
      </c>
      <c r="H16" s="354">
        <f t="shared" si="2"/>
        <v>0</v>
      </c>
      <c r="I16" s="318"/>
    </row>
    <row r="17" spans="1:9" s="5" customFormat="1" ht="30" customHeight="1">
      <c r="A17" s="14" t="s">
        <v>59</v>
      </c>
      <c r="B17" s="106" t="s">
        <v>144</v>
      </c>
      <c r="C17" s="580" t="s">
        <v>302</v>
      </c>
      <c r="D17" s="581"/>
      <c r="E17" s="581"/>
      <c r="F17" s="581"/>
      <c r="G17" s="581"/>
      <c r="H17" s="581"/>
      <c r="I17" s="603"/>
    </row>
    <row r="18" spans="1:9" s="5" customFormat="1" ht="30" customHeight="1">
      <c r="A18" s="14" t="s">
        <v>59</v>
      </c>
      <c r="B18" s="106" t="s">
        <v>18</v>
      </c>
      <c r="C18" s="430">
        <v>0.33333333333333331</v>
      </c>
      <c r="D18" s="430">
        <v>0.70833333333333337</v>
      </c>
      <c r="E18" s="430"/>
      <c r="F18" s="418">
        <f t="shared" si="0"/>
        <v>0</v>
      </c>
      <c r="G18" s="418">
        <f t="shared" si="1"/>
        <v>0</v>
      </c>
      <c r="H18" s="384">
        <f t="shared" si="2"/>
        <v>0</v>
      </c>
      <c r="I18" s="521"/>
    </row>
    <row r="19" spans="1:9" s="5" customFormat="1" ht="30" customHeight="1">
      <c r="A19" s="14" t="s">
        <v>59</v>
      </c>
      <c r="B19" s="106" t="s">
        <v>19</v>
      </c>
      <c r="C19" s="485">
        <v>0.34375</v>
      </c>
      <c r="D19" s="477">
        <v>0.8027777777777777</v>
      </c>
      <c r="E19" s="477"/>
      <c r="F19" s="315">
        <f t="shared" si="0"/>
        <v>0</v>
      </c>
      <c r="G19" s="315">
        <f t="shared" si="1"/>
        <v>9.4444444444444331E-2</v>
      </c>
      <c r="H19" s="111">
        <f t="shared" si="2"/>
        <v>9.4444444444444331E-2</v>
      </c>
      <c r="I19" s="105"/>
    </row>
    <row r="20" spans="1:9" s="5" customFormat="1" ht="30" customHeight="1">
      <c r="A20" s="14" t="s">
        <v>59</v>
      </c>
      <c r="B20" s="106" t="s">
        <v>20</v>
      </c>
      <c r="C20" s="430">
        <v>0.33333333333333331</v>
      </c>
      <c r="D20" s="430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30">
        <v>0.33333333333333331</v>
      </c>
      <c r="D21" s="430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30">
        <v>0.33333333333333331</v>
      </c>
      <c r="D22" s="430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30">
        <v>0.33333333333333331</v>
      </c>
      <c r="D23" s="430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29" t="s">
        <v>163</v>
      </c>
      <c r="D24" s="629"/>
      <c r="E24" s="629"/>
      <c r="F24" s="629"/>
      <c r="G24" s="629"/>
      <c r="H24" s="629"/>
      <c r="I24" s="634"/>
    </row>
    <row r="25" spans="1:9" s="5" customFormat="1" ht="30" customHeight="1">
      <c r="A25" s="14" t="s">
        <v>60</v>
      </c>
      <c r="B25" s="106" t="s">
        <v>22</v>
      </c>
      <c r="C25" s="430">
        <v>0.33333333333333331</v>
      </c>
      <c r="D25" s="430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30">
        <v>0.33333333333333331</v>
      </c>
      <c r="D26" s="430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30">
        <v>0.33333333333333331</v>
      </c>
      <c r="D27" s="430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30">
        <v>0.33333333333333331</v>
      </c>
      <c r="D28" s="430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30">
        <v>0.33333333333333331</v>
      </c>
      <c r="D29" s="430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30">
        <v>0.33333333333333331</v>
      </c>
      <c r="D30" s="430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85">
        <v>0.44791666666666669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522" t="s">
        <v>323</v>
      </c>
    </row>
    <row r="32" spans="1:9" s="5" customFormat="1" ht="30" customHeight="1">
      <c r="A32" s="14" t="s">
        <v>60</v>
      </c>
      <c r="B32" s="106" t="s">
        <v>30</v>
      </c>
      <c r="C32" s="430">
        <v>0.33333333333333331</v>
      </c>
      <c r="D32" s="430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30">
        <v>0.33333333333333331</v>
      </c>
      <c r="D33" s="430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30">
        <v>0.33333333333333331</v>
      </c>
      <c r="D34" s="430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30">
        <v>0.33333333333333331</v>
      </c>
      <c r="D35" s="430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30">
        <v>0.33333333333333331</v>
      </c>
      <c r="D36" s="430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30">
        <v>0.33333333333333331</v>
      </c>
      <c r="D37" s="430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30">
        <v>0.33333333333333331</v>
      </c>
      <c r="D38" s="430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30">
        <v>0.33333333333333331</v>
      </c>
      <c r="D39" s="430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30">
        <v>0.33333333333333331</v>
      </c>
      <c r="D40" s="430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0.29166666666666669</v>
      </c>
      <c r="D41" s="485">
        <v>0.625</v>
      </c>
      <c r="E41" s="477"/>
      <c r="F41" s="315">
        <f t="shared" si="0"/>
        <v>4.166666666666663E-2</v>
      </c>
      <c r="G41" s="315">
        <f t="shared" si="1"/>
        <v>0</v>
      </c>
      <c r="H41" s="111">
        <f t="shared" si="2"/>
        <v>4.166666666666663E-2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0.29166666666666669</v>
      </c>
      <c r="D42" s="477">
        <v>0.625</v>
      </c>
      <c r="E42" s="477"/>
      <c r="F42" s="315">
        <f t="shared" si="0"/>
        <v>4.166666666666663E-2</v>
      </c>
      <c r="G42" s="315">
        <f t="shared" si="1"/>
        <v>0</v>
      </c>
      <c r="H42" s="111">
        <f t="shared" si="2"/>
        <v>4.166666666666663E-2</v>
      </c>
      <c r="I42" s="316"/>
    </row>
    <row r="43" spans="1:9" s="5" customFormat="1" ht="30" customHeight="1">
      <c r="A43" s="14" t="s">
        <v>60</v>
      </c>
      <c r="B43" s="106" t="s">
        <v>42</v>
      </c>
      <c r="C43" s="430">
        <v>0.33333333333333331</v>
      </c>
      <c r="D43" s="430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30">
        <v>0.33333333333333331</v>
      </c>
      <c r="D44" s="430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0.27083333333333331</v>
      </c>
      <c r="D45" s="485">
        <v>0.63888888888888895</v>
      </c>
      <c r="E45" s="477"/>
      <c r="F45" s="315">
        <f t="shared" si="0"/>
        <v>6.25E-2</v>
      </c>
      <c r="G45" s="315">
        <f t="shared" si="1"/>
        <v>0</v>
      </c>
      <c r="H45" s="111">
        <f t="shared" si="2"/>
        <v>6.25E-2</v>
      </c>
      <c r="I45" s="316"/>
    </row>
    <row r="46" spans="1:9" s="5" customFormat="1" ht="30" customHeight="1">
      <c r="A46" s="14" t="s">
        <v>60</v>
      </c>
      <c r="B46" s="106" t="s">
        <v>47</v>
      </c>
      <c r="C46" s="480">
        <v>0.33333333333333331</v>
      </c>
      <c r="D46" s="480">
        <v>0.70833333333333337</v>
      </c>
      <c r="E46" s="479"/>
      <c r="F46" s="353">
        <f t="shared" si="0"/>
        <v>0</v>
      </c>
      <c r="G46" s="353">
        <f t="shared" si="1"/>
        <v>0</v>
      </c>
      <c r="H46" s="354">
        <f t="shared" si="2"/>
        <v>0</v>
      </c>
      <c r="I46" s="318"/>
    </row>
    <row r="47" spans="1:9" s="5" customFormat="1" ht="30" customHeight="1">
      <c r="A47" s="14" t="s">
        <v>60</v>
      </c>
      <c r="B47" s="106" t="s">
        <v>48</v>
      </c>
      <c r="C47" s="580" t="s">
        <v>302</v>
      </c>
      <c r="D47" s="581"/>
      <c r="E47" s="581"/>
      <c r="F47" s="581"/>
      <c r="G47" s="581"/>
      <c r="H47" s="581"/>
      <c r="I47" s="603"/>
    </row>
    <row r="48" spans="1:9" s="5" customFormat="1" ht="30" customHeight="1">
      <c r="A48" s="14" t="s">
        <v>60</v>
      </c>
      <c r="B48" s="106" t="s">
        <v>49</v>
      </c>
      <c r="C48" s="430">
        <v>0.33333333333333331</v>
      </c>
      <c r="D48" s="430">
        <v>0.70833333333333337</v>
      </c>
      <c r="E48" s="430"/>
      <c r="F48" s="418">
        <f t="shared" si="0"/>
        <v>0</v>
      </c>
      <c r="G48" s="418">
        <f t="shared" si="1"/>
        <v>0</v>
      </c>
      <c r="H48" s="384">
        <f t="shared" si="2"/>
        <v>0</v>
      </c>
      <c r="I48" s="419"/>
    </row>
    <row r="49" spans="1:11" s="5" customFormat="1" ht="30" customHeight="1">
      <c r="A49" s="14" t="s">
        <v>60</v>
      </c>
      <c r="B49" s="106" t="s">
        <v>50</v>
      </c>
      <c r="C49" s="430">
        <v>0.33333333333333331</v>
      </c>
      <c r="D49" s="430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30">
        <v>0.33333333333333331</v>
      </c>
      <c r="D50" s="430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622" t="s">
        <v>163</v>
      </c>
      <c r="D51" s="623"/>
      <c r="E51" s="623"/>
      <c r="F51" s="623"/>
      <c r="G51" s="623"/>
      <c r="H51" s="623"/>
      <c r="I51" s="624"/>
    </row>
    <row r="52" spans="1:11" s="5" customFormat="1" ht="30" customHeight="1">
      <c r="A52" s="14" t="s">
        <v>60</v>
      </c>
      <c r="B52" s="106" t="s">
        <v>53</v>
      </c>
      <c r="C52" s="477">
        <v>0.25</v>
      </c>
      <c r="D52" s="477">
        <v>0.75</v>
      </c>
      <c r="E52" s="477"/>
      <c r="F52" s="315">
        <f t="shared" si="0"/>
        <v>8.3333333333333315E-2</v>
      </c>
      <c r="G52" s="315">
        <f t="shared" si="1"/>
        <v>4.166666666666663E-2</v>
      </c>
      <c r="H52" s="111">
        <f t="shared" si="2"/>
        <v>0.12499999999999994</v>
      </c>
      <c r="I52" s="317"/>
    </row>
    <row r="53" spans="1:11" s="5" customFormat="1" ht="30" customHeight="1">
      <c r="A53" s="268" t="s">
        <v>60</v>
      </c>
      <c r="B53" s="310" t="s">
        <v>57</v>
      </c>
      <c r="C53" s="480">
        <v>0.33333333333333331</v>
      </c>
      <c r="D53" s="480">
        <v>0.70833333333333337</v>
      </c>
      <c r="E53" s="479"/>
      <c r="F53" s="353">
        <f t="shared" si="0"/>
        <v>0</v>
      </c>
      <c r="G53" s="353">
        <f t="shared" si="1"/>
        <v>0</v>
      </c>
      <c r="H53" s="354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630" t="s">
        <v>163</v>
      </c>
      <c r="D54" s="631"/>
      <c r="E54" s="631"/>
      <c r="F54" s="631"/>
      <c r="G54" s="631"/>
      <c r="H54" s="631"/>
      <c r="I54" s="632"/>
    </row>
    <row r="55" spans="1:11" ht="30" customHeight="1">
      <c r="A55" s="271" t="s">
        <v>60</v>
      </c>
      <c r="B55" s="312" t="s">
        <v>155</v>
      </c>
      <c r="C55" s="430">
        <v>0.33333333333333331</v>
      </c>
      <c r="D55" s="430">
        <v>0.70833333333333337</v>
      </c>
      <c r="E55" s="430"/>
      <c r="F55" s="418">
        <f t="shared" si="0"/>
        <v>0</v>
      </c>
      <c r="G55" s="418">
        <f t="shared" si="1"/>
        <v>0</v>
      </c>
      <c r="H55" s="384">
        <f t="shared" si="2"/>
        <v>0</v>
      </c>
      <c r="I55" s="385"/>
    </row>
    <row r="56" spans="1:11" ht="30" customHeight="1">
      <c r="A56" s="268" t="s">
        <v>60</v>
      </c>
      <c r="B56" s="352" t="s">
        <v>156</v>
      </c>
      <c r="C56" s="430">
        <v>0.33333333333333331</v>
      </c>
      <c r="D56" s="430">
        <v>0.70833333333333337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30">
        <v>0.33333333333333331</v>
      </c>
      <c r="D57" s="430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30">
        <v>0.33333333333333331</v>
      </c>
      <c r="D58" s="430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30">
        <v>0.33333333333333331</v>
      </c>
      <c r="D59" s="430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30">
        <v>0.33333333333333331</v>
      </c>
      <c r="D60" s="430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30">
        <v>0.33333333333333331</v>
      </c>
      <c r="D61" s="430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30">
        <v>0.33333333333333331</v>
      </c>
      <c r="D62" s="430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520">
        <v>0.33333333333333331</v>
      </c>
      <c r="D63" s="520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0.49027777777777748</v>
      </c>
    </row>
    <row r="68" spans="8:8" ht="30" customHeight="1">
      <c r="H68" s="295"/>
    </row>
  </sheetData>
  <autoFilter ref="A2:I58"/>
  <mergeCells count="5">
    <mergeCell ref="C17:I17"/>
    <mergeCell ref="C24:I24"/>
    <mergeCell ref="C47:I47"/>
    <mergeCell ref="C51:I51"/>
    <mergeCell ref="C54:I5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303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3">
        <v>0.33333333333333331</v>
      </c>
      <c r="D3" s="433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542">
        <v>0.34236111111111112</v>
      </c>
      <c r="D5" s="430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0.75</v>
      </c>
      <c r="E6" s="477"/>
      <c r="F6" s="315">
        <f t="shared" si="0"/>
        <v>0</v>
      </c>
      <c r="G6" s="315">
        <f t="shared" si="1"/>
        <v>4.166666666666663E-2</v>
      </c>
      <c r="H6" s="111">
        <f t="shared" si="2"/>
        <v>4.166666666666663E-2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0.75</v>
      </c>
      <c r="E7" s="477"/>
      <c r="F7" s="315">
        <f t="shared" si="0"/>
        <v>0</v>
      </c>
      <c r="G7" s="315">
        <f t="shared" si="1"/>
        <v>4.166666666666663E-2</v>
      </c>
      <c r="H7" s="111">
        <f t="shared" si="2"/>
        <v>4.166666666666663E-2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0.75694444444444453</v>
      </c>
      <c r="E10" s="477"/>
      <c r="F10" s="315">
        <f t="shared" si="0"/>
        <v>0</v>
      </c>
      <c r="G10" s="315">
        <f t="shared" si="1"/>
        <v>4.861111111111116E-2</v>
      </c>
      <c r="H10" s="111">
        <f t="shared" si="2"/>
        <v>4.861111111111116E-2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0.25</v>
      </c>
      <c r="D11" s="477">
        <v>0.85416666666666663</v>
      </c>
      <c r="E11" s="477"/>
      <c r="F11" s="315">
        <f t="shared" si="0"/>
        <v>8.3333333333333315E-2</v>
      </c>
      <c r="G11" s="315">
        <f t="shared" si="1"/>
        <v>0.14583333333333326</v>
      </c>
      <c r="H11" s="111">
        <f t="shared" si="2"/>
        <v>0.22916666666666657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0.25</v>
      </c>
      <c r="D12" s="477">
        <v>0.86458333333333337</v>
      </c>
      <c r="E12" s="477"/>
      <c r="F12" s="315">
        <f t="shared" si="0"/>
        <v>8.3333333333333315E-2</v>
      </c>
      <c r="G12" s="315">
        <f t="shared" si="1"/>
        <v>0.15625</v>
      </c>
      <c r="H12" s="111">
        <f t="shared" si="2"/>
        <v>0.23958333333333331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0.25</v>
      </c>
      <c r="D14" s="477">
        <v>0.85416666666666663</v>
      </c>
      <c r="E14" s="477"/>
      <c r="F14" s="315">
        <f t="shared" si="0"/>
        <v>8.3333333333333315E-2</v>
      </c>
      <c r="G14" s="315">
        <f t="shared" si="1"/>
        <v>0.14583333333333326</v>
      </c>
      <c r="H14" s="111">
        <f t="shared" si="2"/>
        <v>0.22916666666666657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85">
        <v>0.66666666666666663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588" t="s">
        <v>302</v>
      </c>
      <c r="D17" s="589"/>
      <c r="E17" s="589"/>
      <c r="F17" s="589"/>
      <c r="G17" s="589"/>
      <c r="H17" s="589"/>
      <c r="I17" s="590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544">
        <v>0.25486111111111109</v>
      </c>
      <c r="D22" s="477">
        <v>0.83819444444444446</v>
      </c>
      <c r="E22" s="477"/>
      <c r="F22" s="315">
        <f t="shared" si="0"/>
        <v>7.8472222222222221E-2</v>
      </c>
      <c r="G22" s="315">
        <f t="shared" si="1"/>
        <v>0.12986111111111109</v>
      </c>
      <c r="H22" s="111">
        <f t="shared" si="2"/>
        <v>0.20833333333333331</v>
      </c>
      <c r="I22" s="316"/>
    </row>
    <row r="23" spans="1:9" s="5" customFormat="1" ht="30" customHeight="1">
      <c r="A23" s="14" t="s">
        <v>59</v>
      </c>
      <c r="B23" s="106" t="s">
        <v>233</v>
      </c>
      <c r="C23" s="506">
        <v>0.33333333333333331</v>
      </c>
      <c r="D23" s="479">
        <v>0.76041666666666663</v>
      </c>
      <c r="E23" s="479"/>
      <c r="F23" s="353">
        <f t="shared" si="0"/>
        <v>0</v>
      </c>
      <c r="G23" s="353">
        <f t="shared" si="1"/>
        <v>5.2083333333333259E-2</v>
      </c>
      <c r="H23" s="354">
        <f t="shared" si="2"/>
        <v>5.2083333333333259E-2</v>
      </c>
      <c r="I23" s="318"/>
    </row>
    <row r="24" spans="1:9" s="5" customFormat="1" ht="30" customHeight="1">
      <c r="A24" s="14" t="s">
        <v>60</v>
      </c>
      <c r="B24" s="106" t="s">
        <v>21</v>
      </c>
      <c r="C24" s="629" t="s">
        <v>163</v>
      </c>
      <c r="D24" s="629"/>
      <c r="E24" s="629"/>
      <c r="F24" s="629"/>
      <c r="G24" s="629"/>
      <c r="H24" s="629"/>
      <c r="I24" s="634"/>
    </row>
    <row r="25" spans="1:9" s="5" customFormat="1" ht="30" customHeight="1">
      <c r="A25" s="14" t="s">
        <v>60</v>
      </c>
      <c r="B25" s="106" t="s">
        <v>22</v>
      </c>
      <c r="C25" s="622" t="s">
        <v>163</v>
      </c>
      <c r="D25" s="623"/>
      <c r="E25" s="623"/>
      <c r="F25" s="623"/>
      <c r="G25" s="623"/>
      <c r="H25" s="623"/>
      <c r="I25" s="624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0.75</v>
      </c>
      <c r="E27" s="477"/>
      <c r="F27" s="315">
        <f t="shared" si="0"/>
        <v>0</v>
      </c>
      <c r="G27" s="315">
        <f t="shared" si="1"/>
        <v>4.166666666666663E-2</v>
      </c>
      <c r="H27" s="111">
        <f t="shared" si="2"/>
        <v>4.166666666666663E-2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0.25</v>
      </c>
      <c r="D28" s="477">
        <v>0.84375</v>
      </c>
      <c r="E28" s="477"/>
      <c r="F28" s="315">
        <f t="shared" si="0"/>
        <v>8.3333333333333315E-2</v>
      </c>
      <c r="G28" s="315">
        <f t="shared" si="1"/>
        <v>0.13541666666666663</v>
      </c>
      <c r="H28" s="111">
        <f t="shared" si="2"/>
        <v>0.21874999999999994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0.25</v>
      </c>
      <c r="D30" s="477">
        <v>0.85416666666666663</v>
      </c>
      <c r="E30" s="477"/>
      <c r="F30" s="315">
        <f t="shared" si="0"/>
        <v>8.3333333333333315E-2</v>
      </c>
      <c r="G30" s="315">
        <f t="shared" si="1"/>
        <v>0.14583333333333326</v>
      </c>
      <c r="H30" s="111">
        <f t="shared" si="2"/>
        <v>0.22916666666666657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0.25</v>
      </c>
      <c r="D32" s="477">
        <v>0.86805555555555547</v>
      </c>
      <c r="E32" s="477"/>
      <c r="F32" s="315">
        <f t="shared" si="0"/>
        <v>8.3333333333333315E-2</v>
      </c>
      <c r="G32" s="315">
        <f t="shared" si="1"/>
        <v>0.1597222222222221</v>
      </c>
      <c r="H32" s="111">
        <f t="shared" si="2"/>
        <v>0.24305555555555541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0.28819444444444448</v>
      </c>
      <c r="D34" s="477">
        <v>0.28888888888888892</v>
      </c>
      <c r="E34" s="477"/>
      <c r="F34" s="315">
        <f t="shared" si="0"/>
        <v>4.513888888888884E-2</v>
      </c>
      <c r="G34" s="315">
        <f t="shared" si="1"/>
        <v>0</v>
      </c>
      <c r="H34" s="111">
        <f t="shared" si="2"/>
        <v>4.513888888888884E-2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0.75</v>
      </c>
      <c r="E41" s="477"/>
      <c r="F41" s="315">
        <f t="shared" si="0"/>
        <v>0</v>
      </c>
      <c r="G41" s="315">
        <f t="shared" si="1"/>
        <v>4.166666666666663E-2</v>
      </c>
      <c r="H41" s="111">
        <f t="shared" si="2"/>
        <v>4.166666666666663E-2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0.75</v>
      </c>
      <c r="E42" s="477"/>
      <c r="F42" s="315">
        <f t="shared" si="0"/>
        <v>0</v>
      </c>
      <c r="G42" s="315">
        <f t="shared" si="1"/>
        <v>4.166666666666663E-2</v>
      </c>
      <c r="H42" s="111">
        <f t="shared" si="2"/>
        <v>4.166666666666663E-2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0.75486111111111109</v>
      </c>
      <c r="E44" s="477"/>
      <c r="F44" s="315">
        <f t="shared" si="0"/>
        <v>0</v>
      </c>
      <c r="G44" s="315">
        <f t="shared" si="1"/>
        <v>4.6527777777777724E-2</v>
      </c>
      <c r="H44" s="111">
        <f t="shared" si="2"/>
        <v>4.6527777777777724E-2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0.75</v>
      </c>
      <c r="E45" s="477"/>
      <c r="F45" s="315">
        <f t="shared" si="0"/>
        <v>0</v>
      </c>
      <c r="G45" s="315">
        <f t="shared" si="1"/>
        <v>4.166666666666663E-2</v>
      </c>
      <c r="H45" s="111">
        <f t="shared" si="2"/>
        <v>4.166666666666663E-2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622" t="s">
        <v>163</v>
      </c>
      <c r="D51" s="623"/>
      <c r="E51" s="623"/>
      <c r="F51" s="623"/>
      <c r="G51" s="623"/>
      <c r="H51" s="623"/>
      <c r="I51" s="624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0.75486111111111109</v>
      </c>
      <c r="E53" s="477"/>
      <c r="F53" s="315">
        <f t="shared" si="0"/>
        <v>0</v>
      </c>
      <c r="G53" s="315">
        <f t="shared" si="1"/>
        <v>4.6527777777777724E-2</v>
      </c>
      <c r="H53" s="111">
        <f t="shared" si="2"/>
        <v>4.6527777777777724E-2</v>
      </c>
      <c r="I53" s="318"/>
    </row>
    <row r="54" spans="1:11" ht="30" customHeight="1">
      <c r="A54" s="289" t="s">
        <v>60</v>
      </c>
      <c r="B54" s="311" t="s">
        <v>154</v>
      </c>
      <c r="C54" s="622" t="s">
        <v>163</v>
      </c>
      <c r="D54" s="623"/>
      <c r="E54" s="623"/>
      <c r="F54" s="623"/>
      <c r="G54" s="623"/>
      <c r="H54" s="623"/>
      <c r="I54" s="624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9">
        <v>0.33333333333333331</v>
      </c>
      <c r="D56" s="479">
        <v>0.71597222222222223</v>
      </c>
      <c r="E56" s="479"/>
      <c r="F56" s="353">
        <f t="shared" si="0"/>
        <v>0</v>
      </c>
      <c r="G56" s="353">
        <f t="shared" si="1"/>
        <v>7.6388888888888618E-3</v>
      </c>
      <c r="H56" s="354">
        <f t="shared" si="2"/>
        <v>7.6388888888888618E-3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0.75</v>
      </c>
      <c r="E58" s="480"/>
      <c r="F58" s="389">
        <f t="shared" si="0"/>
        <v>0</v>
      </c>
      <c r="G58" s="389">
        <f t="shared" si="1"/>
        <v>4.166666666666663E-2</v>
      </c>
      <c r="H58" s="390">
        <f t="shared" si="2"/>
        <v>4.166666666666663E-2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0.75</v>
      </c>
      <c r="E61" s="477"/>
      <c r="F61" s="315">
        <f t="shared" si="0"/>
        <v>0</v>
      </c>
      <c r="G61" s="315">
        <f t="shared" si="1"/>
        <v>4.166666666666663E-2</v>
      </c>
      <c r="H61" s="111">
        <f t="shared" si="2"/>
        <v>4.166666666666663E-2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2.1770833333333321</v>
      </c>
    </row>
    <row r="68" spans="8:8" ht="30" customHeight="1">
      <c r="H68" s="295"/>
    </row>
  </sheetData>
  <autoFilter ref="A2:I58"/>
  <mergeCells count="5">
    <mergeCell ref="C17:I17"/>
    <mergeCell ref="C24:I24"/>
    <mergeCell ref="C25:I25"/>
    <mergeCell ref="C51:I51"/>
    <mergeCell ref="C54:I5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>
    <tabColor rgb="FF00B050"/>
    <pageSetUpPr fitToPage="1"/>
  </sheetPr>
  <dimension ref="A1:K68"/>
  <sheetViews>
    <sheetView zoomScaleNormal="100" zoomScaleSheetLayoutView="85" workbookViewId="0">
      <selection activeCell="B11" sqref="B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301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3">
        <v>0.33333333333333331</v>
      </c>
      <c r="D3" s="433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501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501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501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501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501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0.25</v>
      </c>
      <c r="D9" s="477">
        <v>0.83680555555555547</v>
      </c>
      <c r="E9" s="501"/>
      <c r="F9" s="315">
        <f t="shared" si="0"/>
        <v>8.3333333333333315E-2</v>
      </c>
      <c r="G9" s="315">
        <f t="shared" si="1"/>
        <v>0.1284722222222221</v>
      </c>
      <c r="H9" s="111">
        <f t="shared" si="2"/>
        <v>0.21180555555555541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501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501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501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501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501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501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83">
        <v>0.41319444444444442</v>
      </c>
      <c r="D16" s="477">
        <v>0.70833333333333337</v>
      </c>
      <c r="E16" s="501"/>
      <c r="F16" s="315">
        <f t="shared" si="0"/>
        <v>0</v>
      </c>
      <c r="G16" s="315">
        <f t="shared" si="1"/>
        <v>0</v>
      </c>
      <c r="H16" s="111">
        <f t="shared" si="2"/>
        <v>0</v>
      </c>
      <c r="I16" s="522" t="s">
        <v>304</v>
      </c>
    </row>
    <row r="17" spans="1:9" s="5" customFormat="1" ht="30" customHeight="1">
      <c r="A17" s="14" t="s">
        <v>59</v>
      </c>
      <c r="B17" s="106" t="s">
        <v>144</v>
      </c>
      <c r="C17" s="588" t="s">
        <v>302</v>
      </c>
      <c r="D17" s="589"/>
      <c r="E17" s="589"/>
      <c r="F17" s="589"/>
      <c r="G17" s="589"/>
      <c r="H17" s="589"/>
      <c r="I17" s="590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501"/>
      <c r="F18" s="315">
        <f>SUM(IF(C18="",0,IF(C18&lt;TIME(8,0,0),TIME(8,0,0)-C18,0)))</f>
        <v>0</v>
      </c>
      <c r="G18" s="315">
        <f>SUM(
IF(OR(C18="",D18=""),0,MAX(0,IF(D18&lt;C18,D18+1,D18)-MAX(C18,TIME(17,0,0)))))</f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501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501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501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501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501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22" t="s">
        <v>163</v>
      </c>
      <c r="D24" s="623"/>
      <c r="E24" s="623"/>
      <c r="F24" s="623"/>
      <c r="G24" s="623"/>
      <c r="H24" s="623"/>
      <c r="I24" s="624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501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501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501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501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501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501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501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501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501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501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501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501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501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501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501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501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0.27083333333333331</v>
      </c>
      <c r="D41" s="477">
        <v>0.8125</v>
      </c>
      <c r="E41" s="501"/>
      <c r="F41" s="315">
        <f t="shared" si="0"/>
        <v>6.25E-2</v>
      </c>
      <c r="G41" s="315">
        <f t="shared" si="1"/>
        <v>0.10416666666666663</v>
      </c>
      <c r="H41" s="111">
        <f t="shared" si="2"/>
        <v>0.16666666666666663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501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501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0.70833333333333337</v>
      </c>
      <c r="E44" s="501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0.70833333333333337</v>
      </c>
      <c r="E45" s="501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501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0.70833333333333337</v>
      </c>
      <c r="E47" s="501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501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622" t="s">
        <v>163</v>
      </c>
      <c r="D49" s="623"/>
      <c r="E49" s="623"/>
      <c r="F49" s="623"/>
      <c r="G49" s="623"/>
      <c r="H49" s="623"/>
      <c r="I49" s="624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501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622" t="s">
        <v>163</v>
      </c>
      <c r="D51" s="623"/>
      <c r="E51" s="623"/>
      <c r="F51" s="623"/>
      <c r="G51" s="623"/>
      <c r="H51" s="623"/>
      <c r="I51" s="624"/>
    </row>
    <row r="52" spans="1:11" s="5" customFormat="1" ht="30" customHeight="1">
      <c r="A52" s="14" t="s">
        <v>60</v>
      </c>
      <c r="B52" s="106" t="s">
        <v>53</v>
      </c>
      <c r="C52" s="477">
        <v>0.25</v>
      </c>
      <c r="D52" s="477">
        <v>0.82638888888888884</v>
      </c>
      <c r="E52" s="501"/>
      <c r="F52" s="315">
        <f t="shared" si="0"/>
        <v>8.3333333333333315E-2</v>
      </c>
      <c r="G52" s="315">
        <f t="shared" si="1"/>
        <v>0.11805555555555547</v>
      </c>
      <c r="H52" s="111">
        <f t="shared" si="2"/>
        <v>0.20138888888888878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0.70833333333333337</v>
      </c>
      <c r="E53" s="501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622" t="s">
        <v>163</v>
      </c>
      <c r="D54" s="623"/>
      <c r="E54" s="623"/>
      <c r="F54" s="623"/>
      <c r="G54" s="623"/>
      <c r="H54" s="623"/>
      <c r="I54" s="624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501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502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501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0.70833333333333337</v>
      </c>
      <c r="E58" s="503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0.70833333333333337</v>
      </c>
      <c r="E59" s="501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501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501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502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0.4861111111111111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0.57986111111111083</v>
      </c>
    </row>
    <row r="68" spans="8:8" ht="30" customHeight="1">
      <c r="H68" s="295"/>
    </row>
  </sheetData>
  <autoFilter ref="A2:I58"/>
  <mergeCells count="5">
    <mergeCell ref="C17:I17"/>
    <mergeCell ref="C49:I49"/>
    <mergeCell ref="C24:I24"/>
    <mergeCell ref="C51:I51"/>
    <mergeCell ref="C54:I5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>
    <tabColor rgb="FF00B050"/>
    <pageSetUpPr fitToPage="1"/>
  </sheetPr>
  <dimension ref="A1:K68"/>
  <sheetViews>
    <sheetView zoomScaleNormal="100" zoomScaleSheetLayoutView="85" workbookViewId="0">
      <selection activeCell="C49" sqref="C49:I49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0.5</v>
      </c>
      <c r="E3" s="476"/>
      <c r="F3" s="327">
        <f>SUM(IF(C3="",0,IF(C3&lt;TIME(8,0,0),TIME(8,0,0)-C3,0)))</f>
        <v>0</v>
      </c>
      <c r="G3" s="327">
        <f>SUM(
IF(OR(C3="",D3=""),0,MAX(0,IF(D3&lt;C3,D3+1,D3)-MAX(C3,TIME(12,0,0)))))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0.5</v>
      </c>
      <c r="E4" s="477"/>
      <c r="F4" s="315">
        <f t="shared" ref="F4:F63" si="0">SUM(IF(C4="",0,IF(C4&lt;TIME(8,0,0),TIME(8,0,0)-C4,0)))</f>
        <v>0</v>
      </c>
      <c r="G4" s="315">
        <f>SUM(
IF(OR(C4="",D4=""),0,MAX(0,IF(D4&lt;C4,D4+1,D4)-MAX(C4,TIME(12,0,0)))))</f>
        <v>0</v>
      </c>
      <c r="H4" s="111">
        <f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41" t="s">
        <v>163</v>
      </c>
      <c r="D5" s="642"/>
      <c r="E5" s="642"/>
      <c r="F5" s="642"/>
      <c r="G5" s="642"/>
      <c r="H5" s="642"/>
      <c r="I5" s="643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</v>
      </c>
      <c r="E6" s="477"/>
      <c r="F6" s="315">
        <f t="shared" si="0"/>
        <v>0</v>
      </c>
      <c r="G6" s="315">
        <f t="shared" ref="G6:G55" si="1">SUM(
IF(OR(C6="",D6=""),0,MAX(0,IF(D6&lt;C6,D6+1,D6)-MAX(C6,TIME(12,0,0)))))</f>
        <v>0</v>
      </c>
      <c r="H6" s="111">
        <f t="shared" ref="H6:H63" si="2">G6+F6</f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0.5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0.5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622" t="s">
        <v>163</v>
      </c>
      <c r="D10" s="623"/>
      <c r="E10" s="623"/>
      <c r="F10" s="623"/>
      <c r="G10" s="623"/>
      <c r="H10" s="623"/>
      <c r="I10" s="624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0.5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0.5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644" t="s">
        <v>110</v>
      </c>
      <c r="D15" s="645"/>
      <c r="E15" s="645"/>
      <c r="F15" s="645"/>
      <c r="G15" s="645"/>
      <c r="H15" s="645"/>
      <c r="I15" s="646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0.5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0.5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630" t="s">
        <v>163</v>
      </c>
      <c r="D20" s="631"/>
      <c r="E20" s="631"/>
      <c r="F20" s="631"/>
      <c r="G20" s="631"/>
      <c r="H20" s="631"/>
      <c r="I20" s="647"/>
    </row>
    <row r="21" spans="1:9" s="5" customFormat="1" ht="30" customHeight="1">
      <c r="A21" s="14" t="s">
        <v>59</v>
      </c>
      <c r="B21" s="106" t="s">
        <v>54</v>
      </c>
      <c r="C21" s="622" t="s">
        <v>163</v>
      </c>
      <c r="D21" s="623"/>
      <c r="E21" s="623"/>
      <c r="F21" s="623"/>
      <c r="G21" s="623"/>
      <c r="H21" s="623"/>
      <c r="I21" s="624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0.625</v>
      </c>
      <c r="E22" s="477"/>
      <c r="F22" s="315">
        <f t="shared" si="0"/>
        <v>0</v>
      </c>
      <c r="G22" s="315">
        <f t="shared" si="1"/>
        <v>0.125</v>
      </c>
      <c r="H22" s="111">
        <f t="shared" si="2"/>
        <v>0.125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0.5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0.41666666666666669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0.5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0.5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0.5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635" t="s">
        <v>61</v>
      </c>
      <c r="D29" s="636"/>
      <c r="E29" s="636"/>
      <c r="F29" s="636"/>
      <c r="G29" s="636"/>
      <c r="H29" s="636"/>
      <c r="I29" s="637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0.5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0.5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635" t="s">
        <v>61</v>
      </c>
      <c r="D33" s="636"/>
      <c r="E33" s="636"/>
      <c r="F33" s="636"/>
      <c r="G33" s="636"/>
      <c r="H33" s="636"/>
      <c r="I33" s="637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0.5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0.5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0.5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635" t="s">
        <v>61</v>
      </c>
      <c r="D37" s="636"/>
      <c r="E37" s="636"/>
      <c r="F37" s="636"/>
      <c r="G37" s="636"/>
      <c r="H37" s="636"/>
      <c r="I37" s="637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0.5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635" t="s">
        <v>61</v>
      </c>
      <c r="D40" s="636"/>
      <c r="E40" s="636"/>
      <c r="F40" s="636"/>
      <c r="G40" s="636"/>
      <c r="H40" s="636"/>
      <c r="I40" s="637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0.5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0.60416666666666663</v>
      </c>
      <c r="E42" s="477"/>
      <c r="F42" s="315">
        <f t="shared" si="0"/>
        <v>0</v>
      </c>
      <c r="G42" s="315">
        <f t="shared" si="1"/>
        <v>0.10416666666666663</v>
      </c>
      <c r="H42" s="111">
        <f t="shared" si="2"/>
        <v>0.10416666666666663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0.60416666666666663</v>
      </c>
      <c r="E44" s="477"/>
      <c r="F44" s="315">
        <f t="shared" si="0"/>
        <v>0</v>
      </c>
      <c r="G44" s="315">
        <f t="shared" si="1"/>
        <v>0.10416666666666663</v>
      </c>
      <c r="H44" s="111">
        <f t="shared" si="2"/>
        <v>0.10416666666666663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0.5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0.5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638" t="s">
        <v>288</v>
      </c>
      <c r="D47" s="639"/>
      <c r="E47" s="639"/>
      <c r="F47" s="639"/>
      <c r="G47" s="639"/>
      <c r="H47" s="639"/>
      <c r="I47" s="640"/>
    </row>
    <row r="48" spans="1:9" s="5" customFormat="1" ht="30" customHeight="1">
      <c r="A48" s="14" t="s">
        <v>60</v>
      </c>
      <c r="B48" s="106" t="s">
        <v>49</v>
      </c>
      <c r="C48" s="641" t="s">
        <v>163</v>
      </c>
      <c r="D48" s="642"/>
      <c r="E48" s="642"/>
      <c r="F48" s="642"/>
      <c r="G48" s="642"/>
      <c r="H48" s="642"/>
      <c r="I48" s="643"/>
    </row>
    <row r="49" spans="1:11" s="5" customFormat="1" ht="30" customHeight="1">
      <c r="A49" s="14" t="s">
        <v>60</v>
      </c>
      <c r="B49" s="106" t="s">
        <v>50</v>
      </c>
      <c r="C49" s="638" t="s">
        <v>288</v>
      </c>
      <c r="D49" s="639"/>
      <c r="E49" s="639"/>
      <c r="F49" s="639"/>
      <c r="G49" s="639"/>
      <c r="H49" s="639"/>
      <c r="I49" s="640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0.5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641" t="s">
        <v>163</v>
      </c>
      <c r="D51" s="642"/>
      <c r="E51" s="642"/>
      <c r="F51" s="642"/>
      <c r="G51" s="642"/>
      <c r="H51" s="642"/>
      <c r="I51" s="643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0.5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635" t="s">
        <v>61</v>
      </c>
      <c r="D53" s="636"/>
      <c r="E53" s="636"/>
      <c r="F53" s="636"/>
      <c r="G53" s="636"/>
      <c r="H53" s="636"/>
      <c r="I53" s="637"/>
    </row>
    <row r="54" spans="1:11" ht="30" customHeight="1">
      <c r="A54" s="289" t="s">
        <v>60</v>
      </c>
      <c r="B54" s="311" t="s">
        <v>154</v>
      </c>
      <c r="C54" s="641" t="s">
        <v>163</v>
      </c>
      <c r="D54" s="642"/>
      <c r="E54" s="642"/>
      <c r="F54" s="642"/>
      <c r="G54" s="642"/>
      <c r="H54" s="642"/>
      <c r="I54" s="643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0.5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635" t="s">
        <v>61</v>
      </c>
      <c r="D56" s="636"/>
      <c r="E56" s="636"/>
      <c r="F56" s="636"/>
      <c r="G56" s="636"/>
      <c r="H56" s="636"/>
      <c r="I56" s="637"/>
    </row>
    <row r="57" spans="1:11" ht="30" customHeight="1">
      <c r="A57" s="366" t="s">
        <v>60</v>
      </c>
      <c r="B57" s="367" t="s">
        <v>184</v>
      </c>
      <c r="C57" s="635" t="s">
        <v>61</v>
      </c>
      <c r="D57" s="636"/>
      <c r="E57" s="636"/>
      <c r="F57" s="636"/>
      <c r="G57" s="636"/>
      <c r="H57" s="636"/>
      <c r="I57" s="637"/>
    </row>
    <row r="58" spans="1:11" ht="30" customHeight="1">
      <c r="A58" s="387" t="s">
        <v>60</v>
      </c>
      <c r="B58" s="352" t="s">
        <v>195</v>
      </c>
      <c r="C58" s="635" t="s">
        <v>61</v>
      </c>
      <c r="D58" s="636"/>
      <c r="E58" s="636"/>
      <c r="F58" s="636"/>
      <c r="G58" s="636"/>
      <c r="H58" s="636"/>
      <c r="I58" s="637"/>
    </row>
    <row r="59" spans="1:11" ht="30" customHeight="1">
      <c r="A59" s="396" t="s">
        <v>60</v>
      </c>
      <c r="B59" s="395" t="s">
        <v>213</v>
      </c>
      <c r="C59" s="635" t="s">
        <v>61</v>
      </c>
      <c r="D59" s="636"/>
      <c r="E59" s="636"/>
      <c r="F59" s="636"/>
      <c r="G59" s="636"/>
      <c r="H59" s="636"/>
      <c r="I59" s="637"/>
    </row>
    <row r="60" spans="1:11" ht="30" customHeight="1">
      <c r="A60" s="396" t="s">
        <v>60</v>
      </c>
      <c r="B60" s="395" t="s">
        <v>215</v>
      </c>
      <c r="C60" s="635" t="s">
        <v>61</v>
      </c>
      <c r="D60" s="636"/>
      <c r="E60" s="636"/>
      <c r="F60" s="636"/>
      <c r="G60" s="636"/>
      <c r="H60" s="636"/>
      <c r="I60" s="637"/>
    </row>
    <row r="61" spans="1:11" ht="30" customHeight="1">
      <c r="A61" s="396" t="s">
        <v>60</v>
      </c>
      <c r="B61" s="395" t="s">
        <v>216</v>
      </c>
      <c r="C61" s="635" t="s">
        <v>61</v>
      </c>
      <c r="D61" s="636"/>
      <c r="E61" s="636"/>
      <c r="F61" s="636"/>
      <c r="G61" s="636"/>
      <c r="H61" s="636"/>
      <c r="I61" s="637"/>
    </row>
    <row r="62" spans="1:11" ht="30" customHeight="1">
      <c r="A62" s="405" t="s">
        <v>60</v>
      </c>
      <c r="B62" s="406" t="s">
        <v>217</v>
      </c>
      <c r="C62" s="635" t="s">
        <v>61</v>
      </c>
      <c r="D62" s="636"/>
      <c r="E62" s="636"/>
      <c r="F62" s="636"/>
      <c r="G62" s="636"/>
      <c r="H62" s="636"/>
      <c r="I62" s="63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0.5</v>
      </c>
      <c r="E63" s="481"/>
      <c r="F63" s="322">
        <f t="shared" si="0"/>
        <v>0</v>
      </c>
      <c r="G63" s="322">
        <f>SUM(
IF(OR(C63="",D63=""),0,MAX(0,IF(D63&lt;C63,D63+1,D63)-MAX(C63,TIME(12,0,0)))))</f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0.33333333333333326</v>
      </c>
    </row>
    <row r="68" spans="8:8" ht="30" customHeight="1">
      <c r="H68" s="295"/>
    </row>
  </sheetData>
  <autoFilter ref="A2:I58"/>
  <mergeCells count="30">
    <mergeCell ref="C48:I48"/>
    <mergeCell ref="C29:I29"/>
    <mergeCell ref="C51:I51"/>
    <mergeCell ref="C20:I20"/>
    <mergeCell ref="C21:I21"/>
    <mergeCell ref="C32:I32"/>
    <mergeCell ref="C47:I47"/>
    <mergeCell ref="C39:I39"/>
    <mergeCell ref="C40:I40"/>
    <mergeCell ref="C43:I43"/>
    <mergeCell ref="C5:I5"/>
    <mergeCell ref="C10:I10"/>
    <mergeCell ref="C12:I12"/>
    <mergeCell ref="C13:I13"/>
    <mergeCell ref="C17:I17"/>
    <mergeCell ref="C19:I19"/>
    <mergeCell ref="C27:I27"/>
    <mergeCell ref="C15:I15"/>
    <mergeCell ref="C33:I33"/>
    <mergeCell ref="C37:I37"/>
    <mergeCell ref="C61:I61"/>
    <mergeCell ref="C62:I62"/>
    <mergeCell ref="C49:I49"/>
    <mergeCell ref="C53:I53"/>
    <mergeCell ref="C56:I56"/>
    <mergeCell ref="C57:I57"/>
    <mergeCell ref="C58:I58"/>
    <mergeCell ref="C60:I60"/>
    <mergeCell ref="C54:I54"/>
    <mergeCell ref="C59:I5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635" t="s">
        <v>61</v>
      </c>
      <c r="D9" s="636"/>
      <c r="E9" s="636"/>
      <c r="F9" s="636"/>
      <c r="G9" s="636"/>
      <c r="H9" s="636"/>
      <c r="I9" s="637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0.25</v>
      </c>
      <c r="D11" s="477">
        <v>0.91666666666666663</v>
      </c>
      <c r="E11" s="477"/>
      <c r="F11" s="315">
        <f t="shared" si="0"/>
        <v>8.3333333333333315E-2</v>
      </c>
      <c r="G11" s="315">
        <f t="shared" si="1"/>
        <v>0.20833333333333326</v>
      </c>
      <c r="H11" s="111">
        <f t="shared" si="2"/>
        <v>0.29166666666666657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0.25</v>
      </c>
      <c r="D13" s="477">
        <v>0.72916666666666663</v>
      </c>
      <c r="E13" s="477"/>
      <c r="F13" s="315">
        <f t="shared" si="0"/>
        <v>8.3333333333333315E-2</v>
      </c>
      <c r="G13" s="315">
        <f t="shared" si="1"/>
        <v>2.0833333333333259E-2</v>
      </c>
      <c r="H13" s="111">
        <f t="shared" si="2"/>
        <v>0.10416666666666657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644" t="s">
        <v>110</v>
      </c>
      <c r="D15" s="645"/>
      <c r="E15" s="645"/>
      <c r="F15" s="645"/>
      <c r="G15" s="645"/>
      <c r="H15" s="645"/>
      <c r="I15" s="646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0.84027777777777779</v>
      </c>
      <c r="E17" s="477"/>
      <c r="F17" s="315">
        <f t="shared" si="0"/>
        <v>0</v>
      </c>
      <c r="G17" s="315">
        <f t="shared" si="1"/>
        <v>0.13194444444444442</v>
      </c>
      <c r="H17" s="111">
        <f t="shared" si="2"/>
        <v>0.13194444444444442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0.72916666666666663</v>
      </c>
      <c r="E21" s="477"/>
      <c r="F21" s="315">
        <f t="shared" si="0"/>
        <v>0</v>
      </c>
      <c r="G21" s="315">
        <f t="shared" si="1"/>
        <v>2.0833333333333259E-2</v>
      </c>
      <c r="H21" s="111">
        <f t="shared" si="2"/>
        <v>2.0833333333333259E-2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8">
        <v>0.33333333333333331</v>
      </c>
      <c r="D23" s="477">
        <v>0.72916666666666663</v>
      </c>
      <c r="E23" s="477"/>
      <c r="F23" s="315">
        <f t="shared" si="0"/>
        <v>0</v>
      </c>
      <c r="G23" s="315">
        <f t="shared" si="1"/>
        <v>2.0833333333333259E-2</v>
      </c>
      <c r="H23" s="111">
        <f t="shared" si="2"/>
        <v>2.0833333333333259E-2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0.40416666666666662</v>
      </c>
      <c r="D24" s="477">
        <v>0.63750000000000007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635" t="s">
        <v>61</v>
      </c>
      <c r="D29" s="636"/>
      <c r="E29" s="636"/>
      <c r="F29" s="636"/>
      <c r="G29" s="636"/>
      <c r="H29" s="636"/>
      <c r="I29" s="637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0.25</v>
      </c>
      <c r="D37" s="477">
        <v>0.72916666666666663</v>
      </c>
      <c r="E37" s="477"/>
      <c r="F37" s="315">
        <f t="shared" si="0"/>
        <v>8.3333333333333315E-2</v>
      </c>
      <c r="G37" s="315">
        <f t="shared" si="1"/>
        <v>2.0833333333333259E-2</v>
      </c>
      <c r="H37" s="111">
        <f t="shared" si="2"/>
        <v>0.10416666666666657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0.25</v>
      </c>
      <c r="D38" s="477">
        <v>0.72916666666666663</v>
      </c>
      <c r="E38" s="477"/>
      <c r="F38" s="315">
        <f t="shared" si="0"/>
        <v>8.3333333333333315E-2</v>
      </c>
      <c r="G38" s="315">
        <f t="shared" si="1"/>
        <v>2.0833333333333259E-2</v>
      </c>
      <c r="H38" s="111">
        <f t="shared" si="2"/>
        <v>0.10416666666666657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0.25</v>
      </c>
      <c r="D41" s="477">
        <v>0.77777777777777779</v>
      </c>
      <c r="E41" s="477"/>
      <c r="F41" s="315">
        <f t="shared" si="0"/>
        <v>8.3333333333333315E-2</v>
      </c>
      <c r="G41" s="315">
        <f t="shared" si="1"/>
        <v>6.944444444444442E-2</v>
      </c>
      <c r="H41" s="111">
        <f t="shared" si="2"/>
        <v>0.15277777777777773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0.25</v>
      </c>
      <c r="D42" s="477">
        <v>0.91666666666666663</v>
      </c>
      <c r="E42" s="477"/>
      <c r="F42" s="315">
        <f t="shared" si="0"/>
        <v>8.3333333333333315E-2</v>
      </c>
      <c r="G42" s="315">
        <f t="shared" si="1"/>
        <v>0.20833333333333326</v>
      </c>
      <c r="H42" s="111">
        <f t="shared" si="2"/>
        <v>0.29166666666666657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0.25</v>
      </c>
      <c r="D44" s="477">
        <v>0.91666666666666663</v>
      </c>
      <c r="E44" s="477"/>
      <c r="F44" s="315">
        <f t="shared" si="0"/>
        <v>8.3333333333333315E-2</v>
      </c>
      <c r="G44" s="315">
        <f t="shared" si="1"/>
        <v>0.20833333333333326</v>
      </c>
      <c r="H44" s="111">
        <f t="shared" si="2"/>
        <v>0.29166666666666657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0.25</v>
      </c>
      <c r="D45" s="477">
        <v>0.77777777777777779</v>
      </c>
      <c r="E45" s="477"/>
      <c r="F45" s="315">
        <f t="shared" si="0"/>
        <v>8.3333333333333315E-2</v>
      </c>
      <c r="G45" s="315">
        <f t="shared" si="1"/>
        <v>6.944444444444442E-2</v>
      </c>
      <c r="H45" s="111">
        <f t="shared" si="2"/>
        <v>0.15277777777777773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0.25</v>
      </c>
      <c r="D47" s="477">
        <v>0.77777777777777779</v>
      </c>
      <c r="E47" s="477"/>
      <c r="F47" s="315">
        <f t="shared" si="0"/>
        <v>8.3333333333333315E-2</v>
      </c>
      <c r="G47" s="315">
        <f t="shared" si="1"/>
        <v>6.944444444444442E-2</v>
      </c>
      <c r="H47" s="111">
        <f t="shared" si="2"/>
        <v>0.15277777777777773</v>
      </c>
      <c r="I47" s="105"/>
    </row>
    <row r="48" spans="1:9" s="5" customFormat="1" ht="30" customHeight="1">
      <c r="A48" s="14" t="s">
        <v>60</v>
      </c>
      <c r="B48" s="106" t="s">
        <v>49</v>
      </c>
      <c r="C48" s="641" t="s">
        <v>163</v>
      </c>
      <c r="D48" s="642"/>
      <c r="E48" s="642"/>
      <c r="F48" s="642"/>
      <c r="G48" s="642"/>
      <c r="H48" s="642"/>
      <c r="I48" s="643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641" t="s">
        <v>163</v>
      </c>
      <c r="D51" s="642"/>
      <c r="E51" s="642"/>
      <c r="F51" s="642"/>
      <c r="G51" s="642"/>
      <c r="H51" s="642"/>
      <c r="I51" s="643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0.84027777777777779</v>
      </c>
      <c r="E52" s="477"/>
      <c r="F52" s="315">
        <f t="shared" si="0"/>
        <v>0</v>
      </c>
      <c r="G52" s="315">
        <f t="shared" si="1"/>
        <v>0.13194444444444442</v>
      </c>
      <c r="H52" s="111">
        <f t="shared" si="2"/>
        <v>0.13194444444444442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641" t="s">
        <v>163</v>
      </c>
      <c r="D54" s="642"/>
      <c r="E54" s="642"/>
      <c r="F54" s="642"/>
      <c r="G54" s="642"/>
      <c r="H54" s="642"/>
      <c r="I54" s="643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80">
        <v>0.33333333333333331</v>
      </c>
      <c r="D58" s="480">
        <v>0.84027777777777779</v>
      </c>
      <c r="E58" s="480"/>
      <c r="F58" s="389">
        <f t="shared" si="0"/>
        <v>0</v>
      </c>
      <c r="G58" s="389">
        <f t="shared" si="1"/>
        <v>0.13194444444444442</v>
      </c>
      <c r="H58" s="390">
        <f t="shared" si="2"/>
        <v>0.13194444444444442</v>
      </c>
      <c r="I58" s="355"/>
    </row>
    <row r="59" spans="1:11" ht="30" customHeight="1">
      <c r="A59" s="396" t="s">
        <v>60</v>
      </c>
      <c r="B59" s="395" t="s">
        <v>213</v>
      </c>
      <c r="C59" s="635" t="s">
        <v>61</v>
      </c>
      <c r="D59" s="636"/>
      <c r="E59" s="636"/>
      <c r="F59" s="636"/>
      <c r="G59" s="636"/>
      <c r="H59" s="636"/>
      <c r="I59" s="63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2.0833333333333321</v>
      </c>
    </row>
    <row r="68" spans="8:8" ht="30" customHeight="1">
      <c r="H68" s="295"/>
    </row>
  </sheetData>
  <autoFilter ref="A2:I58"/>
  <mergeCells count="8">
    <mergeCell ref="C59:I59"/>
    <mergeCell ref="C15:I15"/>
    <mergeCell ref="C48:I48"/>
    <mergeCell ref="C9:I9"/>
    <mergeCell ref="C29:I29"/>
    <mergeCell ref="C51:I51"/>
    <mergeCell ref="C27:I27"/>
    <mergeCell ref="C54:I5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297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83">
        <v>0.43402777777777773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0.34375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0.85416666666666663</v>
      </c>
      <c r="E6" s="477"/>
      <c r="F6" s="315">
        <f t="shared" si="0"/>
        <v>0</v>
      </c>
      <c r="G6" s="315">
        <f t="shared" si="1"/>
        <v>0.14583333333333326</v>
      </c>
      <c r="H6" s="111">
        <f t="shared" si="2"/>
        <v>0.14583333333333326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0.85416666666666663</v>
      </c>
      <c r="E7" s="477"/>
      <c r="F7" s="315">
        <f t="shared" si="0"/>
        <v>0</v>
      </c>
      <c r="G7" s="315">
        <f t="shared" si="1"/>
        <v>0.14583333333333326</v>
      </c>
      <c r="H7" s="111">
        <f t="shared" si="2"/>
        <v>0.14583333333333326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0.75</v>
      </c>
      <c r="E11" s="477"/>
      <c r="F11" s="315">
        <f t="shared" si="0"/>
        <v>0</v>
      </c>
      <c r="G11" s="315">
        <f t="shared" si="1"/>
        <v>4.166666666666663E-2</v>
      </c>
      <c r="H11" s="111">
        <f t="shared" si="2"/>
        <v>4.166666666666663E-2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0.87152777777777779</v>
      </c>
      <c r="E13" s="477"/>
      <c r="F13" s="315">
        <f t="shared" si="0"/>
        <v>0</v>
      </c>
      <c r="G13" s="315">
        <f t="shared" si="1"/>
        <v>0.16319444444444442</v>
      </c>
      <c r="H13" s="111">
        <f t="shared" si="2"/>
        <v>0.16319444444444442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644" t="s">
        <v>110</v>
      </c>
      <c r="D15" s="645"/>
      <c r="E15" s="645"/>
      <c r="F15" s="645"/>
      <c r="G15" s="645"/>
      <c r="H15" s="645"/>
      <c r="I15" s="646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0.85416666666666663</v>
      </c>
      <c r="E16" s="477"/>
      <c r="F16" s="315">
        <f t="shared" si="0"/>
        <v>0</v>
      </c>
      <c r="G16" s="315">
        <f t="shared" si="1"/>
        <v>0.14583333333333326</v>
      </c>
      <c r="H16" s="111">
        <f t="shared" si="2"/>
        <v>0.14583333333333326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0.73611111111111116</v>
      </c>
      <c r="E22" s="477"/>
      <c r="F22" s="315">
        <f t="shared" si="0"/>
        <v>0</v>
      </c>
      <c r="G22" s="315">
        <f t="shared" si="1"/>
        <v>2.777777777777779E-2</v>
      </c>
      <c r="H22" s="111">
        <f t="shared" si="2"/>
        <v>2.777777777777779E-2</v>
      </c>
      <c r="I22" s="316"/>
    </row>
    <row r="23" spans="1:9" s="5" customFormat="1" ht="30" customHeight="1">
      <c r="A23" s="14" t="s">
        <v>59</v>
      </c>
      <c r="B23" s="106" t="s">
        <v>233</v>
      </c>
      <c r="C23" s="478">
        <v>0.33333333333333331</v>
      </c>
      <c r="D23" s="477">
        <v>0.91666666666666663</v>
      </c>
      <c r="E23" s="477"/>
      <c r="F23" s="315">
        <f t="shared" si="0"/>
        <v>0</v>
      </c>
      <c r="G23" s="315">
        <f t="shared" si="1"/>
        <v>0.20833333333333326</v>
      </c>
      <c r="H23" s="111">
        <f t="shared" si="2"/>
        <v>0.20833333333333326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641" t="s">
        <v>163</v>
      </c>
      <c r="D25" s="642"/>
      <c r="E25" s="642"/>
      <c r="F25" s="642"/>
      <c r="G25" s="642"/>
      <c r="H25" s="642"/>
      <c r="I25" s="643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0.85416666666666663</v>
      </c>
      <c r="E26" s="477"/>
      <c r="F26" s="315">
        <f t="shared" si="0"/>
        <v>0</v>
      </c>
      <c r="G26" s="315">
        <f t="shared" si="1"/>
        <v>0.14583333333333326</v>
      </c>
      <c r="H26" s="111">
        <f t="shared" si="2"/>
        <v>0.14583333333333326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0.85416666666666663</v>
      </c>
      <c r="E28" s="477"/>
      <c r="F28" s="315">
        <f t="shared" si="0"/>
        <v>0</v>
      </c>
      <c r="G28" s="315">
        <f t="shared" si="1"/>
        <v>0.14583333333333326</v>
      </c>
      <c r="H28" s="111">
        <f t="shared" si="2"/>
        <v>0.14583333333333326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0.85416666666666663</v>
      </c>
      <c r="E33" s="477"/>
      <c r="F33" s="315">
        <f t="shared" si="0"/>
        <v>0</v>
      </c>
      <c r="G33" s="315">
        <f t="shared" si="1"/>
        <v>0.14583333333333326</v>
      </c>
      <c r="H33" s="111">
        <f t="shared" si="2"/>
        <v>0.14583333333333326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0.85416666666666663</v>
      </c>
      <c r="E35" s="477"/>
      <c r="F35" s="315">
        <f t="shared" si="0"/>
        <v>0</v>
      </c>
      <c r="G35" s="315">
        <f t="shared" si="1"/>
        <v>0.14583333333333326</v>
      </c>
      <c r="H35" s="111">
        <f t="shared" si="2"/>
        <v>0.14583333333333326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0.85416666666666663</v>
      </c>
      <c r="E36" s="477"/>
      <c r="F36" s="315">
        <f t="shared" si="0"/>
        <v>0</v>
      </c>
      <c r="G36" s="315">
        <f t="shared" si="1"/>
        <v>0.14583333333333326</v>
      </c>
      <c r="H36" s="111">
        <f t="shared" si="2"/>
        <v>0.14583333333333326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0.85416666666666663</v>
      </c>
      <c r="E38" s="477"/>
      <c r="F38" s="315">
        <f t="shared" si="0"/>
        <v>0</v>
      </c>
      <c r="G38" s="315">
        <f t="shared" si="1"/>
        <v>0.14583333333333326</v>
      </c>
      <c r="H38" s="111">
        <f t="shared" si="2"/>
        <v>0.14583333333333326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635" t="s">
        <v>61</v>
      </c>
      <c r="D42" s="636"/>
      <c r="E42" s="636"/>
      <c r="F42" s="636"/>
      <c r="G42" s="636"/>
      <c r="H42" s="636"/>
      <c r="I42" s="637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0.85416666666666663</v>
      </c>
      <c r="E44" s="477"/>
      <c r="F44" s="315">
        <f t="shared" si="0"/>
        <v>0</v>
      </c>
      <c r="G44" s="315">
        <f t="shared" si="1"/>
        <v>0.14583333333333326</v>
      </c>
      <c r="H44" s="111">
        <f t="shared" si="2"/>
        <v>0.14583333333333326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638" t="s">
        <v>288</v>
      </c>
      <c r="D48" s="639"/>
      <c r="E48" s="639"/>
      <c r="F48" s="639"/>
      <c r="G48" s="639"/>
      <c r="H48" s="639"/>
      <c r="I48" s="640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0.85416666666666663</v>
      </c>
      <c r="E53" s="477"/>
      <c r="F53" s="315">
        <f t="shared" si="0"/>
        <v>0</v>
      </c>
      <c r="G53" s="315">
        <f t="shared" si="1"/>
        <v>0.14583333333333326</v>
      </c>
      <c r="H53" s="111">
        <f t="shared" si="2"/>
        <v>0.14583333333333326</v>
      </c>
      <c r="I53" s="318"/>
    </row>
    <row r="54" spans="1:11" ht="30" customHeight="1">
      <c r="A54" s="289" t="s">
        <v>60</v>
      </c>
      <c r="B54" s="311" t="s">
        <v>154</v>
      </c>
      <c r="C54" s="641" t="s">
        <v>163</v>
      </c>
      <c r="D54" s="642"/>
      <c r="E54" s="642"/>
      <c r="F54" s="642"/>
      <c r="G54" s="642"/>
      <c r="H54" s="642"/>
      <c r="I54" s="643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0.85416666666666663</v>
      </c>
      <c r="E55" s="477"/>
      <c r="F55" s="315">
        <f t="shared" si="0"/>
        <v>0</v>
      </c>
      <c r="G55" s="315">
        <f t="shared" si="1"/>
        <v>0.14583333333333326</v>
      </c>
      <c r="H55" s="111">
        <f t="shared" si="2"/>
        <v>0.14583333333333326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0.85416666666666663</v>
      </c>
      <c r="E56" s="479"/>
      <c r="F56" s="353">
        <f t="shared" si="0"/>
        <v>0</v>
      </c>
      <c r="G56" s="353">
        <f t="shared" si="1"/>
        <v>0.14583333333333326</v>
      </c>
      <c r="H56" s="354">
        <f t="shared" si="2"/>
        <v>0.14583333333333326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0.85416666666666663</v>
      </c>
      <c r="E57" s="477"/>
      <c r="F57" s="315">
        <f t="shared" si="0"/>
        <v>0</v>
      </c>
      <c r="G57" s="315">
        <f t="shared" si="1"/>
        <v>0.14583333333333326</v>
      </c>
      <c r="H57" s="111">
        <f t="shared" si="2"/>
        <v>0.14583333333333326</v>
      </c>
      <c r="I57" s="368"/>
    </row>
    <row r="58" spans="1:11" ht="30" customHeight="1">
      <c r="A58" s="387" t="s">
        <v>60</v>
      </c>
      <c r="B58" s="352" t="s">
        <v>195</v>
      </c>
      <c r="C58" s="479">
        <v>0.33333333333333331</v>
      </c>
      <c r="D58" s="479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648" t="s">
        <v>61</v>
      </c>
      <c r="D59" s="649"/>
      <c r="E59" s="649"/>
      <c r="F59" s="649"/>
      <c r="G59" s="649"/>
      <c r="H59" s="649"/>
      <c r="I59" s="650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2.4826388888888875</v>
      </c>
    </row>
    <row r="68" spans="8:8" ht="30" customHeight="1">
      <c r="H68" s="295"/>
    </row>
  </sheetData>
  <autoFilter ref="A2:I58"/>
  <mergeCells count="7">
    <mergeCell ref="C42:I42"/>
    <mergeCell ref="C27:I27"/>
    <mergeCell ref="C54:I54"/>
    <mergeCell ref="C59:I59"/>
    <mergeCell ref="C15:I15"/>
    <mergeCell ref="C25:I25"/>
    <mergeCell ref="C48:I4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635" t="s">
        <v>61</v>
      </c>
      <c r="D8" s="636"/>
      <c r="E8" s="636"/>
      <c r="F8" s="636"/>
      <c r="G8" s="636"/>
      <c r="H8" s="636"/>
      <c r="I8" s="637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0.84027777777777779</v>
      </c>
      <c r="E19" s="477"/>
      <c r="F19" s="315">
        <f t="shared" si="0"/>
        <v>0</v>
      </c>
      <c r="G19" s="315">
        <f t="shared" si="1"/>
        <v>0.13194444444444442</v>
      </c>
      <c r="H19" s="111">
        <f t="shared" si="2"/>
        <v>0.13194444444444442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635" t="s">
        <v>61</v>
      </c>
      <c r="D42" s="636"/>
      <c r="E42" s="636"/>
      <c r="F42" s="636"/>
      <c r="G42" s="636"/>
      <c r="H42" s="636"/>
      <c r="I42" s="637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0.80208333333333337</v>
      </c>
      <c r="E47" s="477"/>
      <c r="F47" s="315">
        <f t="shared" si="0"/>
        <v>0</v>
      </c>
      <c r="G47" s="315">
        <f t="shared" si="1"/>
        <v>9.375E-2</v>
      </c>
      <c r="H47" s="111">
        <f t="shared" si="2"/>
        <v>9.375E-2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83">
        <v>0.5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635" t="s">
        <v>61</v>
      </c>
      <c r="D51" s="636"/>
      <c r="E51" s="636"/>
      <c r="F51" s="636"/>
      <c r="G51" s="636"/>
      <c r="H51" s="636"/>
      <c r="I51" s="637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635" t="s">
        <v>61</v>
      </c>
      <c r="D53" s="636"/>
      <c r="E53" s="636"/>
      <c r="F53" s="636"/>
      <c r="G53" s="636"/>
      <c r="H53" s="636"/>
      <c r="I53" s="637"/>
    </row>
    <row r="54" spans="1:11" ht="30" customHeight="1">
      <c r="A54" s="289" t="s">
        <v>60</v>
      </c>
      <c r="B54" s="311" t="s">
        <v>154</v>
      </c>
      <c r="C54" s="641" t="s">
        <v>163</v>
      </c>
      <c r="D54" s="642"/>
      <c r="E54" s="642"/>
      <c r="F54" s="642"/>
      <c r="G54" s="642"/>
      <c r="H54" s="642"/>
      <c r="I54" s="643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9">
        <v>0.33333333333333331</v>
      </c>
      <c r="D56" s="479">
        <v>0.70833333333333337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0.84375</v>
      </c>
      <c r="E57" s="477"/>
      <c r="F57" s="315">
        <f t="shared" si="0"/>
        <v>0</v>
      </c>
      <c r="G57" s="315">
        <f t="shared" si="1"/>
        <v>0.13541666666666663</v>
      </c>
      <c r="H57" s="111">
        <f t="shared" si="2"/>
        <v>0.13541666666666663</v>
      </c>
      <c r="I57" s="368"/>
    </row>
    <row r="58" spans="1:11" ht="30" customHeight="1">
      <c r="A58" s="387" t="s">
        <v>60</v>
      </c>
      <c r="B58" s="352" t="s">
        <v>195</v>
      </c>
      <c r="C58" s="480">
        <v>0.33333333333333331</v>
      </c>
      <c r="D58" s="480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635" t="s">
        <v>61</v>
      </c>
      <c r="D59" s="636"/>
      <c r="E59" s="636"/>
      <c r="F59" s="636"/>
      <c r="G59" s="636"/>
      <c r="H59" s="636"/>
      <c r="I59" s="63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9">
        <v>0.33333333333333331</v>
      </c>
      <c r="D62" s="479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0.36111111111111105</v>
      </c>
    </row>
    <row r="68" spans="8:8" ht="30" customHeight="1">
      <c r="H68" s="295"/>
    </row>
  </sheetData>
  <autoFilter ref="A2:I58"/>
  <mergeCells count="9">
    <mergeCell ref="C8:I8"/>
    <mergeCell ref="C13:I13"/>
    <mergeCell ref="C53:I53"/>
    <mergeCell ref="C54:I54"/>
    <mergeCell ref="C59:I59"/>
    <mergeCell ref="C34:I34"/>
    <mergeCell ref="C42:I42"/>
    <mergeCell ref="C51:I51"/>
    <mergeCell ref="C27:I2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>
    <tabColor rgb="FF00B050"/>
    <pageSetUpPr fitToPage="1"/>
  </sheetPr>
  <dimension ref="A1:K68"/>
  <sheetViews>
    <sheetView zoomScaleNormal="100" zoomScaleSheetLayoutView="85" workbookViewId="0">
      <selection activeCell="C44" sqref="C44:I44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0.41666666666666669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0.25</v>
      </c>
      <c r="D11" s="477">
        <v>0.86458333333333337</v>
      </c>
      <c r="E11" s="477"/>
      <c r="F11" s="315">
        <f t="shared" si="0"/>
        <v>8.3333333333333315E-2</v>
      </c>
      <c r="G11" s="315">
        <f t="shared" si="1"/>
        <v>0.15625</v>
      </c>
      <c r="H11" s="111">
        <f t="shared" si="2"/>
        <v>0.23958333333333331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0.74305555555555547</v>
      </c>
      <c r="E12" s="477"/>
      <c r="F12" s="315">
        <f t="shared" si="0"/>
        <v>0</v>
      </c>
      <c r="G12" s="315">
        <f t="shared" si="1"/>
        <v>3.4722222222222099E-2</v>
      </c>
      <c r="H12" s="111">
        <f t="shared" si="2"/>
        <v>3.4722222222222099E-2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0.22916666666666666</v>
      </c>
      <c r="D19" s="477">
        <v>0.89236111111111116</v>
      </c>
      <c r="E19" s="477"/>
      <c r="F19" s="315">
        <f t="shared" si="0"/>
        <v>0.10416666666666666</v>
      </c>
      <c r="G19" s="315">
        <f t="shared" si="1"/>
        <v>0.18402777777777779</v>
      </c>
      <c r="H19" s="111">
        <f t="shared" si="2"/>
        <v>0.28819444444444442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0.76388888888888884</v>
      </c>
      <c r="E21" s="477"/>
      <c r="F21" s="315">
        <f t="shared" si="0"/>
        <v>0</v>
      </c>
      <c r="G21" s="315">
        <f t="shared" si="1"/>
        <v>5.5555555555555469E-2</v>
      </c>
      <c r="H21" s="111">
        <f t="shared" si="2"/>
        <v>5.5555555555555469E-2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8">
        <v>0.33333333333333331</v>
      </c>
      <c r="D23" s="477">
        <v>0.72916666666666663</v>
      </c>
      <c r="E23" s="477"/>
      <c r="F23" s="315">
        <f t="shared" si="0"/>
        <v>0</v>
      </c>
      <c r="G23" s="315">
        <f t="shared" si="1"/>
        <v>2.0833333333333259E-2</v>
      </c>
      <c r="H23" s="111">
        <f t="shared" si="2"/>
        <v>2.0833333333333259E-2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0.25</v>
      </c>
      <c r="D30" s="477">
        <v>0.86805555555555547</v>
      </c>
      <c r="E30" s="477"/>
      <c r="F30" s="315">
        <f t="shared" si="0"/>
        <v>8.3333333333333315E-2</v>
      </c>
      <c r="G30" s="315">
        <f t="shared" si="1"/>
        <v>0.1597222222222221</v>
      </c>
      <c r="H30" s="111">
        <f t="shared" si="2"/>
        <v>0.24305555555555541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35" t="s">
        <v>61</v>
      </c>
      <c r="D38" s="636"/>
      <c r="E38" s="636"/>
      <c r="F38" s="636"/>
      <c r="G38" s="636"/>
      <c r="H38" s="636"/>
      <c r="I38" s="637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635" t="s">
        <v>61</v>
      </c>
      <c r="D42" s="636"/>
      <c r="E42" s="636"/>
      <c r="F42" s="636"/>
      <c r="G42" s="636"/>
      <c r="H42" s="636"/>
      <c r="I42" s="637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635" t="s">
        <v>61</v>
      </c>
      <c r="D44" s="636"/>
      <c r="E44" s="636"/>
      <c r="F44" s="636"/>
      <c r="G44" s="636"/>
      <c r="H44" s="636"/>
      <c r="I44" s="637"/>
    </row>
    <row r="45" spans="1:9" s="5" customFormat="1" ht="30" customHeight="1">
      <c r="A45" s="14" t="s">
        <v>60</v>
      </c>
      <c r="B45" s="106" t="s">
        <v>46</v>
      </c>
      <c r="C45" s="477">
        <v>0.25</v>
      </c>
      <c r="D45" s="477">
        <v>0.86805555555555547</v>
      </c>
      <c r="E45" s="477"/>
      <c r="F45" s="315">
        <f t="shared" si="0"/>
        <v>8.3333333333333315E-2</v>
      </c>
      <c r="G45" s="315">
        <f t="shared" si="1"/>
        <v>0.1597222222222221</v>
      </c>
      <c r="H45" s="111">
        <f t="shared" si="2"/>
        <v>0.24305555555555541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83">
        <v>0.68055555555555547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641" t="s">
        <v>163</v>
      </c>
      <c r="D49" s="642"/>
      <c r="E49" s="642"/>
      <c r="F49" s="642"/>
      <c r="G49" s="642"/>
      <c r="H49" s="642"/>
      <c r="I49" s="643"/>
    </row>
    <row r="50" spans="1:11" s="5" customFormat="1" ht="30" customHeight="1">
      <c r="A50" s="14" t="s">
        <v>60</v>
      </c>
      <c r="B50" s="106" t="s">
        <v>51</v>
      </c>
      <c r="C50" s="635" t="s">
        <v>61</v>
      </c>
      <c r="D50" s="636"/>
      <c r="E50" s="636"/>
      <c r="F50" s="636"/>
      <c r="G50" s="636"/>
      <c r="H50" s="636"/>
      <c r="I50" s="637"/>
    </row>
    <row r="51" spans="1:11" s="5" customFormat="1" ht="30" customHeight="1">
      <c r="A51" s="14" t="s">
        <v>60</v>
      </c>
      <c r="B51" s="106" t="s">
        <v>149</v>
      </c>
      <c r="C51" s="635" t="s">
        <v>61</v>
      </c>
      <c r="D51" s="636"/>
      <c r="E51" s="636"/>
      <c r="F51" s="636"/>
      <c r="G51" s="636"/>
      <c r="H51" s="636"/>
      <c r="I51" s="637"/>
    </row>
    <row r="52" spans="1:11" s="5" customFormat="1" ht="30" customHeight="1">
      <c r="A52" s="14" t="s">
        <v>60</v>
      </c>
      <c r="B52" s="106" t="s">
        <v>53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0.72916666666666663</v>
      </c>
      <c r="E53" s="477"/>
      <c r="F53" s="315">
        <f t="shared" si="0"/>
        <v>0</v>
      </c>
      <c r="G53" s="315">
        <f t="shared" si="1"/>
        <v>2.0833333333333259E-2</v>
      </c>
      <c r="H53" s="111">
        <f t="shared" si="2"/>
        <v>2.0833333333333259E-2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9">
        <v>0.33333333333333331</v>
      </c>
      <c r="D56" s="479">
        <v>0.74305555555555547</v>
      </c>
      <c r="E56" s="479"/>
      <c r="F56" s="353">
        <f t="shared" si="0"/>
        <v>0</v>
      </c>
      <c r="G56" s="353">
        <f t="shared" si="1"/>
        <v>3.4722222222222099E-2</v>
      </c>
      <c r="H56" s="354">
        <f t="shared" si="2"/>
        <v>3.4722222222222099E-2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80">
        <v>0.33333333333333331</v>
      </c>
      <c r="D58" s="494">
        <v>0.68055555555555547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0.72916666666666663</v>
      </c>
      <c r="E61" s="477"/>
      <c r="F61" s="315">
        <f t="shared" si="0"/>
        <v>0</v>
      </c>
      <c r="G61" s="315">
        <f t="shared" si="1"/>
        <v>2.0833333333333259E-2</v>
      </c>
      <c r="H61" s="111">
        <f t="shared" si="2"/>
        <v>2.0833333333333259E-2</v>
      </c>
      <c r="I61" s="397"/>
    </row>
    <row r="62" spans="1:11" ht="30" customHeight="1">
      <c r="A62" s="405" t="s">
        <v>60</v>
      </c>
      <c r="B62" s="406" t="s">
        <v>217</v>
      </c>
      <c r="C62" s="479">
        <v>0.33333333333333331</v>
      </c>
      <c r="D62" s="479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1.201388888888888</v>
      </c>
    </row>
    <row r="68" spans="8:8" ht="30" customHeight="1">
      <c r="H68" s="295"/>
    </row>
  </sheetData>
  <autoFilter ref="A2:I58"/>
  <mergeCells count="9">
    <mergeCell ref="C50:I50"/>
    <mergeCell ref="C51:I51"/>
    <mergeCell ref="C52:I52"/>
    <mergeCell ref="C6:I6"/>
    <mergeCell ref="C34:I34"/>
    <mergeCell ref="C42:I42"/>
    <mergeCell ref="C44:I44"/>
    <mergeCell ref="C38:I38"/>
    <mergeCell ref="C49:I4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290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0.5</v>
      </c>
      <c r="E3" s="476"/>
      <c r="F3" s="327">
        <f>SUM(IF(C3="",0,IF(C3&lt;TIME(8,0,0),TIME(8,0,0)-C3,0)))</f>
        <v>0</v>
      </c>
      <c r="G3" s="327">
        <f>SUM(
IF(OR(C3="",D3=""),0,MAX(0,IF(D3&lt;C3,D3+1,D3)-MAX(C3,TIME(12,0,0)))))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0.5</v>
      </c>
      <c r="E4" s="477"/>
      <c r="F4" s="315">
        <f t="shared" ref="F4:F62" si="0">SUM(IF(C4="",0,IF(C4&lt;TIME(8,0,0),TIME(8,0,0)-C4,0)))</f>
        <v>0</v>
      </c>
      <c r="G4" s="315">
        <f>SUM(
IF(OR(C4="",D4=""),0,MAX(0,IF(D4&lt;C4,D4+1,D4)-MAX(C4,TIME(12,0,0)))))</f>
        <v>0</v>
      </c>
      <c r="H4" s="111">
        <f t="shared" ref="H4:H62" si="1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22" t="s">
        <v>163</v>
      </c>
      <c r="D5" s="623"/>
      <c r="E5" s="623"/>
      <c r="F5" s="623"/>
      <c r="G5" s="623"/>
      <c r="H5" s="623"/>
      <c r="I5" s="624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</v>
      </c>
      <c r="E6" s="477"/>
      <c r="F6" s="315">
        <f t="shared" si="0"/>
        <v>0</v>
      </c>
      <c r="G6" s="315">
        <f t="shared" ref="G6:G62" si="2">SUM(
IF(OR(C6="",D6=""),0,MAX(0,IF(D6&lt;C6,D6+1,D6)-MAX(C6,TIME(12,0,0)))))</f>
        <v>0</v>
      </c>
      <c r="H6" s="111">
        <f t="shared" si="1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</v>
      </c>
      <c r="E7" s="477"/>
      <c r="F7" s="315">
        <f t="shared" si="0"/>
        <v>0</v>
      </c>
      <c r="G7" s="315">
        <f t="shared" si="2"/>
        <v>0</v>
      </c>
      <c r="H7" s="111">
        <f t="shared" si="1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0.5</v>
      </c>
      <c r="E8" s="477"/>
      <c r="F8" s="315">
        <f t="shared" si="0"/>
        <v>0</v>
      </c>
      <c r="G8" s="315">
        <f t="shared" si="2"/>
        <v>0</v>
      </c>
      <c r="H8" s="111">
        <f t="shared" si="1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0.5</v>
      </c>
      <c r="E9" s="477"/>
      <c r="F9" s="315">
        <f t="shared" si="0"/>
        <v>0</v>
      </c>
      <c r="G9" s="315">
        <f t="shared" si="2"/>
        <v>0</v>
      </c>
      <c r="H9" s="111">
        <f t="shared" si="1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622" t="s">
        <v>163</v>
      </c>
      <c r="D10" s="623"/>
      <c r="E10" s="623"/>
      <c r="F10" s="623"/>
      <c r="G10" s="623"/>
      <c r="H10" s="623"/>
      <c r="I10" s="624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0.57291666666666663</v>
      </c>
      <c r="E11" s="477"/>
      <c r="F11" s="315">
        <f t="shared" si="0"/>
        <v>0</v>
      </c>
      <c r="G11" s="315">
        <f t="shared" si="2"/>
        <v>7.291666666666663E-2</v>
      </c>
      <c r="H11" s="111">
        <f t="shared" si="1"/>
        <v>7.291666666666663E-2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0.5</v>
      </c>
      <c r="E12" s="477"/>
      <c r="F12" s="315">
        <f t="shared" si="0"/>
        <v>0</v>
      </c>
      <c r="G12" s="315">
        <f t="shared" si="2"/>
        <v>0</v>
      </c>
      <c r="H12" s="111">
        <f t="shared" si="1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0.5</v>
      </c>
      <c r="E13" s="477"/>
      <c r="F13" s="315">
        <f t="shared" si="0"/>
        <v>0</v>
      </c>
      <c r="G13" s="315">
        <f t="shared" si="2"/>
        <v>0</v>
      </c>
      <c r="H13" s="111">
        <f t="shared" si="1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0.5</v>
      </c>
      <c r="E14" s="477"/>
      <c r="F14" s="315">
        <f t="shared" si="0"/>
        <v>0</v>
      </c>
      <c r="G14" s="315">
        <f t="shared" si="2"/>
        <v>0</v>
      </c>
      <c r="H14" s="111">
        <f t="shared" si="1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622" t="s">
        <v>163</v>
      </c>
      <c r="D15" s="623"/>
      <c r="E15" s="623"/>
      <c r="F15" s="623"/>
      <c r="G15" s="623"/>
      <c r="H15" s="623"/>
      <c r="I15" s="624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0.5</v>
      </c>
      <c r="E16" s="477"/>
      <c r="F16" s="315">
        <f t="shared" si="0"/>
        <v>0</v>
      </c>
      <c r="G16" s="315">
        <f t="shared" si="2"/>
        <v>0</v>
      </c>
      <c r="H16" s="111">
        <f t="shared" si="1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0.72916666666666663</v>
      </c>
      <c r="E17" s="477"/>
      <c r="F17" s="315">
        <f t="shared" si="0"/>
        <v>0</v>
      </c>
      <c r="G17" s="315">
        <f t="shared" si="2"/>
        <v>0.22916666666666663</v>
      </c>
      <c r="H17" s="111">
        <f t="shared" si="1"/>
        <v>0.22916666666666663</v>
      </c>
      <c r="I17" s="316"/>
    </row>
    <row r="18" spans="1:9" s="5" customFormat="1" ht="30" customHeight="1">
      <c r="A18" s="14" t="s">
        <v>59</v>
      </c>
      <c r="B18" s="106" t="s">
        <v>18</v>
      </c>
      <c r="C18" s="635" t="s">
        <v>61</v>
      </c>
      <c r="D18" s="636"/>
      <c r="E18" s="636"/>
      <c r="F18" s="636"/>
      <c r="G18" s="636"/>
      <c r="H18" s="636"/>
      <c r="I18" s="637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630" t="s">
        <v>163</v>
      </c>
      <c r="D20" s="631"/>
      <c r="E20" s="631"/>
      <c r="F20" s="631"/>
      <c r="G20" s="631"/>
      <c r="H20" s="631"/>
      <c r="I20" s="647"/>
    </row>
    <row r="21" spans="1:9" s="5" customFormat="1" ht="30" customHeight="1">
      <c r="A21" s="14" t="s">
        <v>59</v>
      </c>
      <c r="B21" s="106" t="s">
        <v>54</v>
      </c>
      <c r="C21" s="622" t="s">
        <v>163</v>
      </c>
      <c r="D21" s="623"/>
      <c r="E21" s="623"/>
      <c r="F21" s="623"/>
      <c r="G21" s="623"/>
      <c r="H21" s="623"/>
      <c r="I21" s="624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0.5</v>
      </c>
      <c r="E22" s="477"/>
      <c r="F22" s="315">
        <f t="shared" si="0"/>
        <v>0</v>
      </c>
      <c r="G22" s="315">
        <f t="shared" si="2"/>
        <v>0</v>
      </c>
      <c r="H22" s="111">
        <f t="shared" si="1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635" t="s">
        <v>61</v>
      </c>
      <c r="D23" s="636"/>
      <c r="E23" s="636"/>
      <c r="F23" s="636"/>
      <c r="G23" s="636"/>
      <c r="H23" s="636"/>
      <c r="I23" s="637"/>
    </row>
    <row r="24" spans="1:9" s="5" customFormat="1" ht="30" customHeight="1">
      <c r="A24" s="14" t="s">
        <v>60</v>
      </c>
      <c r="B24" s="106" t="s">
        <v>21</v>
      </c>
      <c r="C24" s="644" t="s">
        <v>110</v>
      </c>
      <c r="D24" s="645"/>
      <c r="E24" s="645"/>
      <c r="F24" s="645"/>
      <c r="G24" s="645"/>
      <c r="H24" s="645"/>
      <c r="I24" s="64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0.5</v>
      </c>
      <c r="E25" s="477"/>
      <c r="F25" s="315">
        <f t="shared" si="0"/>
        <v>0</v>
      </c>
      <c r="G25" s="315">
        <f t="shared" si="2"/>
        <v>0</v>
      </c>
      <c r="H25" s="111">
        <f t="shared" si="1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0.5</v>
      </c>
      <c r="E26" s="477"/>
      <c r="F26" s="315">
        <f t="shared" si="0"/>
        <v>0</v>
      </c>
      <c r="G26" s="315">
        <f t="shared" si="2"/>
        <v>0</v>
      </c>
      <c r="H26" s="111">
        <f t="shared" si="1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0.5</v>
      </c>
      <c r="E27" s="477"/>
      <c r="F27" s="315">
        <f t="shared" si="0"/>
        <v>0</v>
      </c>
      <c r="G27" s="315">
        <f t="shared" si="2"/>
        <v>0</v>
      </c>
      <c r="H27" s="111">
        <f t="shared" si="1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0.72916666666666663</v>
      </c>
      <c r="E28" s="477"/>
      <c r="F28" s="315">
        <f t="shared" si="0"/>
        <v>0</v>
      </c>
      <c r="G28" s="315">
        <f t="shared" si="2"/>
        <v>0.22916666666666663</v>
      </c>
      <c r="H28" s="111">
        <f t="shared" si="1"/>
        <v>0.22916666666666663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0.5</v>
      </c>
      <c r="E29" s="477"/>
      <c r="F29" s="315">
        <f t="shared" si="0"/>
        <v>0</v>
      </c>
      <c r="G29" s="315">
        <f t="shared" si="2"/>
        <v>0</v>
      </c>
      <c r="H29" s="111">
        <f t="shared" si="1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0.5</v>
      </c>
      <c r="E30" s="477"/>
      <c r="F30" s="315">
        <f t="shared" si="0"/>
        <v>0</v>
      </c>
      <c r="G30" s="315">
        <f t="shared" si="2"/>
        <v>0</v>
      </c>
      <c r="H30" s="111">
        <f t="shared" si="1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0.5</v>
      </c>
      <c r="E31" s="477"/>
      <c r="F31" s="315">
        <f t="shared" si="0"/>
        <v>0</v>
      </c>
      <c r="G31" s="315">
        <f t="shared" si="2"/>
        <v>0</v>
      </c>
      <c r="H31" s="111">
        <f t="shared" si="1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0.5</v>
      </c>
      <c r="E32" s="477"/>
      <c r="F32" s="315">
        <f t="shared" si="0"/>
        <v>0</v>
      </c>
      <c r="G32" s="315">
        <f t="shared" si="2"/>
        <v>0</v>
      </c>
      <c r="H32" s="111">
        <f t="shared" si="1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0.5</v>
      </c>
      <c r="E33" s="477"/>
      <c r="F33" s="315">
        <f t="shared" si="0"/>
        <v>0</v>
      </c>
      <c r="G33" s="315">
        <f t="shared" si="2"/>
        <v>0</v>
      </c>
      <c r="H33" s="111">
        <f t="shared" si="1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635" t="s">
        <v>61</v>
      </c>
      <c r="D35" s="636"/>
      <c r="E35" s="636"/>
      <c r="F35" s="636"/>
      <c r="G35" s="636"/>
      <c r="H35" s="636"/>
      <c r="I35" s="637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0.5</v>
      </c>
      <c r="E36" s="477"/>
      <c r="F36" s="315">
        <f t="shared" si="0"/>
        <v>0</v>
      </c>
      <c r="G36" s="315">
        <f t="shared" si="2"/>
        <v>0</v>
      </c>
      <c r="H36" s="111">
        <f t="shared" si="1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0.5</v>
      </c>
      <c r="E37" s="477"/>
      <c r="F37" s="315">
        <f t="shared" si="0"/>
        <v>0</v>
      </c>
      <c r="G37" s="315">
        <f t="shared" si="2"/>
        <v>0</v>
      </c>
      <c r="H37" s="111">
        <f t="shared" si="1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0.72916666666666663</v>
      </c>
      <c r="E38" s="477"/>
      <c r="F38" s="315">
        <f t="shared" si="0"/>
        <v>0</v>
      </c>
      <c r="G38" s="315">
        <f t="shared" si="2"/>
        <v>0.22916666666666663</v>
      </c>
      <c r="H38" s="111">
        <f t="shared" si="1"/>
        <v>0.22916666666666663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0.5</v>
      </c>
      <c r="E39" s="477"/>
      <c r="F39" s="315">
        <f t="shared" si="0"/>
        <v>0</v>
      </c>
      <c r="G39" s="315">
        <f t="shared" si="2"/>
        <v>0</v>
      </c>
      <c r="H39" s="111">
        <f t="shared" si="1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0.5</v>
      </c>
      <c r="E40" s="477"/>
      <c r="F40" s="315">
        <f t="shared" si="0"/>
        <v>0</v>
      </c>
      <c r="G40" s="315">
        <f t="shared" si="2"/>
        <v>0</v>
      </c>
      <c r="H40" s="111">
        <f t="shared" si="1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644" t="s">
        <v>288</v>
      </c>
      <c r="D41" s="645"/>
      <c r="E41" s="645"/>
      <c r="F41" s="645"/>
      <c r="G41" s="645"/>
      <c r="H41" s="645"/>
      <c r="I41" s="64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0.5</v>
      </c>
      <c r="E42" s="477"/>
      <c r="F42" s="315">
        <f t="shared" si="0"/>
        <v>0</v>
      </c>
      <c r="G42" s="315">
        <f t="shared" si="2"/>
        <v>0</v>
      </c>
      <c r="H42" s="111">
        <f t="shared" si="1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0.5</v>
      </c>
      <c r="E43" s="477"/>
      <c r="F43" s="315">
        <f t="shared" si="0"/>
        <v>0</v>
      </c>
      <c r="G43" s="315">
        <f t="shared" si="2"/>
        <v>0</v>
      </c>
      <c r="H43" s="111">
        <f t="shared" si="1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0.5</v>
      </c>
      <c r="E44" s="477"/>
      <c r="F44" s="315">
        <f t="shared" si="0"/>
        <v>0</v>
      </c>
      <c r="G44" s="315">
        <f t="shared" si="2"/>
        <v>0</v>
      </c>
      <c r="H44" s="111">
        <f t="shared" si="1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0.5</v>
      </c>
      <c r="E45" s="477"/>
      <c r="F45" s="315">
        <f t="shared" si="0"/>
        <v>0</v>
      </c>
      <c r="G45" s="315">
        <f t="shared" si="2"/>
        <v>0</v>
      </c>
      <c r="H45" s="111">
        <f t="shared" si="1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635" t="s">
        <v>61</v>
      </c>
      <c r="D46" s="636"/>
      <c r="E46" s="636"/>
      <c r="F46" s="636"/>
      <c r="G46" s="636"/>
      <c r="H46" s="636"/>
      <c r="I46" s="637"/>
    </row>
    <row r="47" spans="1:9" s="5" customFormat="1" ht="30" customHeight="1">
      <c r="A47" s="14" t="s">
        <v>60</v>
      </c>
      <c r="B47" s="106" t="s">
        <v>48</v>
      </c>
      <c r="C47" s="615" t="s">
        <v>300</v>
      </c>
      <c r="D47" s="616"/>
      <c r="E47" s="616"/>
      <c r="F47" s="616"/>
      <c r="G47" s="616"/>
      <c r="H47" s="616"/>
      <c r="I47" s="617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0.5</v>
      </c>
      <c r="E48" s="477"/>
      <c r="F48" s="315">
        <f t="shared" si="0"/>
        <v>0</v>
      </c>
      <c r="G48" s="315">
        <f t="shared" si="2"/>
        <v>0</v>
      </c>
      <c r="H48" s="111">
        <f t="shared" si="1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0.5</v>
      </c>
      <c r="E49" s="477"/>
      <c r="F49" s="315">
        <f t="shared" si="0"/>
        <v>0</v>
      </c>
      <c r="G49" s="315">
        <f t="shared" si="2"/>
        <v>0</v>
      </c>
      <c r="H49" s="111">
        <f t="shared" si="1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0.5</v>
      </c>
      <c r="E50" s="477"/>
      <c r="F50" s="315">
        <f t="shared" si="0"/>
        <v>0</v>
      </c>
      <c r="G50" s="315">
        <f t="shared" si="2"/>
        <v>0</v>
      </c>
      <c r="H50" s="111">
        <f t="shared" si="1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0.5</v>
      </c>
      <c r="E51" s="477"/>
      <c r="F51" s="315">
        <f t="shared" si="0"/>
        <v>0</v>
      </c>
      <c r="G51" s="315">
        <f t="shared" si="2"/>
        <v>0</v>
      </c>
      <c r="H51" s="111">
        <f t="shared" si="1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0.5</v>
      </c>
      <c r="E52" s="477"/>
      <c r="F52" s="315">
        <f t="shared" si="0"/>
        <v>0</v>
      </c>
      <c r="G52" s="315">
        <f t="shared" si="2"/>
        <v>0</v>
      </c>
      <c r="H52" s="111">
        <f t="shared" si="1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0.5</v>
      </c>
      <c r="E53" s="477"/>
      <c r="F53" s="315">
        <f t="shared" si="0"/>
        <v>0</v>
      </c>
      <c r="G53" s="315">
        <f t="shared" si="2"/>
        <v>0</v>
      </c>
      <c r="H53" s="111">
        <f t="shared" si="1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0.5</v>
      </c>
      <c r="E54" s="477"/>
      <c r="F54" s="315">
        <f t="shared" si="0"/>
        <v>0</v>
      </c>
      <c r="G54" s="315">
        <f t="shared" si="2"/>
        <v>0</v>
      </c>
      <c r="H54" s="111">
        <f t="shared" si="1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0.5</v>
      </c>
      <c r="E55" s="477"/>
      <c r="F55" s="315">
        <f t="shared" si="0"/>
        <v>0</v>
      </c>
      <c r="G55" s="315">
        <f t="shared" si="2"/>
        <v>0</v>
      </c>
      <c r="H55" s="111">
        <f t="shared" si="1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0.5</v>
      </c>
      <c r="E56" s="477"/>
      <c r="F56" s="315">
        <f t="shared" si="0"/>
        <v>0</v>
      </c>
      <c r="G56" s="315">
        <f t="shared" si="2"/>
        <v>0</v>
      </c>
      <c r="H56" s="111">
        <f t="shared" si="1"/>
        <v>0</v>
      </c>
      <c r="I56" s="368"/>
    </row>
    <row r="57" spans="1:11" ht="30" customHeight="1">
      <c r="A57" s="366" t="s">
        <v>60</v>
      </c>
      <c r="B57" s="367" t="s">
        <v>184</v>
      </c>
      <c r="C57" s="635" t="s">
        <v>61</v>
      </c>
      <c r="D57" s="636"/>
      <c r="E57" s="636"/>
      <c r="F57" s="636"/>
      <c r="G57" s="636"/>
      <c r="H57" s="636"/>
      <c r="I57" s="637"/>
    </row>
    <row r="58" spans="1:11" ht="30" customHeight="1">
      <c r="A58" s="387" t="s">
        <v>60</v>
      </c>
      <c r="B58" s="352" t="s">
        <v>195</v>
      </c>
      <c r="C58" s="430">
        <v>0.33333333333333331</v>
      </c>
      <c r="D58" s="430">
        <v>0.5</v>
      </c>
      <c r="E58" s="480"/>
      <c r="F58" s="389">
        <f t="shared" si="0"/>
        <v>0</v>
      </c>
      <c r="G58" s="418">
        <f t="shared" si="2"/>
        <v>0</v>
      </c>
      <c r="H58" s="390">
        <f t="shared" si="1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0.5</v>
      </c>
      <c r="E59" s="477"/>
      <c r="F59" s="315">
        <f t="shared" si="0"/>
        <v>0</v>
      </c>
      <c r="G59" s="315">
        <f t="shared" si="2"/>
        <v>0</v>
      </c>
      <c r="H59" s="111">
        <f t="shared" si="1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0.5</v>
      </c>
      <c r="E60" s="477"/>
      <c r="F60" s="315">
        <f t="shared" si="0"/>
        <v>0</v>
      </c>
      <c r="G60" s="315">
        <f t="shared" si="2"/>
        <v>0</v>
      </c>
      <c r="H60" s="111">
        <f t="shared" si="1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0.5</v>
      </c>
      <c r="E61" s="477"/>
      <c r="F61" s="315">
        <f t="shared" si="0"/>
        <v>0</v>
      </c>
      <c r="G61" s="315">
        <f t="shared" si="2"/>
        <v>0</v>
      </c>
      <c r="H61" s="111">
        <f t="shared" si="1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0.5</v>
      </c>
      <c r="E62" s="479"/>
      <c r="F62" s="353">
        <f t="shared" si="0"/>
        <v>0</v>
      </c>
      <c r="G62" s="315">
        <f t="shared" si="2"/>
        <v>0</v>
      </c>
      <c r="H62" s="354">
        <f t="shared" si="1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651" t="s">
        <v>288</v>
      </c>
      <c r="D63" s="652"/>
      <c r="E63" s="652"/>
      <c r="F63" s="652"/>
      <c r="G63" s="652"/>
      <c r="H63" s="652"/>
      <c r="I63" s="653"/>
      <c r="J63" s="2"/>
      <c r="K63" s="2"/>
    </row>
    <row r="64" spans="1:11" ht="30" customHeight="1">
      <c r="H64" s="295">
        <f>SUM(H3:H63)</f>
        <v>0.76041666666666652</v>
      </c>
    </row>
    <row r="68" spans="8:8" ht="30" customHeight="1">
      <c r="H68" s="295"/>
    </row>
  </sheetData>
  <autoFilter ref="A2:I58"/>
  <mergeCells count="16">
    <mergeCell ref="C5:I5"/>
    <mergeCell ref="C10:I10"/>
    <mergeCell ref="C15:I15"/>
    <mergeCell ref="C19:I19"/>
    <mergeCell ref="C20:I20"/>
    <mergeCell ref="C63:I63"/>
    <mergeCell ref="C24:I24"/>
    <mergeCell ref="C23:I23"/>
    <mergeCell ref="C57:I57"/>
    <mergeCell ref="C18:I18"/>
    <mergeCell ref="C47:I47"/>
    <mergeCell ref="C21:I21"/>
    <mergeCell ref="C34:I34"/>
    <mergeCell ref="C35:I35"/>
    <mergeCell ref="C41:I41"/>
    <mergeCell ref="C46:I4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>
    <tabColor rgb="FF00B050"/>
    <pageSetUpPr fitToPage="1"/>
  </sheetPr>
  <dimension ref="A1:K68"/>
  <sheetViews>
    <sheetView topLeftCell="A31" zoomScaleNormal="100" zoomScaleSheetLayoutView="85" workbookViewId="0">
      <selection activeCell="C47" sqref="C47:I47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35" t="s">
        <v>61</v>
      </c>
      <c r="D5" s="636"/>
      <c r="E5" s="636"/>
      <c r="F5" s="636"/>
      <c r="G5" s="636"/>
      <c r="H5" s="636"/>
      <c r="I5" s="63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0.25</v>
      </c>
      <c r="D9" s="477">
        <v>0.875</v>
      </c>
      <c r="E9" s="477"/>
      <c r="F9" s="315">
        <f t="shared" si="0"/>
        <v>8.3333333333333315E-2</v>
      </c>
      <c r="G9" s="315">
        <f t="shared" si="1"/>
        <v>0.16666666666666663</v>
      </c>
      <c r="H9" s="111">
        <f t="shared" si="2"/>
        <v>0.24999999999999994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0.25</v>
      </c>
      <c r="D11" s="477">
        <v>0.95833333333333337</v>
      </c>
      <c r="E11" s="477"/>
      <c r="F11" s="315">
        <f t="shared" si="0"/>
        <v>8.3333333333333315E-2</v>
      </c>
      <c r="G11" s="315">
        <f t="shared" si="1"/>
        <v>0.25</v>
      </c>
      <c r="H11" s="111">
        <f t="shared" si="2"/>
        <v>0.33333333333333331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83">
        <v>0.5625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0.89583333333333337</v>
      </c>
      <c r="E17" s="477"/>
      <c r="F17" s="315">
        <f t="shared" si="0"/>
        <v>0</v>
      </c>
      <c r="G17" s="315">
        <f t="shared" si="1"/>
        <v>0.1875</v>
      </c>
      <c r="H17" s="111">
        <f t="shared" si="2"/>
        <v>0.1875</v>
      </c>
      <c r="I17" s="316"/>
    </row>
    <row r="18" spans="1:9" s="5" customFormat="1" ht="30" customHeight="1">
      <c r="A18" s="14" t="s">
        <v>59</v>
      </c>
      <c r="B18" s="106" t="s">
        <v>18</v>
      </c>
      <c r="C18" s="635" t="s">
        <v>61</v>
      </c>
      <c r="D18" s="636"/>
      <c r="E18" s="636"/>
      <c r="F18" s="636"/>
      <c r="G18" s="636"/>
      <c r="H18" s="636"/>
      <c r="I18" s="637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644" t="s">
        <v>110</v>
      </c>
      <c r="D20" s="645"/>
      <c r="E20" s="645"/>
      <c r="F20" s="645"/>
      <c r="G20" s="645"/>
      <c r="H20" s="645"/>
      <c r="I20" s="646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635" t="s">
        <v>61</v>
      </c>
      <c r="D23" s="636"/>
      <c r="E23" s="636"/>
      <c r="F23" s="636"/>
      <c r="G23" s="636"/>
      <c r="H23" s="636"/>
      <c r="I23" s="637"/>
    </row>
    <row r="24" spans="1:9" s="5" customFormat="1" ht="30" customHeight="1">
      <c r="A24" s="14" t="s">
        <v>60</v>
      </c>
      <c r="B24" s="106" t="s">
        <v>21</v>
      </c>
      <c r="C24" s="644" t="s">
        <v>110</v>
      </c>
      <c r="D24" s="645"/>
      <c r="E24" s="645"/>
      <c r="F24" s="645"/>
      <c r="G24" s="645"/>
      <c r="H24" s="645"/>
      <c r="I24" s="64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0.25</v>
      </c>
      <c r="D31" s="477">
        <v>0.96180555555555547</v>
      </c>
      <c r="E31" s="477"/>
      <c r="F31" s="315">
        <f t="shared" si="0"/>
        <v>8.3333333333333315E-2</v>
      </c>
      <c r="G31" s="315">
        <f t="shared" si="1"/>
        <v>0.2534722222222221</v>
      </c>
      <c r="H31" s="111">
        <f t="shared" si="2"/>
        <v>0.33680555555555541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0.25</v>
      </c>
      <c r="D34" s="477">
        <v>0.96180555555555547</v>
      </c>
      <c r="E34" s="477"/>
      <c r="F34" s="315">
        <f t="shared" si="0"/>
        <v>8.3333333333333315E-2</v>
      </c>
      <c r="G34" s="315">
        <f t="shared" si="1"/>
        <v>0.2534722222222221</v>
      </c>
      <c r="H34" s="111">
        <f t="shared" si="2"/>
        <v>0.33680555555555541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83">
        <v>0.66666666666666663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0.89583333333333337</v>
      </c>
      <c r="E41" s="477"/>
      <c r="F41" s="315">
        <f t="shared" si="0"/>
        <v>0</v>
      </c>
      <c r="G41" s="315">
        <f t="shared" si="1"/>
        <v>0.1875</v>
      </c>
      <c r="H41" s="111">
        <f t="shared" si="2"/>
        <v>0.1875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0.89583333333333337</v>
      </c>
      <c r="E42" s="477"/>
      <c r="F42" s="315">
        <f t="shared" si="0"/>
        <v>0</v>
      </c>
      <c r="G42" s="315">
        <f t="shared" si="1"/>
        <v>0.1875</v>
      </c>
      <c r="H42" s="111">
        <f t="shared" si="2"/>
        <v>0.1875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0.25</v>
      </c>
      <c r="D44" s="477">
        <v>0.875</v>
      </c>
      <c r="E44" s="477"/>
      <c r="F44" s="315">
        <f t="shared" si="0"/>
        <v>8.3333333333333315E-2</v>
      </c>
      <c r="G44" s="315">
        <f t="shared" si="1"/>
        <v>0.16666666666666663</v>
      </c>
      <c r="H44" s="111">
        <f t="shared" si="2"/>
        <v>0.24999999999999994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0.75</v>
      </c>
      <c r="E46" s="477"/>
      <c r="F46" s="315">
        <f t="shared" si="0"/>
        <v>0</v>
      </c>
      <c r="G46" s="315">
        <f t="shared" si="1"/>
        <v>4.166666666666663E-2</v>
      </c>
      <c r="H46" s="111">
        <f t="shared" si="2"/>
        <v>4.166666666666663E-2</v>
      </c>
      <c r="I46" s="316"/>
    </row>
    <row r="47" spans="1:9" s="5" customFormat="1" ht="30" customHeight="1">
      <c r="A47" s="14" t="s">
        <v>60</v>
      </c>
      <c r="B47" s="106" t="s">
        <v>48</v>
      </c>
      <c r="C47" s="615" t="s">
        <v>300</v>
      </c>
      <c r="D47" s="616"/>
      <c r="E47" s="616"/>
      <c r="F47" s="616"/>
      <c r="G47" s="616"/>
      <c r="H47" s="616"/>
      <c r="I47" s="617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0.75</v>
      </c>
      <c r="E52" s="477"/>
      <c r="F52" s="315">
        <f t="shared" si="0"/>
        <v>0</v>
      </c>
      <c r="G52" s="315">
        <f t="shared" si="1"/>
        <v>4.166666666666663E-2</v>
      </c>
      <c r="H52" s="111">
        <f t="shared" si="2"/>
        <v>4.166666666666663E-2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0.25</v>
      </c>
      <c r="D53" s="477">
        <v>0.875</v>
      </c>
      <c r="E53" s="477"/>
      <c r="F53" s="315">
        <f t="shared" si="0"/>
        <v>8.3333333333333315E-2</v>
      </c>
      <c r="G53" s="315">
        <f t="shared" si="1"/>
        <v>0.16666666666666663</v>
      </c>
      <c r="H53" s="111">
        <f t="shared" si="2"/>
        <v>0.24999999999999994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11" ht="30" customHeight="1">
      <c r="A57" s="366" t="s">
        <v>60</v>
      </c>
      <c r="B57" s="367" t="s">
        <v>184</v>
      </c>
      <c r="C57" s="635" t="s">
        <v>61</v>
      </c>
      <c r="D57" s="636"/>
      <c r="E57" s="636"/>
      <c r="F57" s="636"/>
      <c r="G57" s="636"/>
      <c r="H57" s="636"/>
      <c r="I57" s="637"/>
    </row>
    <row r="58" spans="1:11" ht="30" customHeight="1">
      <c r="A58" s="387" t="s">
        <v>60</v>
      </c>
      <c r="B58" s="352" t="s">
        <v>195</v>
      </c>
      <c r="C58" s="430">
        <v>0.33333333333333331</v>
      </c>
      <c r="D58" s="430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0.77083333333333337</v>
      </c>
      <c r="E59" s="477"/>
      <c r="F59" s="315">
        <f t="shared" si="0"/>
        <v>0</v>
      </c>
      <c r="G59" s="315">
        <f t="shared" si="1"/>
        <v>6.25E-2</v>
      </c>
      <c r="H59" s="111">
        <f t="shared" si="2"/>
        <v>6.25E-2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2.4652777777777768</v>
      </c>
    </row>
    <row r="68" spans="8:8" ht="30" customHeight="1">
      <c r="H68" s="295"/>
    </row>
  </sheetData>
  <autoFilter ref="A2:I58"/>
  <mergeCells count="8">
    <mergeCell ref="C57:I57"/>
    <mergeCell ref="C18:I18"/>
    <mergeCell ref="C47:I47"/>
    <mergeCell ref="C5:I5"/>
    <mergeCell ref="C20:I20"/>
    <mergeCell ref="C24:I24"/>
    <mergeCell ref="C16:I16"/>
    <mergeCell ref="C23:I23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35" t="s">
        <v>61</v>
      </c>
      <c r="D5" s="636"/>
      <c r="E5" s="636"/>
      <c r="F5" s="636"/>
      <c r="G5" s="636"/>
      <c r="H5" s="636"/>
      <c r="I5" s="63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0.79861111111111116</v>
      </c>
      <c r="E6" s="477"/>
      <c r="F6" s="315">
        <f t="shared" si="0"/>
        <v>0</v>
      </c>
      <c r="G6" s="315">
        <f t="shared" si="1"/>
        <v>9.027777777777779E-2</v>
      </c>
      <c r="H6" s="111">
        <f t="shared" si="2"/>
        <v>9.027777777777779E-2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0.73958333333333337</v>
      </c>
      <c r="E11" s="477"/>
      <c r="F11" s="315">
        <f t="shared" si="0"/>
        <v>0</v>
      </c>
      <c r="G11" s="315">
        <f t="shared" si="1"/>
        <v>3.125E-2</v>
      </c>
      <c r="H11" s="111">
        <f t="shared" si="2"/>
        <v>3.125E-2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0.27083333333333331</v>
      </c>
      <c r="D12" s="477">
        <v>0.70833333333333337</v>
      </c>
      <c r="E12" s="477"/>
      <c r="F12" s="315">
        <f t="shared" si="0"/>
        <v>6.25E-2</v>
      </c>
      <c r="G12" s="315">
        <f t="shared" si="1"/>
        <v>0</v>
      </c>
      <c r="H12" s="111">
        <f t="shared" si="2"/>
        <v>6.25E-2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0.83333333333333337</v>
      </c>
      <c r="E14" s="477"/>
      <c r="F14" s="315">
        <f t="shared" si="0"/>
        <v>0</v>
      </c>
      <c r="G14" s="315">
        <f t="shared" si="1"/>
        <v>0.125</v>
      </c>
      <c r="H14" s="111">
        <f t="shared" si="2"/>
        <v>0.125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0.76527777777777783</v>
      </c>
      <c r="E17" s="477"/>
      <c r="F17" s="315">
        <f t="shared" si="0"/>
        <v>0</v>
      </c>
      <c r="G17" s="315">
        <f t="shared" si="1"/>
        <v>5.6944444444444464E-2</v>
      </c>
      <c r="H17" s="111">
        <f t="shared" si="2"/>
        <v>5.6944444444444464E-2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0.84027777777777779</v>
      </c>
      <c r="E18" s="477"/>
      <c r="F18" s="315">
        <f t="shared" si="0"/>
        <v>0</v>
      </c>
      <c r="G18" s="315">
        <f t="shared" si="1"/>
        <v>0.13194444444444442</v>
      </c>
      <c r="H18" s="111">
        <f t="shared" si="2"/>
        <v>0.13194444444444442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644" t="s">
        <v>110</v>
      </c>
      <c r="D20" s="645"/>
      <c r="E20" s="645"/>
      <c r="F20" s="645"/>
      <c r="G20" s="645"/>
      <c r="H20" s="645"/>
      <c r="I20" s="646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635" t="s">
        <v>61</v>
      </c>
      <c r="D23" s="636"/>
      <c r="E23" s="636"/>
      <c r="F23" s="636"/>
      <c r="G23" s="636"/>
      <c r="H23" s="636"/>
      <c r="I23" s="637"/>
    </row>
    <row r="24" spans="1:9" s="5" customFormat="1" ht="30" customHeight="1">
      <c r="A24" s="14" t="s">
        <v>60</v>
      </c>
      <c r="B24" s="106" t="s">
        <v>21</v>
      </c>
      <c r="C24" s="644" t="s">
        <v>110</v>
      </c>
      <c r="D24" s="645"/>
      <c r="E24" s="645"/>
      <c r="F24" s="645"/>
      <c r="G24" s="645"/>
      <c r="H24" s="645"/>
      <c r="I24" s="64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0.79861111111111116</v>
      </c>
      <c r="E27" s="477"/>
      <c r="F27" s="315">
        <f t="shared" si="0"/>
        <v>0</v>
      </c>
      <c r="G27" s="315">
        <f t="shared" si="1"/>
        <v>9.027777777777779E-2</v>
      </c>
      <c r="H27" s="111">
        <f t="shared" si="2"/>
        <v>9.027777777777779E-2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635" t="s">
        <v>61</v>
      </c>
      <c r="D30" s="636"/>
      <c r="E30" s="636"/>
      <c r="F30" s="636"/>
      <c r="G30" s="636"/>
      <c r="H30" s="636"/>
      <c r="I30" s="637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0.79861111111111116</v>
      </c>
      <c r="E33" s="477"/>
      <c r="F33" s="315">
        <f t="shared" si="0"/>
        <v>0</v>
      </c>
      <c r="G33" s="315">
        <f t="shared" si="1"/>
        <v>9.027777777777779E-2</v>
      </c>
      <c r="H33" s="111">
        <f t="shared" si="2"/>
        <v>9.027777777777779E-2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0.79861111111111116</v>
      </c>
      <c r="E35" s="477"/>
      <c r="F35" s="315">
        <f t="shared" si="0"/>
        <v>0</v>
      </c>
      <c r="G35" s="315">
        <f t="shared" si="1"/>
        <v>9.027777777777779E-2</v>
      </c>
      <c r="H35" s="111">
        <f t="shared" si="2"/>
        <v>9.027777777777779E-2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0.79861111111111116</v>
      </c>
      <c r="E36" s="477"/>
      <c r="F36" s="315">
        <f t="shared" si="0"/>
        <v>0</v>
      </c>
      <c r="G36" s="315">
        <f t="shared" si="1"/>
        <v>9.027777777777779E-2</v>
      </c>
      <c r="H36" s="111">
        <f t="shared" si="2"/>
        <v>9.027777777777779E-2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0.81944444444444453</v>
      </c>
      <c r="E38" s="477"/>
      <c r="F38" s="315">
        <f t="shared" si="0"/>
        <v>0</v>
      </c>
      <c r="G38" s="315">
        <f t="shared" si="1"/>
        <v>0.11111111111111116</v>
      </c>
      <c r="H38" s="111">
        <f t="shared" si="2"/>
        <v>0.11111111111111116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0.79861111111111116</v>
      </c>
      <c r="E40" s="477"/>
      <c r="F40" s="315">
        <f t="shared" si="0"/>
        <v>0</v>
      </c>
      <c r="G40" s="315">
        <f t="shared" si="1"/>
        <v>9.027777777777779E-2</v>
      </c>
      <c r="H40" s="111">
        <f t="shared" si="2"/>
        <v>9.027777777777779E-2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0.76736111111111116</v>
      </c>
      <c r="E41" s="477"/>
      <c r="F41" s="315">
        <f t="shared" si="0"/>
        <v>0</v>
      </c>
      <c r="G41" s="315">
        <f t="shared" si="1"/>
        <v>5.902777777777779E-2</v>
      </c>
      <c r="H41" s="111">
        <f t="shared" si="2"/>
        <v>5.902777777777779E-2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0.76736111111111116</v>
      </c>
      <c r="E42" s="477"/>
      <c r="F42" s="315">
        <f t="shared" si="0"/>
        <v>0</v>
      </c>
      <c r="G42" s="315">
        <f t="shared" si="1"/>
        <v>5.902777777777779E-2</v>
      </c>
      <c r="H42" s="111">
        <f t="shared" si="2"/>
        <v>5.902777777777779E-2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0.79861111111111116</v>
      </c>
      <c r="E44" s="477"/>
      <c r="F44" s="315">
        <f t="shared" si="0"/>
        <v>0</v>
      </c>
      <c r="G44" s="315">
        <f t="shared" si="1"/>
        <v>9.027777777777779E-2</v>
      </c>
      <c r="H44" s="111">
        <f t="shared" si="2"/>
        <v>9.027777777777779E-2</v>
      </c>
      <c r="I44" s="316"/>
    </row>
    <row r="45" spans="1:9" s="5" customFormat="1" ht="30" customHeight="1">
      <c r="A45" s="14" t="s">
        <v>60</v>
      </c>
      <c r="B45" s="106" t="s">
        <v>46</v>
      </c>
      <c r="C45" s="654" t="s">
        <v>61</v>
      </c>
      <c r="D45" s="655"/>
      <c r="E45" s="655"/>
      <c r="F45" s="655"/>
      <c r="G45" s="655"/>
      <c r="H45" s="655"/>
      <c r="I45" s="65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83">
        <v>0.66666666666666663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0.79861111111111116</v>
      </c>
      <c r="E53" s="477"/>
      <c r="F53" s="315">
        <f t="shared" si="0"/>
        <v>0</v>
      </c>
      <c r="G53" s="315">
        <f t="shared" si="1"/>
        <v>9.027777777777779E-2</v>
      </c>
      <c r="H53" s="111">
        <f t="shared" si="2"/>
        <v>9.027777777777779E-2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654" t="s">
        <v>61</v>
      </c>
      <c r="D55" s="655"/>
      <c r="E55" s="655"/>
      <c r="F55" s="655"/>
      <c r="G55" s="655"/>
      <c r="H55" s="655"/>
      <c r="I55" s="656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85"/>
    </row>
    <row r="57" spans="1:11" ht="30" customHeight="1">
      <c r="A57" s="366" t="s">
        <v>60</v>
      </c>
      <c r="B57" s="367" t="s">
        <v>184</v>
      </c>
      <c r="C57" s="635" t="s">
        <v>61</v>
      </c>
      <c r="D57" s="636"/>
      <c r="E57" s="636"/>
      <c r="F57" s="636"/>
      <c r="G57" s="636"/>
      <c r="H57" s="636"/>
      <c r="I57" s="637"/>
    </row>
    <row r="58" spans="1:11" ht="30" customHeight="1">
      <c r="A58" s="387" t="s">
        <v>60</v>
      </c>
      <c r="B58" s="352" t="s">
        <v>195</v>
      </c>
      <c r="C58" s="430">
        <v>0.33333333333333331</v>
      </c>
      <c r="D58" s="430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0.79861111111111116</v>
      </c>
      <c r="E59" s="477"/>
      <c r="F59" s="315">
        <f t="shared" si="0"/>
        <v>0</v>
      </c>
      <c r="G59" s="315">
        <f t="shared" si="1"/>
        <v>9.027777777777779E-2</v>
      </c>
      <c r="H59" s="111">
        <f t="shared" si="2"/>
        <v>9.027777777777779E-2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635" t="s">
        <v>61</v>
      </c>
      <c r="D61" s="636"/>
      <c r="E61" s="636"/>
      <c r="F61" s="636"/>
      <c r="G61" s="636"/>
      <c r="H61" s="636"/>
      <c r="I61" s="637"/>
    </row>
    <row r="62" spans="1:11" ht="30" customHeight="1">
      <c r="A62" s="405" t="s">
        <v>60</v>
      </c>
      <c r="B62" s="406" t="s">
        <v>217</v>
      </c>
      <c r="C62" s="635" t="s">
        <v>61</v>
      </c>
      <c r="D62" s="636"/>
      <c r="E62" s="636"/>
      <c r="F62" s="636"/>
      <c r="G62" s="636"/>
      <c r="H62" s="636"/>
      <c r="I62" s="63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1.4493055555555552</v>
      </c>
    </row>
    <row r="68" spans="8:8" ht="30" customHeight="1">
      <c r="H68" s="295"/>
    </row>
  </sheetData>
  <autoFilter ref="A2:I58"/>
  <mergeCells count="11">
    <mergeCell ref="C5:I5"/>
    <mergeCell ref="C20:I20"/>
    <mergeCell ref="C24:I24"/>
    <mergeCell ref="C16:I16"/>
    <mergeCell ref="C23:I23"/>
    <mergeCell ref="C57:I57"/>
    <mergeCell ref="C61:I61"/>
    <mergeCell ref="C62:I62"/>
    <mergeCell ref="C30:I30"/>
    <mergeCell ref="C45:I45"/>
    <mergeCell ref="C55:I5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35" t="s">
        <v>61</v>
      </c>
      <c r="D5" s="636"/>
      <c r="E5" s="636"/>
      <c r="F5" s="636"/>
      <c r="G5" s="636"/>
      <c r="H5" s="636"/>
      <c r="I5" s="63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0.25</v>
      </c>
      <c r="D9" s="477">
        <v>0.91666666666666663</v>
      </c>
      <c r="E9" s="477"/>
      <c r="F9" s="315">
        <f t="shared" si="0"/>
        <v>8.3333333333333315E-2</v>
      </c>
      <c r="G9" s="315">
        <f t="shared" si="1"/>
        <v>0.20833333333333326</v>
      </c>
      <c r="H9" s="111">
        <f t="shared" si="2"/>
        <v>0.29166666666666657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0.25</v>
      </c>
      <c r="D13" s="477">
        <v>0.70833333333333337</v>
      </c>
      <c r="E13" s="477"/>
      <c r="F13" s="315">
        <f t="shared" si="0"/>
        <v>8.3333333333333315E-2</v>
      </c>
      <c r="G13" s="315">
        <f t="shared" si="1"/>
        <v>0</v>
      </c>
      <c r="H13" s="111">
        <f t="shared" si="2"/>
        <v>8.3333333333333315E-2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0.29166666666666669</v>
      </c>
      <c r="D16" s="477">
        <v>0.70833333333333337</v>
      </c>
      <c r="E16" s="477"/>
      <c r="F16" s="315">
        <f t="shared" si="0"/>
        <v>4.166666666666663E-2</v>
      </c>
      <c r="G16" s="315">
        <f t="shared" si="1"/>
        <v>0</v>
      </c>
      <c r="H16" s="111">
        <f t="shared" si="2"/>
        <v>4.166666666666663E-2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644" t="s">
        <v>110</v>
      </c>
      <c r="D20" s="645"/>
      <c r="E20" s="645"/>
      <c r="F20" s="645"/>
      <c r="G20" s="645"/>
      <c r="H20" s="645"/>
      <c r="I20" s="646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635" t="s">
        <v>61</v>
      </c>
      <c r="D22" s="636"/>
      <c r="E22" s="636"/>
      <c r="F22" s="636"/>
      <c r="G22" s="636"/>
      <c r="H22" s="636"/>
      <c r="I22" s="637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57" t="s">
        <v>163</v>
      </c>
      <c r="D24" s="658"/>
      <c r="E24" s="658"/>
      <c r="F24" s="658"/>
      <c r="G24" s="658"/>
      <c r="H24" s="658"/>
      <c r="I24" s="659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635" t="s">
        <v>61</v>
      </c>
      <c r="D30" s="636"/>
      <c r="E30" s="636"/>
      <c r="F30" s="636"/>
      <c r="G30" s="636"/>
      <c r="H30" s="636"/>
      <c r="I30" s="637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0.91666666666666663</v>
      </c>
      <c r="E38" s="477"/>
      <c r="F38" s="315">
        <f t="shared" si="0"/>
        <v>0</v>
      </c>
      <c r="G38" s="315">
        <f t="shared" si="1"/>
        <v>0.20833333333333326</v>
      </c>
      <c r="H38" s="111">
        <f t="shared" si="2"/>
        <v>0.20833333333333326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0.29166666666666669</v>
      </c>
      <c r="D41" s="477">
        <v>0.70833333333333337</v>
      </c>
      <c r="E41" s="477"/>
      <c r="F41" s="315">
        <f t="shared" si="0"/>
        <v>4.166666666666663E-2</v>
      </c>
      <c r="G41" s="315">
        <f t="shared" si="1"/>
        <v>0</v>
      </c>
      <c r="H41" s="111">
        <f t="shared" si="2"/>
        <v>4.166666666666663E-2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654" t="s">
        <v>61</v>
      </c>
      <c r="D45" s="655"/>
      <c r="E45" s="655"/>
      <c r="F45" s="655"/>
      <c r="G45" s="655"/>
      <c r="H45" s="655"/>
      <c r="I45" s="656"/>
    </row>
    <row r="46" spans="1:9" s="5" customFormat="1" ht="30" customHeight="1">
      <c r="A46" s="14" t="s">
        <v>60</v>
      </c>
      <c r="B46" s="106" t="s">
        <v>47</v>
      </c>
      <c r="C46" s="477">
        <v>0.3125</v>
      </c>
      <c r="D46" s="477">
        <v>0.70833333333333337</v>
      </c>
      <c r="E46" s="477"/>
      <c r="F46" s="315">
        <f t="shared" si="0"/>
        <v>2.0833333333333315E-2</v>
      </c>
      <c r="G46" s="315">
        <f t="shared" si="1"/>
        <v>0</v>
      </c>
      <c r="H46" s="111">
        <f t="shared" si="2"/>
        <v>2.0833333333333315E-2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0.29166666666666669</v>
      </c>
      <c r="D47" s="483">
        <v>0.60416666666666663</v>
      </c>
      <c r="E47" s="477"/>
      <c r="F47" s="315">
        <f t="shared" si="0"/>
        <v>4.166666666666663E-2</v>
      </c>
      <c r="G47" s="315">
        <f t="shared" si="1"/>
        <v>0</v>
      </c>
      <c r="H47" s="111">
        <f t="shared" si="2"/>
        <v>4.166666666666663E-2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0.91666666666666663</v>
      </c>
      <c r="E50" s="477"/>
      <c r="F50" s="315">
        <f t="shared" si="0"/>
        <v>0</v>
      </c>
      <c r="G50" s="315">
        <f t="shared" si="1"/>
        <v>0.20833333333333326</v>
      </c>
      <c r="H50" s="111">
        <f t="shared" si="2"/>
        <v>0.20833333333333326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0.29166666666666669</v>
      </c>
      <c r="D51" s="483">
        <v>0.60416666666666663</v>
      </c>
      <c r="E51" s="477"/>
      <c r="F51" s="315">
        <f t="shared" si="0"/>
        <v>4.166666666666663E-2</v>
      </c>
      <c r="G51" s="315">
        <f t="shared" si="1"/>
        <v>0</v>
      </c>
      <c r="H51" s="111">
        <f t="shared" si="2"/>
        <v>4.166666666666663E-2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0.29166666666666669</v>
      </c>
      <c r="D52" s="477">
        <v>0.70833333333333337</v>
      </c>
      <c r="E52" s="477"/>
      <c r="F52" s="315">
        <f t="shared" si="0"/>
        <v>4.166666666666663E-2</v>
      </c>
      <c r="G52" s="315">
        <f t="shared" si="1"/>
        <v>0</v>
      </c>
      <c r="H52" s="111">
        <f t="shared" si="2"/>
        <v>4.166666666666663E-2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635" t="s">
        <v>61</v>
      </c>
      <c r="D54" s="636"/>
      <c r="E54" s="636"/>
      <c r="F54" s="636"/>
      <c r="G54" s="636"/>
      <c r="H54" s="636"/>
      <c r="I54" s="637"/>
    </row>
    <row r="55" spans="1:11" ht="30" customHeight="1">
      <c r="A55" s="271" t="s">
        <v>60</v>
      </c>
      <c r="B55" s="312" t="s">
        <v>155</v>
      </c>
      <c r="C55" s="654" t="s">
        <v>61</v>
      </c>
      <c r="D55" s="655"/>
      <c r="E55" s="655"/>
      <c r="F55" s="655"/>
      <c r="G55" s="655"/>
      <c r="H55" s="655"/>
      <c r="I55" s="656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83">
        <v>0.3923611111111111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1.020833333333333</v>
      </c>
    </row>
    <row r="68" spans="8:8" ht="30" customHeight="1">
      <c r="H68" s="295"/>
    </row>
  </sheetData>
  <autoFilter ref="A2:I58"/>
  <mergeCells count="9">
    <mergeCell ref="C30:I30"/>
    <mergeCell ref="C45:I45"/>
    <mergeCell ref="C54:I54"/>
    <mergeCell ref="C55:I55"/>
    <mergeCell ref="C5:I5"/>
    <mergeCell ref="C22:I22"/>
    <mergeCell ref="C20:I20"/>
    <mergeCell ref="C24:I24"/>
    <mergeCell ref="C36:I3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>
    <tabColor rgb="FF00B050"/>
    <pageSetUpPr fitToPage="1"/>
  </sheetPr>
  <dimension ref="A1:K68"/>
  <sheetViews>
    <sheetView zoomScaleNormal="100" zoomScaleSheetLayoutView="85" workbookViewId="0">
      <selection activeCell="C16" sqref="C16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294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0.80555555555555547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9.7222222222222099E-2</v>
      </c>
      <c r="H4" s="111">
        <f t="shared" ref="H4:H63" si="2">G4+F4</f>
        <v>9.7222222222222099E-2</v>
      </c>
      <c r="I4" s="317"/>
    </row>
    <row r="5" spans="1:9" s="5" customFormat="1" ht="30" customHeight="1">
      <c r="A5" s="14" t="s">
        <v>170</v>
      </c>
      <c r="B5" s="106" t="s">
        <v>143</v>
      </c>
      <c r="C5" s="635" t="s">
        <v>61</v>
      </c>
      <c r="D5" s="636"/>
      <c r="E5" s="636"/>
      <c r="F5" s="636"/>
      <c r="G5" s="636"/>
      <c r="H5" s="636"/>
      <c r="I5" s="63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0.80555555555555547</v>
      </c>
      <c r="E6" s="477"/>
      <c r="F6" s="315">
        <f t="shared" si="0"/>
        <v>0</v>
      </c>
      <c r="G6" s="315">
        <f t="shared" si="1"/>
        <v>9.7222222222222099E-2</v>
      </c>
      <c r="H6" s="111">
        <f t="shared" si="2"/>
        <v>9.7222222222222099E-2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0.80555555555555547</v>
      </c>
      <c r="E7" s="477"/>
      <c r="F7" s="315">
        <f t="shared" si="0"/>
        <v>0</v>
      </c>
      <c r="G7" s="315">
        <f t="shared" si="1"/>
        <v>9.7222222222222099E-2</v>
      </c>
      <c r="H7" s="111">
        <f t="shared" si="2"/>
        <v>9.7222222222222099E-2</v>
      </c>
      <c r="I7" s="316"/>
    </row>
    <row r="8" spans="1:9" s="5" customFormat="1" ht="30" customHeight="1">
      <c r="A8" s="14" t="s">
        <v>170</v>
      </c>
      <c r="B8" s="106" t="s">
        <v>55</v>
      </c>
      <c r="C8" s="635" t="s">
        <v>61</v>
      </c>
      <c r="D8" s="636"/>
      <c r="E8" s="636"/>
      <c r="F8" s="636"/>
      <c r="G8" s="636"/>
      <c r="H8" s="636"/>
      <c r="I8" s="637"/>
    </row>
    <row r="9" spans="1:9" s="4" customFormat="1" ht="30" customHeight="1">
      <c r="A9" s="14" t="s">
        <v>59</v>
      </c>
      <c r="B9" s="106" t="s">
        <v>9</v>
      </c>
      <c r="C9" s="477">
        <v>0.25</v>
      </c>
      <c r="D9" s="477">
        <v>0.85416666666666663</v>
      </c>
      <c r="E9" s="477"/>
      <c r="F9" s="315">
        <f t="shared" si="0"/>
        <v>8.3333333333333315E-2</v>
      </c>
      <c r="G9" s="315">
        <f t="shared" si="1"/>
        <v>0.14583333333333326</v>
      </c>
      <c r="H9" s="111">
        <f t="shared" si="2"/>
        <v>0.22916666666666657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0.73611111111111116</v>
      </c>
      <c r="E12" s="477"/>
      <c r="F12" s="315">
        <f t="shared" si="0"/>
        <v>0</v>
      </c>
      <c r="G12" s="315">
        <f t="shared" si="1"/>
        <v>2.777777777777779E-2</v>
      </c>
      <c r="H12" s="111">
        <f t="shared" si="2"/>
        <v>2.777777777777779E-2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0.8125</v>
      </c>
      <c r="E13" s="477"/>
      <c r="F13" s="315">
        <f t="shared" si="0"/>
        <v>0</v>
      </c>
      <c r="G13" s="315">
        <f t="shared" si="1"/>
        <v>0.10416666666666663</v>
      </c>
      <c r="H13" s="111">
        <f t="shared" si="2"/>
        <v>0.10416666666666663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0.75</v>
      </c>
      <c r="E15" s="477"/>
      <c r="F15" s="315">
        <f t="shared" si="0"/>
        <v>0</v>
      </c>
      <c r="G15" s="315">
        <f t="shared" si="1"/>
        <v>4.166666666666663E-2</v>
      </c>
      <c r="H15" s="111">
        <f t="shared" si="2"/>
        <v>4.166666666666663E-2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0.79166666666666663</v>
      </c>
      <c r="E16" s="477"/>
      <c r="F16" s="315">
        <f t="shared" si="0"/>
        <v>0</v>
      </c>
      <c r="G16" s="315">
        <f t="shared" si="1"/>
        <v>8.3333333333333259E-2</v>
      </c>
      <c r="H16" s="111">
        <f t="shared" si="2"/>
        <v>8.3333333333333259E-2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0.25</v>
      </c>
      <c r="D17" s="477">
        <v>0.81944444444444453</v>
      </c>
      <c r="E17" s="477"/>
      <c r="F17" s="315">
        <f t="shared" si="0"/>
        <v>8.3333333333333315E-2</v>
      </c>
      <c r="G17" s="315">
        <f t="shared" si="1"/>
        <v>0.11111111111111116</v>
      </c>
      <c r="H17" s="111">
        <f t="shared" si="2"/>
        <v>0.19444444444444448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0.80555555555555547</v>
      </c>
      <c r="E18" s="477"/>
      <c r="F18" s="315">
        <f t="shared" si="0"/>
        <v>0</v>
      </c>
      <c r="G18" s="315">
        <f t="shared" si="1"/>
        <v>9.7222222222222099E-2</v>
      </c>
      <c r="H18" s="111">
        <f t="shared" si="2"/>
        <v>9.7222222222222099E-2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635" t="s">
        <v>61</v>
      </c>
      <c r="D22" s="636"/>
      <c r="E22" s="636"/>
      <c r="F22" s="636"/>
      <c r="G22" s="636"/>
      <c r="H22" s="636"/>
      <c r="I22" s="637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0.80555555555555547</v>
      </c>
      <c r="E25" s="477"/>
      <c r="F25" s="315">
        <f t="shared" si="0"/>
        <v>0</v>
      </c>
      <c r="G25" s="315">
        <f t="shared" si="1"/>
        <v>9.7222222222222099E-2</v>
      </c>
      <c r="H25" s="111">
        <f t="shared" si="2"/>
        <v>9.7222222222222099E-2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0.80555555555555547</v>
      </c>
      <c r="E27" s="477"/>
      <c r="F27" s="315">
        <f t="shared" si="0"/>
        <v>0</v>
      </c>
      <c r="G27" s="315">
        <f t="shared" si="1"/>
        <v>9.7222222222222099E-2</v>
      </c>
      <c r="H27" s="111">
        <f t="shared" si="2"/>
        <v>9.7222222222222099E-2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0.80555555555555547</v>
      </c>
      <c r="E28" s="477"/>
      <c r="F28" s="315">
        <f t="shared" si="0"/>
        <v>0</v>
      </c>
      <c r="G28" s="315">
        <f t="shared" si="1"/>
        <v>9.7222222222222099E-2</v>
      </c>
      <c r="H28" s="111">
        <f t="shared" si="2"/>
        <v>9.7222222222222099E-2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0.80555555555555547</v>
      </c>
      <c r="E29" s="477"/>
      <c r="F29" s="315">
        <f t="shared" si="0"/>
        <v>0</v>
      </c>
      <c r="G29" s="315">
        <f t="shared" si="1"/>
        <v>9.7222222222222099E-2</v>
      </c>
      <c r="H29" s="111">
        <f t="shared" si="2"/>
        <v>9.7222222222222099E-2</v>
      </c>
      <c r="I29" s="316"/>
    </row>
    <row r="30" spans="1:9" s="5" customFormat="1" ht="30" customHeight="1">
      <c r="A30" s="14" t="s">
        <v>60</v>
      </c>
      <c r="B30" s="106" t="s">
        <v>171</v>
      </c>
      <c r="C30" s="635" t="s">
        <v>61</v>
      </c>
      <c r="D30" s="636"/>
      <c r="E30" s="636"/>
      <c r="F30" s="636"/>
      <c r="G30" s="636"/>
      <c r="H30" s="636"/>
      <c r="I30" s="637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0.80555555555555547</v>
      </c>
      <c r="E31" s="477"/>
      <c r="F31" s="315">
        <f t="shared" si="0"/>
        <v>0</v>
      </c>
      <c r="G31" s="315">
        <f t="shared" si="1"/>
        <v>9.7222222222222099E-2</v>
      </c>
      <c r="H31" s="111">
        <f t="shared" si="2"/>
        <v>9.7222222222222099E-2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0.80555555555555547</v>
      </c>
      <c r="E32" s="477"/>
      <c r="F32" s="315">
        <f t="shared" si="0"/>
        <v>0</v>
      </c>
      <c r="G32" s="315">
        <f t="shared" si="1"/>
        <v>9.7222222222222099E-2</v>
      </c>
      <c r="H32" s="111">
        <f t="shared" si="2"/>
        <v>9.7222222222222099E-2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0.80555555555555547</v>
      </c>
      <c r="E33" s="477"/>
      <c r="F33" s="315">
        <f t="shared" si="0"/>
        <v>0</v>
      </c>
      <c r="G33" s="315">
        <f t="shared" si="1"/>
        <v>9.7222222222222099E-2</v>
      </c>
      <c r="H33" s="111">
        <f t="shared" si="2"/>
        <v>9.7222222222222099E-2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0.25</v>
      </c>
      <c r="D34" s="477">
        <v>0.72222222222222221</v>
      </c>
      <c r="E34" s="477"/>
      <c r="F34" s="315">
        <f t="shared" si="0"/>
        <v>8.3333333333333315E-2</v>
      </c>
      <c r="G34" s="315">
        <f t="shared" si="1"/>
        <v>1.388888888888884E-2</v>
      </c>
      <c r="H34" s="111">
        <f t="shared" si="2"/>
        <v>9.7222222222222154E-2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0.80555555555555547</v>
      </c>
      <c r="E36" s="477"/>
      <c r="F36" s="315">
        <f t="shared" si="0"/>
        <v>0</v>
      </c>
      <c r="G36" s="315">
        <f t="shared" si="1"/>
        <v>9.7222222222222099E-2</v>
      </c>
      <c r="H36" s="111">
        <f t="shared" si="2"/>
        <v>9.7222222222222099E-2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0.80555555555555547</v>
      </c>
      <c r="E40" s="477"/>
      <c r="F40" s="315">
        <f t="shared" si="0"/>
        <v>0</v>
      </c>
      <c r="G40" s="315">
        <f t="shared" si="1"/>
        <v>9.7222222222222099E-2</v>
      </c>
      <c r="H40" s="111">
        <f t="shared" si="2"/>
        <v>9.7222222222222099E-2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0.27083333333333331</v>
      </c>
      <c r="D41" s="477">
        <v>0.83333333333333337</v>
      </c>
      <c r="E41" s="477"/>
      <c r="F41" s="315">
        <f t="shared" si="0"/>
        <v>6.25E-2</v>
      </c>
      <c r="G41" s="315">
        <f t="shared" si="1"/>
        <v>0.125</v>
      </c>
      <c r="H41" s="111">
        <f t="shared" si="2"/>
        <v>0.1875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0.25</v>
      </c>
      <c r="D44" s="477">
        <v>0.85416666666666663</v>
      </c>
      <c r="E44" s="477"/>
      <c r="F44" s="315">
        <f t="shared" si="0"/>
        <v>8.3333333333333315E-2</v>
      </c>
      <c r="G44" s="315">
        <f t="shared" si="1"/>
        <v>0.14583333333333326</v>
      </c>
      <c r="H44" s="111">
        <f t="shared" si="2"/>
        <v>0.22916666666666657</v>
      </c>
      <c r="I44" s="316"/>
    </row>
    <row r="45" spans="1:9" s="5" customFormat="1" ht="30" customHeight="1">
      <c r="A45" s="14" t="s">
        <v>60</v>
      </c>
      <c r="B45" s="106" t="s">
        <v>46</v>
      </c>
      <c r="C45" s="654" t="s">
        <v>61</v>
      </c>
      <c r="D45" s="655"/>
      <c r="E45" s="655"/>
      <c r="F45" s="655"/>
      <c r="G45" s="655"/>
      <c r="H45" s="655"/>
      <c r="I45" s="65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0.80555555555555547</v>
      </c>
      <c r="E50" s="477"/>
      <c r="F50" s="315">
        <f t="shared" si="0"/>
        <v>0</v>
      </c>
      <c r="G50" s="315">
        <f t="shared" si="1"/>
        <v>9.7222222222222099E-2</v>
      </c>
      <c r="H50" s="111">
        <f t="shared" si="2"/>
        <v>9.7222222222222099E-2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635" t="s">
        <v>61</v>
      </c>
      <c r="D54" s="636"/>
      <c r="E54" s="636"/>
      <c r="F54" s="636"/>
      <c r="G54" s="636"/>
      <c r="H54" s="636"/>
      <c r="I54" s="637"/>
    </row>
    <row r="55" spans="1:11" ht="30" customHeight="1">
      <c r="A55" s="271" t="s">
        <v>60</v>
      </c>
      <c r="B55" s="312" t="s">
        <v>155</v>
      </c>
      <c r="C55" s="654" t="s">
        <v>61</v>
      </c>
      <c r="D55" s="655"/>
      <c r="E55" s="655"/>
      <c r="F55" s="655"/>
      <c r="G55" s="655"/>
      <c r="H55" s="655"/>
      <c r="I55" s="656"/>
    </row>
    <row r="56" spans="1:11" ht="30" customHeight="1">
      <c r="A56" s="268" t="s">
        <v>60</v>
      </c>
      <c r="B56" s="352" t="s">
        <v>156</v>
      </c>
      <c r="C56" s="479">
        <v>0.33333333333333331</v>
      </c>
      <c r="D56" s="479">
        <v>0.75694444444444453</v>
      </c>
      <c r="E56" s="479"/>
      <c r="F56" s="353">
        <f t="shared" si="0"/>
        <v>0</v>
      </c>
      <c r="G56" s="353">
        <f t="shared" si="1"/>
        <v>4.861111111111116E-2</v>
      </c>
      <c r="H56" s="354">
        <f t="shared" si="2"/>
        <v>4.861111111111116E-2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0.80555555555555547</v>
      </c>
      <c r="E57" s="477"/>
      <c r="F57" s="315">
        <f t="shared" si="0"/>
        <v>0</v>
      </c>
      <c r="G57" s="315">
        <f t="shared" si="1"/>
        <v>9.7222222222222099E-2</v>
      </c>
      <c r="H57" s="111">
        <f t="shared" si="2"/>
        <v>9.7222222222222099E-2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0.80555555555555547</v>
      </c>
      <c r="E58" s="480"/>
      <c r="F58" s="389">
        <f t="shared" si="0"/>
        <v>0</v>
      </c>
      <c r="G58" s="389">
        <f t="shared" si="1"/>
        <v>9.7222222222222099E-2</v>
      </c>
      <c r="H58" s="390">
        <f t="shared" si="2"/>
        <v>9.7222222222222099E-2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0.80555555555555547</v>
      </c>
      <c r="E59" s="477"/>
      <c r="F59" s="315">
        <f t="shared" si="0"/>
        <v>0</v>
      </c>
      <c r="G59" s="315">
        <f t="shared" si="1"/>
        <v>9.7222222222222099E-2</v>
      </c>
      <c r="H59" s="111">
        <f t="shared" si="2"/>
        <v>9.7222222222222099E-2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0.71527777777777779</v>
      </c>
      <c r="E61" s="477"/>
      <c r="F61" s="315">
        <f t="shared" si="0"/>
        <v>0</v>
      </c>
      <c r="G61" s="315">
        <f t="shared" si="1"/>
        <v>6.9444444444444198E-3</v>
      </c>
      <c r="H61" s="111">
        <f t="shared" si="2"/>
        <v>6.9444444444444198E-3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0.80555555555555547</v>
      </c>
      <c r="E62" s="479"/>
      <c r="F62" s="353">
        <f t="shared" si="0"/>
        <v>0</v>
      </c>
      <c r="G62" s="353">
        <f t="shared" si="1"/>
        <v>9.7222222222222099E-2</v>
      </c>
      <c r="H62" s="354">
        <f t="shared" si="2"/>
        <v>9.7222222222222099E-2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0.80555555555555547</v>
      </c>
      <c r="E63" s="481"/>
      <c r="F63" s="322">
        <f t="shared" si="0"/>
        <v>0</v>
      </c>
      <c r="G63" s="322">
        <f t="shared" si="1"/>
        <v>9.7222222222222099E-2</v>
      </c>
      <c r="H63" s="323">
        <f t="shared" si="2"/>
        <v>9.7222222222222099E-2</v>
      </c>
      <c r="I63" s="400"/>
      <c r="J63" s="2"/>
      <c r="K63" s="2"/>
    </row>
    <row r="64" spans="1:11" ht="30" customHeight="1">
      <c r="H64" s="295">
        <f>SUM(H3:H63)</f>
        <v>3.0972222222222205</v>
      </c>
    </row>
    <row r="68" spans="8:8" ht="30" customHeight="1">
      <c r="H68" s="295"/>
    </row>
  </sheetData>
  <autoFilter ref="A2:I58"/>
  <mergeCells count="8">
    <mergeCell ref="C30:I30"/>
    <mergeCell ref="C45:I45"/>
    <mergeCell ref="C54:I54"/>
    <mergeCell ref="C55:I55"/>
    <mergeCell ref="C5:I5"/>
    <mergeCell ref="C8:I8"/>
    <mergeCell ref="C11:I11"/>
    <mergeCell ref="C22:I2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>
    <tabColor rgb="FF00B050"/>
    <pageSetUpPr fitToPage="1"/>
  </sheetPr>
  <dimension ref="A1:K68"/>
  <sheetViews>
    <sheetView topLeftCell="A46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77">
        <v>0.33333333333333331</v>
      </c>
      <c r="D4" s="477">
        <v>0.70833333333333337</v>
      </c>
      <c r="E4" s="47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93">
        <v>0.54166666666666663</v>
      </c>
      <c r="E6" s="477" t="s">
        <v>288</v>
      </c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0.25</v>
      </c>
      <c r="D13" s="477">
        <v>0.76736111111111116</v>
      </c>
      <c r="E13" s="477"/>
      <c r="F13" s="315">
        <f t="shared" si="0"/>
        <v>8.3333333333333315E-2</v>
      </c>
      <c r="G13" s="315">
        <f t="shared" si="1"/>
        <v>5.902777777777779E-2</v>
      </c>
      <c r="H13" s="111">
        <f t="shared" si="2"/>
        <v>0.1423611111111111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641" t="s">
        <v>163</v>
      </c>
      <c r="D15" s="642"/>
      <c r="E15" s="642"/>
      <c r="F15" s="642"/>
      <c r="G15" s="642"/>
      <c r="H15" s="642"/>
      <c r="I15" s="643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0.86111111111111116</v>
      </c>
      <c r="E19" s="477"/>
      <c r="F19" s="315">
        <f t="shared" si="0"/>
        <v>0</v>
      </c>
      <c r="G19" s="315">
        <f t="shared" si="1"/>
        <v>0.15277777777777779</v>
      </c>
      <c r="H19" s="111">
        <f t="shared" si="2"/>
        <v>0.15277777777777779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83">
        <v>0.54166666666666663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0.25</v>
      </c>
      <c r="D28" s="477">
        <v>0.75694444444444453</v>
      </c>
      <c r="E28" s="477"/>
      <c r="F28" s="315">
        <f t="shared" si="0"/>
        <v>8.3333333333333315E-2</v>
      </c>
      <c r="G28" s="315">
        <f t="shared" si="1"/>
        <v>4.861111111111116E-2</v>
      </c>
      <c r="H28" s="111">
        <f t="shared" si="2"/>
        <v>0.13194444444444448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635" t="s">
        <v>61</v>
      </c>
      <c r="D30" s="636"/>
      <c r="E30" s="636"/>
      <c r="F30" s="636"/>
      <c r="G30" s="636"/>
      <c r="H30" s="636"/>
      <c r="I30" s="637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83">
        <v>0.66666666666666663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0.25</v>
      </c>
      <c r="D36" s="477">
        <v>0.75694444444444453</v>
      </c>
      <c r="E36" s="477"/>
      <c r="F36" s="315">
        <f t="shared" si="0"/>
        <v>8.3333333333333315E-2</v>
      </c>
      <c r="G36" s="315">
        <f t="shared" si="1"/>
        <v>4.861111111111116E-2</v>
      </c>
      <c r="H36" s="111">
        <f t="shared" si="2"/>
        <v>0.13194444444444448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54" t="s">
        <v>61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654" t="s">
        <v>61</v>
      </c>
      <c r="D45" s="655"/>
      <c r="E45" s="655"/>
      <c r="F45" s="655"/>
      <c r="G45" s="655"/>
      <c r="H45" s="655"/>
      <c r="I45" s="65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0.81944444444444453</v>
      </c>
      <c r="E47" s="477"/>
      <c r="F47" s="315">
        <f t="shared" si="0"/>
        <v>0</v>
      </c>
      <c r="G47" s="315">
        <f t="shared" si="1"/>
        <v>0.11111111111111116</v>
      </c>
      <c r="H47" s="111">
        <f t="shared" si="2"/>
        <v>0.11111111111111116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654" t="s">
        <v>61</v>
      </c>
      <c r="D52" s="655"/>
      <c r="E52" s="655"/>
      <c r="F52" s="655"/>
      <c r="G52" s="655"/>
      <c r="H52" s="655"/>
      <c r="I52" s="656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654" t="s">
        <v>61</v>
      </c>
      <c r="D54" s="655"/>
      <c r="E54" s="655"/>
      <c r="F54" s="655"/>
      <c r="G54" s="655"/>
      <c r="H54" s="655"/>
      <c r="I54" s="656"/>
    </row>
    <row r="55" spans="1:11" ht="30" customHeight="1">
      <c r="A55" s="271" t="s">
        <v>60</v>
      </c>
      <c r="B55" s="312" t="s">
        <v>155</v>
      </c>
      <c r="C55" s="654" t="s">
        <v>61</v>
      </c>
      <c r="D55" s="655"/>
      <c r="E55" s="655"/>
      <c r="F55" s="655"/>
      <c r="G55" s="655"/>
      <c r="H55" s="655"/>
      <c r="I55" s="656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0.85069444444444453</v>
      </c>
      <c r="E59" s="477"/>
      <c r="F59" s="315">
        <f t="shared" si="0"/>
        <v>0</v>
      </c>
      <c r="G59" s="315">
        <f t="shared" si="1"/>
        <v>0.14236111111111116</v>
      </c>
      <c r="H59" s="111">
        <f t="shared" si="2"/>
        <v>0.14236111111111116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0.81250000000000022</v>
      </c>
    </row>
    <row r="68" spans="8:8" ht="30" customHeight="1">
      <c r="H68" s="295"/>
    </row>
  </sheetData>
  <autoFilter ref="A2:I58"/>
  <mergeCells count="7">
    <mergeCell ref="C54:I54"/>
    <mergeCell ref="C55:I55"/>
    <mergeCell ref="C15:I15"/>
    <mergeCell ref="C30:I30"/>
    <mergeCell ref="C38:I38"/>
    <mergeCell ref="C45:I45"/>
    <mergeCell ref="C52:I5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9">
    <tabColor rgb="FF00B050"/>
    <pageSetUpPr fitToPage="1"/>
  </sheetPr>
  <dimension ref="A1:K68"/>
  <sheetViews>
    <sheetView topLeftCell="A34" zoomScaleNormal="100" zoomScaleSheetLayoutView="85" workbookViewId="0">
      <selection activeCell="C15" sqref="C15:I1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287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0.52083333333333337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IF(OR(C3="",D3=""),0,MAX(0,IF(D3&lt;C3,D3+1,D3)-MAX(C3,TIME(12,30,0)))))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625" t="s">
        <v>163</v>
      </c>
      <c r="D5" s="626"/>
      <c r="E5" s="626"/>
      <c r="F5" s="626"/>
      <c r="G5" s="626"/>
      <c r="H5" s="626"/>
      <c r="I5" s="62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0.52083333333333337</v>
      </c>
      <c r="E6" s="477"/>
      <c r="F6" s="315">
        <f t="shared" ref="F6:F63" si="0">SUM(IF(C6="",0,IF(C6&lt;TIME(8,0,0),TIME(8,0,0)-C6,0)))</f>
        <v>0</v>
      </c>
      <c r="G6" s="315">
        <f t="shared" ref="G6:G62" si="1">SUM(
IF(OR(C6="",D6=""),0,MAX(0,IF(D6&lt;C6,D6+1,D6)-MAX(C6,TIME(12,30,0)))))</f>
        <v>0</v>
      </c>
      <c r="H6" s="111">
        <f t="shared" ref="H6:H63" si="2">G6+F6</f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0.52083333333333337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0.52083333333333337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0.71875</v>
      </c>
      <c r="E9" s="477"/>
      <c r="F9" s="315">
        <f t="shared" si="0"/>
        <v>0</v>
      </c>
      <c r="G9" s="315">
        <f t="shared" si="1"/>
        <v>0.19791666666666663</v>
      </c>
      <c r="H9" s="111">
        <f t="shared" si="2"/>
        <v>0.19791666666666663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0.62847222222222221</v>
      </c>
      <c r="E10" s="477"/>
      <c r="F10" s="315">
        <f t="shared" si="0"/>
        <v>0</v>
      </c>
      <c r="G10" s="315">
        <f t="shared" si="1"/>
        <v>0.10763888888888884</v>
      </c>
      <c r="H10" s="111">
        <f t="shared" si="2"/>
        <v>0.10763888888888884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0.52083333333333337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0.71527777777777779</v>
      </c>
      <c r="E12" s="477"/>
      <c r="F12" s="315">
        <f t="shared" si="0"/>
        <v>0</v>
      </c>
      <c r="G12" s="315">
        <f t="shared" si="1"/>
        <v>0.19444444444444442</v>
      </c>
      <c r="H12" s="111">
        <f t="shared" si="2"/>
        <v>0.19444444444444442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0.52083333333333337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635" t="s">
        <v>61</v>
      </c>
      <c r="D15" s="636"/>
      <c r="E15" s="636"/>
      <c r="F15" s="636"/>
      <c r="G15" s="636"/>
      <c r="H15" s="636"/>
      <c r="I15" s="637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0.52083333333333337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0.78125</v>
      </c>
      <c r="E17" s="477"/>
      <c r="F17" s="315">
        <f t="shared" si="0"/>
        <v>0</v>
      </c>
      <c r="G17" s="315">
        <f t="shared" si="1"/>
        <v>0.26041666666666663</v>
      </c>
      <c r="H17" s="111">
        <f t="shared" si="2"/>
        <v>0.26041666666666663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0.52083333333333337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0.75</v>
      </c>
      <c r="E19" s="477"/>
      <c r="F19" s="315">
        <f t="shared" si="0"/>
        <v>0</v>
      </c>
      <c r="G19" s="315">
        <f t="shared" si="1"/>
        <v>0.22916666666666663</v>
      </c>
      <c r="H19" s="111">
        <f t="shared" si="2"/>
        <v>0.22916666666666663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0.52083333333333337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0.80555555555555558</v>
      </c>
      <c r="E22" s="477"/>
      <c r="F22" s="315">
        <f t="shared" si="0"/>
        <v>0</v>
      </c>
      <c r="G22" s="315">
        <f t="shared" si="1"/>
        <v>0.28472222222222221</v>
      </c>
      <c r="H22" s="111">
        <f t="shared" si="2"/>
        <v>0.28472222222222221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0.52083333333333337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0.52083333333333337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0.52083333333333337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0.78125</v>
      </c>
      <c r="E26" s="477"/>
      <c r="F26" s="315">
        <f t="shared" si="0"/>
        <v>0</v>
      </c>
      <c r="G26" s="315">
        <f t="shared" si="1"/>
        <v>0.26041666666666663</v>
      </c>
      <c r="H26" s="111">
        <f t="shared" si="2"/>
        <v>0.26041666666666663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0.625</v>
      </c>
      <c r="E27" s="477"/>
      <c r="F27" s="315">
        <f t="shared" si="0"/>
        <v>0</v>
      </c>
      <c r="G27" s="315">
        <f t="shared" si="1"/>
        <v>0.10416666666666663</v>
      </c>
      <c r="H27" s="111">
        <f t="shared" si="2"/>
        <v>0.10416666666666663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0.52083333333333337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0.52083333333333337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0.52083333333333337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0.52083333333333337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0.80555555555555558</v>
      </c>
      <c r="E32" s="477"/>
      <c r="F32" s="315">
        <f t="shared" si="0"/>
        <v>0</v>
      </c>
      <c r="G32" s="315">
        <f t="shared" si="1"/>
        <v>0.28472222222222221</v>
      </c>
      <c r="H32" s="111">
        <f t="shared" si="2"/>
        <v>0.28472222222222221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0.52083333333333337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0.52083333333333337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0.52083333333333337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0.52083333333333337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635" t="s">
        <v>61</v>
      </c>
      <c r="D37" s="636"/>
      <c r="E37" s="636"/>
      <c r="F37" s="636"/>
      <c r="G37" s="636"/>
      <c r="H37" s="636"/>
      <c r="I37" s="637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0.52083333333333337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0.52083333333333337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0.52083333333333337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0.52083333333333337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0.78125</v>
      </c>
      <c r="E42" s="477"/>
      <c r="F42" s="315">
        <f t="shared" si="0"/>
        <v>0</v>
      </c>
      <c r="G42" s="315">
        <f t="shared" si="1"/>
        <v>0.26041666666666663</v>
      </c>
      <c r="H42" s="111">
        <f t="shared" si="2"/>
        <v>0.26041666666666663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0.52083333333333337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0.71180555555555547</v>
      </c>
      <c r="E44" s="477"/>
      <c r="F44" s="315">
        <f t="shared" si="0"/>
        <v>0</v>
      </c>
      <c r="G44" s="315">
        <f t="shared" si="1"/>
        <v>0.1909722222222221</v>
      </c>
      <c r="H44" s="111">
        <f t="shared" si="2"/>
        <v>0.1909722222222221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0.52083333333333337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0.52083333333333337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0.52083333333333337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0.33333333333333298</v>
      </c>
      <c r="D48" s="477">
        <v>0.52083333333333304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0.33333333333333298</v>
      </c>
      <c r="D49" s="477">
        <v>0.52083333333333304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0.33333333333333298</v>
      </c>
      <c r="D50" s="477">
        <v>0.52083333333333304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0.33333333333333298</v>
      </c>
      <c r="D51" s="477">
        <v>0.52083333333333304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0.33333333333333298</v>
      </c>
      <c r="D52" s="477">
        <v>0.52083333333333304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0.33333333333333298</v>
      </c>
      <c r="D53" s="477">
        <v>0.71180555555555547</v>
      </c>
      <c r="E53" s="477"/>
      <c r="F53" s="315">
        <f t="shared" si="0"/>
        <v>0</v>
      </c>
      <c r="G53" s="315">
        <f t="shared" si="1"/>
        <v>0.1909722222222221</v>
      </c>
      <c r="H53" s="111">
        <f t="shared" si="2"/>
        <v>0.1909722222222221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0.33333333333333298</v>
      </c>
      <c r="D54" s="477">
        <v>0.52083333333333304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0.33333333333333298</v>
      </c>
      <c r="D55" s="477">
        <v>0.52083333333333304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9">
        <v>0.33333333333333331</v>
      </c>
      <c r="D56" s="479">
        <v>0.7993055555555556</v>
      </c>
      <c r="E56" s="479"/>
      <c r="F56" s="353">
        <f t="shared" si="0"/>
        <v>0</v>
      </c>
      <c r="G56" s="315">
        <f t="shared" si="1"/>
        <v>0.27847222222222223</v>
      </c>
      <c r="H56" s="354">
        <f t="shared" si="2"/>
        <v>0.27847222222222223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0.74305555555555558</v>
      </c>
      <c r="E57" s="477"/>
      <c r="F57" s="315">
        <f t="shared" si="0"/>
        <v>0</v>
      </c>
      <c r="G57" s="315">
        <f t="shared" si="1"/>
        <v>0.22222222222222221</v>
      </c>
      <c r="H57" s="111">
        <f t="shared" si="2"/>
        <v>0.22222222222222221</v>
      </c>
      <c r="I57" s="368"/>
    </row>
    <row r="58" spans="1:11" ht="30" customHeight="1">
      <c r="A58" s="387" t="s">
        <v>60</v>
      </c>
      <c r="B58" s="352" t="s">
        <v>195</v>
      </c>
      <c r="C58" s="480">
        <v>0.33333333333333331</v>
      </c>
      <c r="D58" s="480">
        <v>0.52083333333333337</v>
      </c>
      <c r="E58" s="480"/>
      <c r="F58" s="389">
        <f t="shared" si="0"/>
        <v>0</v>
      </c>
      <c r="G58" s="315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0.74305555555555558</v>
      </c>
      <c r="E59" s="477"/>
      <c r="F59" s="315">
        <f t="shared" si="0"/>
        <v>0</v>
      </c>
      <c r="G59" s="315">
        <f t="shared" si="1"/>
        <v>0.22222222222222221</v>
      </c>
      <c r="H59" s="111">
        <f t="shared" si="2"/>
        <v>0.22222222222222221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0.52083333333333337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0.52083333333333337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0.52083333333333337</v>
      </c>
      <c r="E62" s="479"/>
      <c r="F62" s="353">
        <f t="shared" si="0"/>
        <v>0</v>
      </c>
      <c r="G62" s="315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0.52083333333333337</v>
      </c>
      <c r="E63" s="481"/>
      <c r="F63" s="322">
        <f t="shared" si="0"/>
        <v>0</v>
      </c>
      <c r="G63" s="322">
        <f>SUM(
IF(OR(C63="",D63=""),0,MAX(0,IF(D63&lt;C63,D63+1,D63)-MAX(C63,TIME(12,30,0)))))</f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3.2888888888888883</v>
      </c>
    </row>
    <row r="68" spans="8:8" ht="30" customHeight="1">
      <c r="H68" s="295"/>
    </row>
  </sheetData>
  <autoFilter ref="A2:I58"/>
  <mergeCells count="6">
    <mergeCell ref="C37:I37"/>
    <mergeCell ref="C4:I4"/>
    <mergeCell ref="C14:I14"/>
    <mergeCell ref="C5:I5"/>
    <mergeCell ref="C15:I15"/>
    <mergeCell ref="C21:I2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0">
    <tabColor rgb="FF00B050"/>
    <pageSetUpPr fitToPage="1"/>
  </sheetPr>
  <dimension ref="A1:K68"/>
  <sheetViews>
    <sheetView topLeftCell="A55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0</v>
      </c>
      <c r="H5" s="111">
        <f t="shared" ref="H5:H63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635" t="s">
        <v>61</v>
      </c>
      <c r="D9" s="636"/>
      <c r="E9" s="636"/>
      <c r="F9" s="636"/>
      <c r="G9" s="636"/>
      <c r="H9" s="636"/>
      <c r="I9" s="637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0.73958333333333337</v>
      </c>
      <c r="E10" s="477"/>
      <c r="F10" s="315">
        <f t="shared" si="0"/>
        <v>0</v>
      </c>
      <c r="G10" s="315">
        <f t="shared" si="1"/>
        <v>3.125E-2</v>
      </c>
      <c r="H10" s="111">
        <f t="shared" si="2"/>
        <v>3.125E-2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0.25</v>
      </c>
      <c r="D11" s="477">
        <v>0.88194444444444442</v>
      </c>
      <c r="E11" s="477"/>
      <c r="F11" s="315">
        <f t="shared" si="0"/>
        <v>8.3333333333333315E-2</v>
      </c>
      <c r="G11" s="315">
        <f t="shared" si="1"/>
        <v>0.17361111111111105</v>
      </c>
      <c r="H11" s="111">
        <f t="shared" si="2"/>
        <v>0.25694444444444436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0.73611111111111116</v>
      </c>
      <c r="E12" s="477"/>
      <c r="F12" s="315">
        <f t="shared" si="0"/>
        <v>0</v>
      </c>
      <c r="G12" s="315">
        <f t="shared" si="1"/>
        <v>2.777777777777779E-2</v>
      </c>
      <c r="H12" s="111">
        <f t="shared" si="2"/>
        <v>2.777777777777779E-2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0.25</v>
      </c>
      <c r="D13" s="477">
        <v>0.90625</v>
      </c>
      <c r="E13" s="477"/>
      <c r="F13" s="315">
        <f t="shared" si="0"/>
        <v>8.3333333333333315E-2</v>
      </c>
      <c r="G13" s="315">
        <f t="shared" si="1"/>
        <v>0.19791666666666663</v>
      </c>
      <c r="H13" s="111">
        <f t="shared" si="2"/>
        <v>0.28124999999999994</v>
      </c>
      <c r="I13" s="105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0.25694444444444442</v>
      </c>
      <c r="D17" s="477">
        <v>0.95833333333333337</v>
      </c>
      <c r="E17" s="477"/>
      <c r="F17" s="315">
        <f t="shared" si="0"/>
        <v>7.6388888888888895E-2</v>
      </c>
      <c r="G17" s="315">
        <f t="shared" si="1"/>
        <v>0.25</v>
      </c>
      <c r="H17" s="111">
        <f t="shared" si="2"/>
        <v>0.3263888888888889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0.79166666666666663</v>
      </c>
      <c r="E22" s="477"/>
      <c r="F22" s="315">
        <f t="shared" si="0"/>
        <v>0</v>
      </c>
      <c r="G22" s="315">
        <f t="shared" si="1"/>
        <v>8.3333333333333259E-2</v>
      </c>
      <c r="H22" s="111">
        <f t="shared" si="2"/>
        <v>8.3333333333333259E-2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0.375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0.25</v>
      </c>
      <c r="D37" s="477">
        <v>0.95833333333333337</v>
      </c>
      <c r="E37" s="477"/>
      <c r="F37" s="315">
        <f t="shared" si="0"/>
        <v>8.3333333333333315E-2</v>
      </c>
      <c r="G37" s="315">
        <f t="shared" si="1"/>
        <v>0.25</v>
      </c>
      <c r="H37" s="111">
        <f t="shared" si="2"/>
        <v>0.33333333333333331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0.72916666666666663</v>
      </c>
      <c r="E38" s="477"/>
      <c r="F38" s="315">
        <f t="shared" si="0"/>
        <v>0</v>
      </c>
      <c r="G38" s="315">
        <f t="shared" si="1"/>
        <v>2.0833333333333259E-2</v>
      </c>
      <c r="H38" s="111">
        <f t="shared" si="2"/>
        <v>2.0833333333333259E-2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0.25</v>
      </c>
      <c r="D41" s="477">
        <v>0.875</v>
      </c>
      <c r="E41" s="477"/>
      <c r="F41" s="315">
        <f t="shared" si="0"/>
        <v>8.3333333333333315E-2</v>
      </c>
      <c r="G41" s="315">
        <f t="shared" si="1"/>
        <v>0.16666666666666663</v>
      </c>
      <c r="H41" s="111">
        <f t="shared" si="2"/>
        <v>0.24999999999999994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0.25</v>
      </c>
      <c r="D42" s="477">
        <v>0.95833333333333337</v>
      </c>
      <c r="E42" s="477"/>
      <c r="F42" s="315">
        <f t="shared" si="0"/>
        <v>8.3333333333333315E-2</v>
      </c>
      <c r="G42" s="315">
        <f t="shared" si="1"/>
        <v>0.25</v>
      </c>
      <c r="H42" s="111">
        <f t="shared" si="2"/>
        <v>0.33333333333333331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0.72916666666666663</v>
      </c>
      <c r="E44" s="477"/>
      <c r="F44" s="315">
        <f t="shared" si="0"/>
        <v>0</v>
      </c>
      <c r="G44" s="315">
        <f t="shared" si="1"/>
        <v>2.0833333333333259E-2</v>
      </c>
      <c r="H44" s="111">
        <f t="shared" si="2"/>
        <v>2.0833333333333259E-2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0.25</v>
      </c>
      <c r="D45" s="477">
        <v>0.875</v>
      </c>
      <c r="E45" s="477"/>
      <c r="F45" s="315">
        <f t="shared" si="0"/>
        <v>8.3333333333333315E-2</v>
      </c>
      <c r="G45" s="315">
        <f t="shared" si="1"/>
        <v>0.16666666666666663</v>
      </c>
      <c r="H45" s="111">
        <f t="shared" si="2"/>
        <v>0.24999999999999994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0.64583333333333337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0.64583333333333337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0.25</v>
      </c>
      <c r="D61" s="477">
        <v>0.90972222222222221</v>
      </c>
      <c r="E61" s="477"/>
      <c r="F61" s="315">
        <f t="shared" si="0"/>
        <v>8.3333333333333315E-2</v>
      </c>
      <c r="G61" s="315">
        <f t="shared" si="1"/>
        <v>0.20138888888888884</v>
      </c>
      <c r="H61" s="111">
        <f t="shared" si="2"/>
        <v>0.28472222222222215</v>
      </c>
      <c r="I61" s="397"/>
    </row>
    <row r="62" spans="1:11" ht="30" customHeight="1">
      <c r="A62" s="405" t="s">
        <v>60</v>
      </c>
      <c r="B62" s="406" t="s">
        <v>217</v>
      </c>
      <c r="C62" s="477">
        <v>0.25</v>
      </c>
      <c r="D62" s="477">
        <v>0.90972222222222221</v>
      </c>
      <c r="E62" s="479"/>
      <c r="F62" s="353">
        <f t="shared" si="0"/>
        <v>8.3333333333333315E-2</v>
      </c>
      <c r="G62" s="353">
        <f t="shared" si="1"/>
        <v>0.20138888888888884</v>
      </c>
      <c r="H62" s="354">
        <f t="shared" si="2"/>
        <v>0.28472222222222215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2.7847222222222219</v>
      </c>
    </row>
    <row r="68" spans="8:8" ht="30" customHeight="1">
      <c r="H68" s="295"/>
    </row>
  </sheetData>
  <autoFilter ref="A2:I58"/>
  <mergeCells count="3">
    <mergeCell ref="C4:I4"/>
    <mergeCell ref="C14:I14"/>
    <mergeCell ref="C9:I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1">
    <tabColor rgb="FF00B050"/>
    <pageSetUpPr fitToPage="1"/>
  </sheetPr>
  <dimension ref="A1:K68"/>
  <sheetViews>
    <sheetView topLeftCell="A49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0</v>
      </c>
      <c r="H5" s="111">
        <f t="shared" ref="H5:H63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635" t="s">
        <v>61</v>
      </c>
      <c r="D9" s="636"/>
      <c r="E9" s="636"/>
      <c r="F9" s="636"/>
      <c r="G9" s="636"/>
      <c r="H9" s="636"/>
      <c r="I9" s="637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0.33333333333333298</v>
      </c>
      <c r="D17" s="477">
        <v>0.70833333333333304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0.33333333333333298</v>
      </c>
      <c r="D18" s="477">
        <v>0.70833333333333304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0.33333333333333298</v>
      </c>
      <c r="D19" s="477">
        <v>0.70833333333333304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0.33333333333333298</v>
      </c>
      <c r="D20" s="477">
        <v>0.70833333333333304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0.33333333333333298</v>
      </c>
      <c r="D21" s="477">
        <v>0.70833333333333304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0.33333333333333298</v>
      </c>
      <c r="D22" s="477">
        <v>0.70833333333333304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0.33333333333333298</v>
      </c>
      <c r="D23" s="477">
        <v>0.70833333333333304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0.33333333333333298</v>
      </c>
      <c r="D24" s="477">
        <v>0.70833333333333304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0.33333333333333298</v>
      </c>
      <c r="D25" s="477">
        <v>0.70833333333333304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0.33333333333333298</v>
      </c>
      <c r="D26" s="477">
        <v>0.70833333333333304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0.33333333333333298</v>
      </c>
      <c r="D27" s="477">
        <v>0.70833333333333304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0.33333333333333298</v>
      </c>
      <c r="D28" s="477">
        <v>0.70833333333333304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0.33333333333333298</v>
      </c>
      <c r="D29" s="477">
        <v>0.70833333333333304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0.33333333333333298</v>
      </c>
      <c r="D30" s="477">
        <v>0.70833333333333304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0.33333333333333298</v>
      </c>
      <c r="D31" s="477">
        <v>0.70833333333333304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0.33333333333333298</v>
      </c>
      <c r="D32" s="477">
        <v>0.70833333333333304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0.33333333333333298</v>
      </c>
      <c r="D33" s="477">
        <v>0.70833333333333304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0.33333333333333298</v>
      </c>
      <c r="D34" s="477">
        <v>0.70833333333333304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0.33333333333333298</v>
      </c>
      <c r="D35" s="477">
        <v>0.70833333333333304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0.33333333333333298</v>
      </c>
      <c r="D36" s="477">
        <v>0.70833333333333304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0.33333333333333298</v>
      </c>
      <c r="D37" s="477">
        <v>0.70833333333333304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0.33333333333333298</v>
      </c>
      <c r="D38" s="477">
        <v>0.70833333333333304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0.33333333333333298</v>
      </c>
      <c r="D39" s="477">
        <v>0.70833333333333304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0.33333333333333298</v>
      </c>
      <c r="D40" s="477">
        <v>0.70833333333333304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0.33333333333333298</v>
      </c>
      <c r="D41" s="477">
        <v>0.70833333333333304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0.33333333333333298</v>
      </c>
      <c r="D42" s="477">
        <v>0.70833333333333304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0.33333333333333298</v>
      </c>
      <c r="D43" s="477">
        <v>0.70833333333333304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0.33333333333333298</v>
      </c>
      <c r="D44" s="477">
        <v>0.70833333333333304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0.33333333333333298</v>
      </c>
      <c r="D45" s="477">
        <v>0.70833333333333304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0.33333333333333298</v>
      </c>
      <c r="D46" s="477">
        <v>0.70833333333333304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0.33333333333333298</v>
      </c>
      <c r="D47" s="477">
        <v>0.70833333333333304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0.33333333333333298</v>
      </c>
      <c r="D48" s="477">
        <v>0.70833333333333304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0.33333333333333298</v>
      </c>
      <c r="D49" s="477">
        <v>0.70833333333333304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0.33333333333333298</v>
      </c>
      <c r="D50" s="477">
        <v>0.70833333333333304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0.33333333333333298</v>
      </c>
      <c r="D51" s="477">
        <v>0.70833333333333304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0.33333333333333298</v>
      </c>
      <c r="D52" s="477">
        <v>0.70833333333333304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0.33333333333333298</v>
      </c>
      <c r="D53" s="477">
        <v>0.70833333333333304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0.33333333333333298</v>
      </c>
      <c r="D54" s="477">
        <v>0.70833333333333304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0.33333333333333298</v>
      </c>
      <c r="D55" s="477">
        <v>0.70833333333333304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0.33333333333333298</v>
      </c>
      <c r="D56" s="477">
        <v>0.70833333333333304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0.33333333333333298</v>
      </c>
      <c r="D57" s="477">
        <v>0.70833333333333304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0.33333333333333298</v>
      </c>
      <c r="D58" s="477">
        <v>0.70833333333333304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0.33333333333333298</v>
      </c>
      <c r="D59" s="477">
        <v>0.70833333333333304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0.5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0.33333333333333298</v>
      </c>
      <c r="D61" s="477">
        <v>0.70833333333333304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0.33333333333333298</v>
      </c>
      <c r="D62" s="477">
        <v>0.70833333333333304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0.33333333333333298</v>
      </c>
      <c r="D63" s="481">
        <v>0.70833333333333304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</v>
      </c>
    </row>
    <row r="68" spans="8:8" ht="30" customHeight="1">
      <c r="H68" s="295"/>
    </row>
  </sheetData>
  <autoFilter ref="A2:I58"/>
  <mergeCells count="3">
    <mergeCell ref="C4:I4"/>
    <mergeCell ref="C14:I14"/>
    <mergeCell ref="C9:I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2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0</v>
      </c>
      <c r="H5" s="111">
        <f t="shared" ref="H5:H63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635" t="s">
        <v>61</v>
      </c>
      <c r="D9" s="636"/>
      <c r="E9" s="636"/>
      <c r="F9" s="636"/>
      <c r="G9" s="636"/>
      <c r="H9" s="636"/>
      <c r="I9" s="637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635" t="s">
        <v>61</v>
      </c>
      <c r="D20" s="636"/>
      <c r="E20" s="636"/>
      <c r="F20" s="636"/>
      <c r="G20" s="636"/>
      <c r="H20" s="636"/>
      <c r="I20" s="637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0.30555555555555558</v>
      </c>
      <c r="D22" s="477">
        <v>0.71527777777777779</v>
      </c>
      <c r="E22" s="477"/>
      <c r="F22" s="315">
        <f t="shared" si="0"/>
        <v>2.7777777777777735E-2</v>
      </c>
      <c r="G22" s="315">
        <f t="shared" si="1"/>
        <v>6.9444444444444198E-3</v>
      </c>
      <c r="H22" s="111">
        <f t="shared" si="2"/>
        <v>3.4722222222222154E-2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0.33333333333333298</v>
      </c>
      <c r="D26" s="477">
        <v>0.70833333333333304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0.33333333333333298</v>
      </c>
      <c r="D27" s="477">
        <v>0.70833333333333304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0.33333333333333298</v>
      </c>
      <c r="D28" s="477">
        <v>0.70833333333333304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0.33333333333333298</v>
      </c>
      <c r="D29" s="477">
        <v>0.70833333333333304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0.33333333333333298</v>
      </c>
      <c r="D30" s="477">
        <v>0.70833333333333304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0.33333333333333298</v>
      </c>
      <c r="D31" s="477">
        <v>0.70833333333333304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0.33333333333333298</v>
      </c>
      <c r="D32" s="477">
        <v>0.70833333333333304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0.33333333333333298</v>
      </c>
      <c r="D33" s="477">
        <v>0.70833333333333304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0.33333333333333298</v>
      </c>
      <c r="D34" s="477">
        <v>0.70833333333333304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0.33333333333333298</v>
      </c>
      <c r="D35" s="477">
        <v>0.70833333333333304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0.33333333333333298</v>
      </c>
      <c r="D36" s="477">
        <v>0.70833333333333304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0.3125</v>
      </c>
      <c r="D37" s="477">
        <v>0.67361111111111116</v>
      </c>
      <c r="E37" s="477"/>
      <c r="F37" s="315">
        <f t="shared" si="0"/>
        <v>2.0833333333333315E-2</v>
      </c>
      <c r="G37" s="315">
        <f t="shared" si="1"/>
        <v>0</v>
      </c>
      <c r="H37" s="111">
        <f t="shared" si="2"/>
        <v>2.0833333333333315E-2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0.33333333333333298</v>
      </c>
      <c r="D38" s="477">
        <v>0.70833333333333304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0.33333333333333298</v>
      </c>
      <c r="D39" s="477">
        <v>0.70833333333333304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0.33333333333333298</v>
      </c>
      <c r="D40" s="477">
        <v>0.70833333333333304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0.3125</v>
      </c>
      <c r="D41" s="483">
        <v>0.67361111111111116</v>
      </c>
      <c r="E41" s="477"/>
      <c r="F41" s="315">
        <f t="shared" si="0"/>
        <v>2.0833333333333315E-2</v>
      </c>
      <c r="G41" s="315">
        <f t="shared" si="1"/>
        <v>0</v>
      </c>
      <c r="H41" s="111">
        <f t="shared" si="2"/>
        <v>2.0833333333333315E-2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0.33333333333333298</v>
      </c>
      <c r="D42" s="477">
        <v>0.70833333333333304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0.33333333333333298</v>
      </c>
      <c r="D43" s="477">
        <v>0.70833333333333304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0.33333333333333298</v>
      </c>
      <c r="D44" s="477">
        <v>0.70833333333333304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0.33333333333333298</v>
      </c>
      <c r="D45" s="477">
        <v>0.70833333333333304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0.3125</v>
      </c>
      <c r="D46" s="483">
        <v>0.67361111111111116</v>
      </c>
      <c r="E46" s="477"/>
      <c r="F46" s="315">
        <f t="shared" si="0"/>
        <v>2.0833333333333315E-2</v>
      </c>
      <c r="G46" s="315">
        <f t="shared" si="1"/>
        <v>0</v>
      </c>
      <c r="H46" s="111">
        <f t="shared" si="2"/>
        <v>2.0833333333333315E-2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0.33333333333333298</v>
      </c>
      <c r="D47" s="483">
        <v>0.625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0.33333333333333298</v>
      </c>
      <c r="D48" s="477">
        <v>0.70833333333333304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0.33333333333333298</v>
      </c>
      <c r="D49" s="477">
        <v>0.70833333333333304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0.33333333333333298</v>
      </c>
      <c r="D50" s="477">
        <v>0.70833333333333304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0.3125</v>
      </c>
      <c r="D51" s="483">
        <v>0.67361111111111116</v>
      </c>
      <c r="E51" s="477"/>
      <c r="F51" s="315">
        <f t="shared" si="0"/>
        <v>2.0833333333333315E-2</v>
      </c>
      <c r="G51" s="315">
        <f t="shared" si="1"/>
        <v>0</v>
      </c>
      <c r="H51" s="111">
        <f t="shared" si="2"/>
        <v>2.0833333333333315E-2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0.3125</v>
      </c>
      <c r="D52" s="477">
        <v>0.70833333333333304</v>
      </c>
      <c r="E52" s="477"/>
      <c r="F52" s="315">
        <f t="shared" si="0"/>
        <v>2.0833333333333315E-2</v>
      </c>
      <c r="G52" s="315">
        <f t="shared" si="1"/>
        <v>0</v>
      </c>
      <c r="H52" s="111">
        <f t="shared" si="2"/>
        <v>2.0833333333333315E-2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0.33333333333333298</v>
      </c>
      <c r="D53" s="477">
        <v>0.70833333333333304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0.33333333333333298</v>
      </c>
      <c r="D54" s="477">
        <v>0.70833333333333304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0.33333333333333298</v>
      </c>
      <c r="D55" s="477">
        <v>0.70833333333333304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0.33333333333333298</v>
      </c>
      <c r="D56" s="477">
        <v>0.70833333333333304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0.3125</v>
      </c>
      <c r="D57" s="477">
        <v>0.70833333333333304</v>
      </c>
      <c r="E57" s="477"/>
      <c r="F57" s="315">
        <f t="shared" si="0"/>
        <v>2.0833333333333315E-2</v>
      </c>
      <c r="G57" s="315">
        <f t="shared" si="1"/>
        <v>0</v>
      </c>
      <c r="H57" s="111">
        <f t="shared" si="2"/>
        <v>2.0833333333333315E-2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0.33333333333333298</v>
      </c>
      <c r="D58" s="477">
        <v>0.70833333333333304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0.33333333333333298</v>
      </c>
      <c r="D59" s="477">
        <v>0.70833333333333304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0.33333333333333298</v>
      </c>
      <c r="D60" s="477">
        <v>0.70833333333333304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0.33333333333333298</v>
      </c>
      <c r="D61" s="477">
        <v>0.70833333333333304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0.33333333333333298</v>
      </c>
      <c r="D62" s="477">
        <v>0.70833333333333304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0.33333333333333298</v>
      </c>
      <c r="D63" s="481">
        <v>0.70833333333333304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0.15972222222222204</v>
      </c>
    </row>
    <row r="68" spans="8:8" ht="30" customHeight="1">
      <c r="H68" s="295"/>
    </row>
  </sheetData>
  <autoFilter ref="A2:I58"/>
  <mergeCells count="4">
    <mergeCell ref="C4:I4"/>
    <mergeCell ref="C14:I14"/>
    <mergeCell ref="C9:I9"/>
    <mergeCell ref="C20:I2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3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0</v>
      </c>
      <c r="H5" s="111">
        <f t="shared" ref="H5:H63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0.33333333333333298</v>
      </c>
      <c r="D7" s="477">
        <v>0.70833333333333304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0.33333333333333298</v>
      </c>
      <c r="D8" s="477">
        <v>0.70833333333333304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635" t="s">
        <v>61</v>
      </c>
      <c r="D9" s="636"/>
      <c r="E9" s="636"/>
      <c r="F9" s="636"/>
      <c r="G9" s="636"/>
      <c r="H9" s="636"/>
      <c r="I9" s="637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0.33333333333333298</v>
      </c>
      <c r="D12" s="477">
        <v>0.70833333333333304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0.33333333333333298</v>
      </c>
      <c r="D13" s="477">
        <v>0.70833333333333304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0.75</v>
      </c>
      <c r="E15" s="477"/>
      <c r="F15" s="315">
        <f t="shared" si="0"/>
        <v>0</v>
      </c>
      <c r="G15" s="315">
        <f t="shared" si="1"/>
        <v>4.166666666666663E-2</v>
      </c>
      <c r="H15" s="111">
        <f t="shared" si="2"/>
        <v>4.166666666666663E-2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0.33333333333333298</v>
      </c>
      <c r="D17" s="477">
        <v>0.70833333333333304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0.33333333333333298</v>
      </c>
      <c r="D18" s="477">
        <v>0.70833333333333304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0.75694444444444442</v>
      </c>
      <c r="E19" s="477"/>
      <c r="F19" s="315">
        <f t="shared" si="0"/>
        <v>0</v>
      </c>
      <c r="G19" s="315">
        <f t="shared" si="1"/>
        <v>4.8611111111111049E-2</v>
      </c>
      <c r="H19" s="111">
        <f t="shared" si="2"/>
        <v>4.8611111111111049E-2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0.33333333333333298</v>
      </c>
      <c r="D21" s="477">
        <v>0.70833333333333304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0.33333333333333298</v>
      </c>
      <c r="D22" s="477">
        <v>0.70833333333333304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0.33333333333333198</v>
      </c>
      <c r="D23" s="477">
        <v>0.70833333333333204</v>
      </c>
      <c r="E23" s="477"/>
      <c r="F23" s="315">
        <f t="shared" si="0"/>
        <v>1.3322676295501878E-15</v>
      </c>
      <c r="G23" s="315">
        <f t="shared" si="1"/>
        <v>0</v>
      </c>
      <c r="H23" s="111">
        <f t="shared" si="2"/>
        <v>1.3322676295501878E-15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0.33333333333333198</v>
      </c>
      <c r="D24" s="477">
        <v>0.70833333333333204</v>
      </c>
      <c r="E24" s="477"/>
      <c r="F24" s="315">
        <f t="shared" si="0"/>
        <v>1.3322676295501878E-15</v>
      </c>
      <c r="G24" s="315">
        <f t="shared" si="1"/>
        <v>0</v>
      </c>
      <c r="H24" s="111">
        <f t="shared" si="2"/>
        <v>1.3322676295501878E-15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0.33333333333333198</v>
      </c>
      <c r="D25" s="477">
        <v>0.70833333333333204</v>
      </c>
      <c r="E25" s="477"/>
      <c r="F25" s="315">
        <f t="shared" si="0"/>
        <v>1.3322676295501878E-15</v>
      </c>
      <c r="G25" s="315">
        <f t="shared" si="1"/>
        <v>0</v>
      </c>
      <c r="H25" s="111">
        <f t="shared" si="2"/>
        <v>1.3322676295501878E-15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0.33333333333333098</v>
      </c>
      <c r="D26" s="477">
        <v>0.70833333333333104</v>
      </c>
      <c r="E26" s="477"/>
      <c r="F26" s="315">
        <f t="shared" si="0"/>
        <v>2.3314683517128287E-15</v>
      </c>
      <c r="G26" s="315">
        <f t="shared" si="1"/>
        <v>0</v>
      </c>
      <c r="H26" s="111">
        <f t="shared" si="2"/>
        <v>2.3314683517128287E-15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0.33333333333333098</v>
      </c>
      <c r="D27" s="477">
        <v>0.70833333333333104</v>
      </c>
      <c r="E27" s="477"/>
      <c r="F27" s="315">
        <f t="shared" si="0"/>
        <v>2.3314683517128287E-15</v>
      </c>
      <c r="G27" s="315">
        <f t="shared" si="1"/>
        <v>0</v>
      </c>
      <c r="H27" s="111">
        <f t="shared" si="2"/>
        <v>2.3314683517128287E-15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0.33333333333333098</v>
      </c>
      <c r="D28" s="477">
        <v>0.70833333333333104</v>
      </c>
      <c r="E28" s="477"/>
      <c r="F28" s="315">
        <f t="shared" si="0"/>
        <v>2.3314683517128287E-15</v>
      </c>
      <c r="G28" s="315">
        <f t="shared" si="1"/>
        <v>0</v>
      </c>
      <c r="H28" s="111">
        <f t="shared" si="2"/>
        <v>2.3314683517128287E-15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0.33333333333332998</v>
      </c>
      <c r="D29" s="477">
        <v>0.70833333333333004</v>
      </c>
      <c r="E29" s="477"/>
      <c r="F29" s="315">
        <f t="shared" si="0"/>
        <v>3.3306690738754696E-15</v>
      </c>
      <c r="G29" s="315">
        <f t="shared" si="1"/>
        <v>0</v>
      </c>
      <c r="H29" s="111">
        <f t="shared" si="2"/>
        <v>3.3306690738754696E-15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0.33333333333332998</v>
      </c>
      <c r="D30" s="477">
        <v>0.70833333333333004</v>
      </c>
      <c r="E30" s="477"/>
      <c r="F30" s="315">
        <f t="shared" si="0"/>
        <v>3.3306690738754696E-15</v>
      </c>
      <c r="G30" s="315">
        <f t="shared" si="1"/>
        <v>0</v>
      </c>
      <c r="H30" s="111">
        <f t="shared" si="2"/>
        <v>3.3306690738754696E-15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0.33333333333332998</v>
      </c>
      <c r="D31" s="477">
        <v>0.70833333333333004</v>
      </c>
      <c r="E31" s="477"/>
      <c r="F31" s="315">
        <f t="shared" si="0"/>
        <v>3.3306690738754696E-15</v>
      </c>
      <c r="G31" s="315">
        <f t="shared" si="1"/>
        <v>0</v>
      </c>
      <c r="H31" s="111">
        <f t="shared" si="2"/>
        <v>3.3306690738754696E-15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0.33333333333332998</v>
      </c>
      <c r="D32" s="477">
        <v>0.70833333333333004</v>
      </c>
      <c r="E32" s="477"/>
      <c r="F32" s="315">
        <f t="shared" si="0"/>
        <v>3.3306690738754696E-15</v>
      </c>
      <c r="G32" s="315">
        <f t="shared" si="1"/>
        <v>0</v>
      </c>
      <c r="H32" s="111">
        <f t="shared" si="2"/>
        <v>3.3306690738754696E-15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0.33333333333332998</v>
      </c>
      <c r="D33" s="477">
        <v>0.70833333333333004</v>
      </c>
      <c r="E33" s="477"/>
      <c r="F33" s="315">
        <f t="shared" si="0"/>
        <v>3.3306690738754696E-15</v>
      </c>
      <c r="G33" s="315">
        <f t="shared" si="1"/>
        <v>0</v>
      </c>
      <c r="H33" s="111">
        <f t="shared" si="2"/>
        <v>3.3306690738754696E-15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0.33333333333332998</v>
      </c>
      <c r="D34" s="477">
        <v>0.70833333333333004</v>
      </c>
      <c r="E34" s="477"/>
      <c r="F34" s="315">
        <f t="shared" si="0"/>
        <v>3.3306690738754696E-15</v>
      </c>
      <c r="G34" s="315">
        <f t="shared" si="1"/>
        <v>0</v>
      </c>
      <c r="H34" s="111">
        <f t="shared" si="2"/>
        <v>3.3306690738754696E-15</v>
      </c>
      <c r="I34" s="316"/>
    </row>
    <row r="35" spans="1:9" s="5" customFormat="1" ht="30" customHeight="1">
      <c r="A35" s="14" t="s">
        <v>60</v>
      </c>
      <c r="B35" s="106" t="s">
        <v>33</v>
      </c>
      <c r="C35" s="635" t="s">
        <v>61</v>
      </c>
      <c r="D35" s="636"/>
      <c r="E35" s="636"/>
      <c r="F35" s="636"/>
      <c r="G35" s="636"/>
      <c r="H35" s="636"/>
      <c r="I35" s="637"/>
    </row>
    <row r="36" spans="1:9" s="5" customFormat="1" ht="30" customHeight="1">
      <c r="A36" s="14" t="s">
        <v>60</v>
      </c>
      <c r="B36" s="106" t="s">
        <v>147</v>
      </c>
      <c r="C36" s="477">
        <v>0.33333333333332998</v>
      </c>
      <c r="D36" s="477">
        <v>0.70833333333333004</v>
      </c>
      <c r="E36" s="477"/>
      <c r="F36" s="315">
        <f t="shared" si="0"/>
        <v>3.3306690738754696E-15</v>
      </c>
      <c r="G36" s="315">
        <f t="shared" si="1"/>
        <v>0</v>
      </c>
      <c r="H36" s="111">
        <f t="shared" si="2"/>
        <v>3.3306690738754696E-15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0.33333333333332998</v>
      </c>
      <c r="D37" s="477">
        <v>0.70833333333333004</v>
      </c>
      <c r="E37" s="477"/>
      <c r="F37" s="315">
        <f t="shared" si="0"/>
        <v>3.3306690738754696E-15</v>
      </c>
      <c r="G37" s="315">
        <f t="shared" si="1"/>
        <v>0</v>
      </c>
      <c r="H37" s="111">
        <f t="shared" si="2"/>
        <v>3.3306690738754696E-15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0.33333333333332998</v>
      </c>
      <c r="D38" s="477">
        <v>0.70833333333333004</v>
      </c>
      <c r="E38" s="477"/>
      <c r="F38" s="315">
        <f t="shared" si="0"/>
        <v>3.3306690738754696E-15</v>
      </c>
      <c r="G38" s="315">
        <f t="shared" si="1"/>
        <v>0</v>
      </c>
      <c r="H38" s="111">
        <f t="shared" si="2"/>
        <v>3.3306690738754696E-15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0.33333333333332998</v>
      </c>
      <c r="D39" s="477">
        <v>0.70833333333333004</v>
      </c>
      <c r="E39" s="477"/>
      <c r="F39" s="315">
        <f t="shared" si="0"/>
        <v>3.3306690738754696E-15</v>
      </c>
      <c r="G39" s="315">
        <f t="shared" si="1"/>
        <v>0</v>
      </c>
      <c r="H39" s="111">
        <f t="shared" si="2"/>
        <v>3.3306690738754696E-15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0.33333333333332998</v>
      </c>
      <c r="D40" s="477">
        <v>0.70833333333333004</v>
      </c>
      <c r="E40" s="477"/>
      <c r="F40" s="315">
        <f t="shared" si="0"/>
        <v>3.3306690738754696E-15</v>
      </c>
      <c r="G40" s="315">
        <f t="shared" si="1"/>
        <v>0</v>
      </c>
      <c r="H40" s="111">
        <f t="shared" si="2"/>
        <v>3.3306690738754696E-15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0.33333333333332998</v>
      </c>
      <c r="D41" s="477">
        <v>0.70833333333333004</v>
      </c>
      <c r="E41" s="477"/>
      <c r="F41" s="315">
        <f t="shared" si="0"/>
        <v>3.3306690738754696E-15</v>
      </c>
      <c r="G41" s="315">
        <f t="shared" si="1"/>
        <v>0</v>
      </c>
      <c r="H41" s="111">
        <f t="shared" si="2"/>
        <v>3.3306690738754696E-15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0.33333333333332998</v>
      </c>
      <c r="D42" s="477">
        <v>0.70833333333333004</v>
      </c>
      <c r="E42" s="477"/>
      <c r="F42" s="315">
        <f t="shared" si="0"/>
        <v>3.3306690738754696E-15</v>
      </c>
      <c r="G42" s="315">
        <f t="shared" si="1"/>
        <v>0</v>
      </c>
      <c r="H42" s="111">
        <f t="shared" si="2"/>
        <v>3.3306690738754696E-15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0.33333333333332998</v>
      </c>
      <c r="D43" s="477">
        <v>0.70833333333333004</v>
      </c>
      <c r="E43" s="477"/>
      <c r="F43" s="315">
        <f t="shared" si="0"/>
        <v>3.3306690738754696E-15</v>
      </c>
      <c r="G43" s="315">
        <f t="shared" si="1"/>
        <v>0</v>
      </c>
      <c r="H43" s="111">
        <f t="shared" si="2"/>
        <v>3.3306690738754696E-15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0.33333333333332998</v>
      </c>
      <c r="D44" s="477">
        <v>0.70833333333333004</v>
      </c>
      <c r="E44" s="477"/>
      <c r="F44" s="315">
        <f t="shared" si="0"/>
        <v>3.3306690738754696E-15</v>
      </c>
      <c r="G44" s="315">
        <f t="shared" si="1"/>
        <v>0</v>
      </c>
      <c r="H44" s="111">
        <f t="shared" si="2"/>
        <v>3.3306690738754696E-15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0.33333333333332998</v>
      </c>
      <c r="D45" s="477">
        <v>0.70833333333333004</v>
      </c>
      <c r="E45" s="477"/>
      <c r="F45" s="315">
        <f t="shared" si="0"/>
        <v>3.3306690738754696E-15</v>
      </c>
      <c r="G45" s="315">
        <f t="shared" si="1"/>
        <v>0</v>
      </c>
      <c r="H45" s="111">
        <f t="shared" si="2"/>
        <v>3.3306690738754696E-15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0.33333333333332998</v>
      </c>
      <c r="D46" s="477">
        <v>0.70833333333333004</v>
      </c>
      <c r="E46" s="477"/>
      <c r="F46" s="315">
        <f t="shared" si="0"/>
        <v>3.3306690738754696E-15</v>
      </c>
      <c r="G46" s="315">
        <f t="shared" si="1"/>
        <v>0</v>
      </c>
      <c r="H46" s="111">
        <f t="shared" si="2"/>
        <v>3.3306690738754696E-15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0.33333333333332998</v>
      </c>
      <c r="D47" s="477">
        <v>0.70833333333333004</v>
      </c>
      <c r="E47" s="477"/>
      <c r="F47" s="315">
        <f t="shared" si="0"/>
        <v>3.3306690738754696E-15</v>
      </c>
      <c r="G47" s="315">
        <f t="shared" si="1"/>
        <v>0</v>
      </c>
      <c r="H47" s="111">
        <f t="shared" si="2"/>
        <v>3.3306690738754696E-15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0.33333333333332998</v>
      </c>
      <c r="D48" s="477">
        <v>0.70833333333333004</v>
      </c>
      <c r="E48" s="477"/>
      <c r="F48" s="315">
        <f t="shared" si="0"/>
        <v>3.3306690738754696E-15</v>
      </c>
      <c r="G48" s="315">
        <f t="shared" si="1"/>
        <v>0</v>
      </c>
      <c r="H48" s="111">
        <f t="shared" si="2"/>
        <v>3.3306690738754696E-15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0.33333333333332998</v>
      </c>
      <c r="D49" s="477">
        <v>0.70833333333333004</v>
      </c>
      <c r="E49" s="477"/>
      <c r="F49" s="315">
        <f t="shared" si="0"/>
        <v>3.3306690738754696E-15</v>
      </c>
      <c r="G49" s="315">
        <f t="shared" si="1"/>
        <v>0</v>
      </c>
      <c r="H49" s="111">
        <f t="shared" si="2"/>
        <v>3.3306690738754696E-15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0.33333333333332998</v>
      </c>
      <c r="D50" s="477">
        <v>0.70833333333333004</v>
      </c>
      <c r="E50" s="477"/>
      <c r="F50" s="315">
        <f t="shared" si="0"/>
        <v>3.3306690738754696E-15</v>
      </c>
      <c r="G50" s="315">
        <f t="shared" si="1"/>
        <v>0</v>
      </c>
      <c r="H50" s="111">
        <f t="shared" si="2"/>
        <v>3.3306690738754696E-15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0.33333333333332998</v>
      </c>
      <c r="D51" s="477">
        <v>0.70833333333333004</v>
      </c>
      <c r="E51" s="477"/>
      <c r="F51" s="315">
        <f t="shared" si="0"/>
        <v>3.3306690738754696E-15</v>
      </c>
      <c r="G51" s="315">
        <f t="shared" si="1"/>
        <v>0</v>
      </c>
      <c r="H51" s="111">
        <f t="shared" si="2"/>
        <v>3.3306690738754696E-15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0.33333333333332998</v>
      </c>
      <c r="D52" s="477">
        <v>0.70833333333333004</v>
      </c>
      <c r="E52" s="477"/>
      <c r="F52" s="315">
        <f t="shared" si="0"/>
        <v>3.3306690738754696E-15</v>
      </c>
      <c r="G52" s="315">
        <f t="shared" si="1"/>
        <v>0</v>
      </c>
      <c r="H52" s="111">
        <f t="shared" si="2"/>
        <v>3.3306690738754696E-15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0.33333333333332998</v>
      </c>
      <c r="D53" s="477">
        <v>0.70833333333333004</v>
      </c>
      <c r="E53" s="477"/>
      <c r="F53" s="315">
        <f t="shared" si="0"/>
        <v>3.3306690738754696E-15</v>
      </c>
      <c r="G53" s="315">
        <f t="shared" si="1"/>
        <v>0</v>
      </c>
      <c r="H53" s="111">
        <f t="shared" si="2"/>
        <v>3.3306690738754696E-15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0.33333333333332998</v>
      </c>
      <c r="D54" s="477">
        <v>0.70833333333333004</v>
      </c>
      <c r="E54" s="477"/>
      <c r="F54" s="315">
        <f t="shared" si="0"/>
        <v>3.3306690738754696E-15</v>
      </c>
      <c r="G54" s="315">
        <f t="shared" si="1"/>
        <v>0</v>
      </c>
      <c r="H54" s="111">
        <f t="shared" si="2"/>
        <v>3.3306690738754696E-15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0.33333333333332998</v>
      </c>
      <c r="D55" s="477">
        <v>0.70833333333333004</v>
      </c>
      <c r="E55" s="477"/>
      <c r="F55" s="315">
        <f t="shared" si="0"/>
        <v>3.3306690738754696E-15</v>
      </c>
      <c r="G55" s="315">
        <f t="shared" si="1"/>
        <v>0</v>
      </c>
      <c r="H55" s="111">
        <f t="shared" si="2"/>
        <v>3.3306690738754696E-15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0.33333333333332998</v>
      </c>
      <c r="D56" s="477">
        <v>0.70833333333333004</v>
      </c>
      <c r="E56" s="479"/>
      <c r="F56" s="353">
        <f t="shared" si="0"/>
        <v>3.3306690738754696E-15</v>
      </c>
      <c r="G56" s="353">
        <f t="shared" si="1"/>
        <v>0</v>
      </c>
      <c r="H56" s="354">
        <f t="shared" si="2"/>
        <v>3.3306690738754696E-15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0.33333333333332998</v>
      </c>
      <c r="D57" s="477">
        <v>0.70833333333333004</v>
      </c>
      <c r="E57" s="477"/>
      <c r="F57" s="315">
        <f t="shared" si="0"/>
        <v>3.3306690738754696E-15</v>
      </c>
      <c r="G57" s="315">
        <f t="shared" si="1"/>
        <v>0</v>
      </c>
      <c r="H57" s="111">
        <f t="shared" si="2"/>
        <v>3.3306690738754696E-15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0.33333333333332998</v>
      </c>
      <c r="D58" s="477">
        <v>0.70833333333333004</v>
      </c>
      <c r="E58" s="480"/>
      <c r="F58" s="389">
        <f t="shared" si="0"/>
        <v>3.3306690738754696E-15</v>
      </c>
      <c r="G58" s="389">
        <f t="shared" si="1"/>
        <v>0</v>
      </c>
      <c r="H58" s="390">
        <f t="shared" si="2"/>
        <v>3.3306690738754696E-15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0.33333333333332998</v>
      </c>
      <c r="D59" s="477">
        <v>0.70833333333333004</v>
      </c>
      <c r="E59" s="477"/>
      <c r="F59" s="315">
        <f t="shared" si="0"/>
        <v>3.3306690738754696E-15</v>
      </c>
      <c r="G59" s="315">
        <f t="shared" si="1"/>
        <v>0</v>
      </c>
      <c r="H59" s="111">
        <f t="shared" si="2"/>
        <v>3.3306690738754696E-15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0.33333333333332998</v>
      </c>
      <c r="D60" s="477">
        <v>0.70833333333333004</v>
      </c>
      <c r="E60" s="477"/>
      <c r="F60" s="315">
        <f t="shared" si="0"/>
        <v>3.3306690738754696E-15</v>
      </c>
      <c r="G60" s="315">
        <f t="shared" si="1"/>
        <v>0</v>
      </c>
      <c r="H60" s="111">
        <f t="shared" si="2"/>
        <v>3.3306690738754696E-15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0.33333333333332998</v>
      </c>
      <c r="D61" s="477">
        <v>0.70833333333333004</v>
      </c>
      <c r="E61" s="477"/>
      <c r="F61" s="315">
        <f t="shared" si="0"/>
        <v>3.3306690738754696E-15</v>
      </c>
      <c r="G61" s="315">
        <f t="shared" si="1"/>
        <v>0</v>
      </c>
      <c r="H61" s="111">
        <f t="shared" si="2"/>
        <v>3.3306690738754696E-15</v>
      </c>
      <c r="I61" s="397"/>
    </row>
    <row r="62" spans="1:11" ht="30" customHeight="1">
      <c r="A62" s="405" t="s">
        <v>60</v>
      </c>
      <c r="B62" s="406" t="s">
        <v>217</v>
      </c>
      <c r="C62" s="635" t="s">
        <v>61</v>
      </c>
      <c r="D62" s="636"/>
      <c r="E62" s="636"/>
      <c r="F62" s="636"/>
      <c r="G62" s="636"/>
      <c r="H62" s="636"/>
      <c r="I62" s="63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0.33333333333332998</v>
      </c>
      <c r="D63" s="481">
        <v>0.70833333333333004</v>
      </c>
      <c r="E63" s="481"/>
      <c r="F63" s="322">
        <f t="shared" si="0"/>
        <v>3.3306690738754696E-15</v>
      </c>
      <c r="G63" s="322">
        <f t="shared" si="1"/>
        <v>0</v>
      </c>
      <c r="H63" s="323">
        <f t="shared" si="2"/>
        <v>3.3306690738754696E-15</v>
      </c>
      <c r="I63" s="400"/>
      <c r="J63" s="2"/>
      <c r="K63" s="2"/>
    </row>
    <row r="64" spans="1:11" ht="30" customHeight="1">
      <c r="H64" s="295">
        <f>SUM(H3:H63)</f>
        <v>9.0277777777898582E-2</v>
      </c>
    </row>
    <row r="68" spans="8:8" ht="30" customHeight="1">
      <c r="H68" s="295"/>
    </row>
  </sheetData>
  <autoFilter ref="A2:I58"/>
  <mergeCells count="5">
    <mergeCell ref="C4:I4"/>
    <mergeCell ref="C14:I14"/>
    <mergeCell ref="C9:I9"/>
    <mergeCell ref="C35:I35"/>
    <mergeCell ref="C62:I6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4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0</v>
      </c>
      <c r="H5" s="111">
        <f t="shared" ref="H5:H63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0.33333333333333298</v>
      </c>
      <c r="D7" s="477">
        <v>0.70833333333333304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0.33333333333333298</v>
      </c>
      <c r="D8" s="477">
        <v>0.70833333333333304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0.33333333333333298</v>
      </c>
      <c r="D9" s="477">
        <v>0.70833333333333304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0.33333333333333298</v>
      </c>
      <c r="D10" s="477">
        <v>0.70833333333333304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0.33333333333333298</v>
      </c>
      <c r="D11" s="477">
        <v>0.70833333333333304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0.33333333333333298</v>
      </c>
      <c r="D12" s="477">
        <v>0.70833333333333304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0.33333333333333298</v>
      </c>
      <c r="D13" s="477">
        <v>0.70833333333333304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0.33333333333333298</v>
      </c>
      <c r="D17" s="477">
        <v>0.70833333333333304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0.33333333333333298</v>
      </c>
      <c r="D18" s="477">
        <v>0.70833333333333304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0.33333333333333298</v>
      </c>
      <c r="D19" s="477">
        <v>0.70833333333333304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0.33333333333333298</v>
      </c>
      <c r="D20" s="477">
        <v>0.70833333333333304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0.33333333333333298</v>
      </c>
      <c r="D21" s="477">
        <v>0.70833333333333304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0.33333333333333298</v>
      </c>
      <c r="D22" s="477">
        <v>0.70833333333333304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0.33333333333333298</v>
      </c>
      <c r="D23" s="477">
        <v>0.70833333333333304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0.33333333333333298</v>
      </c>
      <c r="D24" s="477">
        <v>0.70833333333333304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0.33333333333333298</v>
      </c>
      <c r="D25" s="477">
        <v>0.70833333333333304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0.33333333333333298</v>
      </c>
      <c r="D26" s="477">
        <v>0.70833333333333304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0.33333333333333298</v>
      </c>
      <c r="D27" s="477">
        <v>0.70833333333333304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0.33333333333333298</v>
      </c>
      <c r="D28" s="477">
        <v>0.70833333333333304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0.33333333333333298</v>
      </c>
      <c r="D29" s="477">
        <v>0.70833333333333304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0.33333333333333298</v>
      </c>
      <c r="D30" s="477">
        <v>0.70833333333333304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0.33333333333333298</v>
      </c>
      <c r="D31" s="477">
        <v>0.70833333333333304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0.33333333333333298</v>
      </c>
      <c r="D32" s="477">
        <v>0.70833333333333304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0.33333333333333298</v>
      </c>
      <c r="D33" s="477">
        <v>0.70833333333333304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0.33333333333333298</v>
      </c>
      <c r="D34" s="477">
        <v>0.70833333333333304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0.33333333333333298</v>
      </c>
      <c r="D35" s="483">
        <v>0.54166666666666663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0.33333333333333298</v>
      </c>
      <c r="D36" s="477">
        <v>0.70833333333333304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0.33333333333333298</v>
      </c>
      <c r="D37" s="477">
        <v>0.70833333333333304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0.33333333333333298</v>
      </c>
      <c r="D38" s="477">
        <v>0.70833333333333304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0.33333333333333298</v>
      </c>
      <c r="D39" s="477">
        <v>0.70833333333333304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0.33333333333333298</v>
      </c>
      <c r="D40" s="477">
        <v>0.70833333333333304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0.33333333333333298</v>
      </c>
      <c r="D41" s="477">
        <v>0.70833333333333304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0.33333333333333298</v>
      </c>
      <c r="D42" s="477">
        <v>0.70833333333333304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0.33333333333333298</v>
      </c>
      <c r="D43" s="477">
        <v>0.70833333333333304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0.33333333333333298</v>
      </c>
      <c r="D44" s="477">
        <v>0.70833333333333304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0.33333333333333298</v>
      </c>
      <c r="D45" s="477">
        <v>0.70833333333333304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0.33333333333333298</v>
      </c>
      <c r="D46" s="477">
        <v>0.70833333333333304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0.33333333333333298</v>
      </c>
      <c r="D47" s="477">
        <v>0.70833333333333304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0.33333333333333298</v>
      </c>
      <c r="D48" s="477">
        <v>0.70833333333333304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0.33333333333333298</v>
      </c>
      <c r="D49" s="477">
        <v>0.70833333333333304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635" t="s">
        <v>61</v>
      </c>
      <c r="D50" s="636"/>
      <c r="E50" s="636"/>
      <c r="F50" s="636"/>
      <c r="G50" s="636"/>
      <c r="H50" s="636"/>
      <c r="I50" s="637"/>
    </row>
    <row r="51" spans="1:11" s="5" customFormat="1" ht="30" customHeight="1">
      <c r="A51" s="14" t="s">
        <v>60</v>
      </c>
      <c r="B51" s="106" t="s">
        <v>149</v>
      </c>
      <c r="C51" s="477">
        <v>0.33333333333333298</v>
      </c>
      <c r="D51" s="477">
        <v>0.70833333333333304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0.33333333333333298</v>
      </c>
      <c r="D52" s="477">
        <v>0.70833333333333304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0.33333333333333298</v>
      </c>
      <c r="D53" s="477">
        <v>0.70833333333333304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0.33333333333333298</v>
      </c>
      <c r="D54" s="477">
        <v>0.70833333333333304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0.33333333333333298</v>
      </c>
      <c r="D55" s="477">
        <v>0.70833333333333304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0.33333333333333298</v>
      </c>
      <c r="D56" s="477">
        <v>0.70833333333333304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0.33333333333333298</v>
      </c>
      <c r="D57" s="477">
        <v>0.70833333333333304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0.33333333333333298</v>
      </c>
      <c r="D58" s="477">
        <v>0.70833333333333304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0.33333333333333298</v>
      </c>
      <c r="D59" s="477">
        <v>0.70833333333333304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0.33333333333333298</v>
      </c>
      <c r="D60" s="477">
        <v>0.70833333333333304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0.33333333333333298</v>
      </c>
      <c r="D61" s="477">
        <v>0.70833333333333304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0.33333333333333298</v>
      </c>
      <c r="D62" s="477">
        <v>0.70833333333333304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0.33333333333333298</v>
      </c>
      <c r="D63" s="481">
        <v>0.70833333333333304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</v>
      </c>
    </row>
    <row r="68" spans="8:8" ht="30" customHeight="1">
      <c r="H68" s="295"/>
    </row>
  </sheetData>
  <autoFilter ref="A2:I58"/>
  <mergeCells count="3">
    <mergeCell ref="C4:I4"/>
    <mergeCell ref="C14:I14"/>
    <mergeCell ref="C50:I5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5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280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0.52083333333333337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IF(OR(C3="",D3=""),0,MAX(0,IF(D3&lt;C3,D3+1,D3)-MAX(C3,TIME(12,30,0)))))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625" t="s">
        <v>163</v>
      </c>
      <c r="D5" s="626"/>
      <c r="E5" s="626"/>
      <c r="F5" s="626"/>
      <c r="G5" s="626"/>
      <c r="H5" s="626"/>
      <c r="I5" s="62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0.52083333333333337</v>
      </c>
      <c r="E6" s="477"/>
      <c r="F6" s="315">
        <f t="shared" ref="F6:F63" si="0">SUM(IF(C6="",0,IF(C6&lt;TIME(8,0,0),TIME(8,0,0)-C6,0)))</f>
        <v>0</v>
      </c>
      <c r="G6" s="315">
        <f t="shared" ref="G6:G62" si="1">SUM(
IF(OR(C6="",D6=""),0,MAX(0,IF(D6&lt;C6,D6+1,D6)-MAX(C6,TIME(12,30,0)))))</f>
        <v>0</v>
      </c>
      <c r="H6" s="111">
        <f t="shared" ref="H6:H63" si="2">G6+F6</f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0.52083333333333337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0.52083333333333337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0.61805555555555558</v>
      </c>
      <c r="E9" s="477"/>
      <c r="F9" s="315">
        <f t="shared" si="0"/>
        <v>0</v>
      </c>
      <c r="G9" s="315">
        <f t="shared" si="1"/>
        <v>9.722222222222221E-2</v>
      </c>
      <c r="H9" s="111">
        <f t="shared" si="2"/>
        <v>9.722222222222221E-2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0.52083333333333337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0.5625</v>
      </c>
      <c r="E11" s="477"/>
      <c r="F11" s="315">
        <f t="shared" si="0"/>
        <v>0</v>
      </c>
      <c r="G11" s="315">
        <f t="shared" si="1"/>
        <v>4.166666666666663E-2</v>
      </c>
      <c r="H11" s="111">
        <f t="shared" si="2"/>
        <v>4.166666666666663E-2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0.69444444444444442</v>
      </c>
      <c r="E12" s="477"/>
      <c r="F12" s="315">
        <f t="shared" si="0"/>
        <v>0</v>
      </c>
      <c r="G12" s="315">
        <f t="shared" si="1"/>
        <v>0.17361111111111105</v>
      </c>
      <c r="H12" s="111">
        <f t="shared" si="2"/>
        <v>0.17361111111111105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0.61805555555555558</v>
      </c>
      <c r="E13" s="477"/>
      <c r="F13" s="315">
        <f t="shared" si="0"/>
        <v>0</v>
      </c>
      <c r="G13" s="315">
        <f t="shared" si="1"/>
        <v>9.722222222222221E-2</v>
      </c>
      <c r="H13" s="111">
        <f t="shared" si="2"/>
        <v>9.722222222222221E-2</v>
      </c>
      <c r="I13" s="105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635" t="s">
        <v>61</v>
      </c>
      <c r="D15" s="636"/>
      <c r="E15" s="636"/>
      <c r="F15" s="636"/>
      <c r="G15" s="636"/>
      <c r="H15" s="636"/>
      <c r="I15" s="637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0.52083333333333337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0.52083333333333337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0.52083333333333337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0.58333333333333337</v>
      </c>
      <c r="E19" s="477"/>
      <c r="F19" s="315">
        <f t="shared" si="0"/>
        <v>0</v>
      </c>
      <c r="G19" s="315">
        <f t="shared" si="1"/>
        <v>6.25E-2</v>
      </c>
      <c r="H19" s="111">
        <f t="shared" si="2"/>
        <v>6.25E-2</v>
      </c>
      <c r="I19" s="105"/>
    </row>
    <row r="20" spans="1:9" s="5" customFormat="1" ht="30" customHeight="1">
      <c r="A20" s="14" t="s">
        <v>59</v>
      </c>
      <c r="B20" s="106" t="s">
        <v>20</v>
      </c>
      <c r="C20" s="635" t="s">
        <v>61</v>
      </c>
      <c r="D20" s="636"/>
      <c r="E20" s="636"/>
      <c r="F20" s="636"/>
      <c r="G20" s="636"/>
      <c r="H20" s="636"/>
      <c r="I20" s="637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0.54166666666666663</v>
      </c>
      <c r="E22" s="477"/>
      <c r="F22" s="315">
        <f t="shared" si="0"/>
        <v>0</v>
      </c>
      <c r="G22" s="315">
        <f t="shared" si="1"/>
        <v>2.0833333333333259E-2</v>
      </c>
      <c r="H22" s="111">
        <f t="shared" si="2"/>
        <v>2.0833333333333259E-2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0.52083333333333337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0.52083333333333337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0.52083333333333337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0.56944444444444442</v>
      </c>
      <c r="E26" s="477"/>
      <c r="F26" s="315">
        <f t="shared" si="0"/>
        <v>0</v>
      </c>
      <c r="G26" s="315">
        <f t="shared" si="1"/>
        <v>4.8611111111111049E-2</v>
      </c>
      <c r="H26" s="111">
        <f t="shared" si="2"/>
        <v>4.8611111111111049E-2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0.54166666666666663</v>
      </c>
      <c r="E27" s="477"/>
      <c r="F27" s="315">
        <f t="shared" si="0"/>
        <v>0</v>
      </c>
      <c r="G27" s="315">
        <f t="shared" si="1"/>
        <v>2.0833333333333259E-2</v>
      </c>
      <c r="H27" s="111">
        <f t="shared" si="2"/>
        <v>2.0833333333333259E-2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0.52083333333333337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0.52083333333333337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0.56944444444444442</v>
      </c>
      <c r="E30" s="477"/>
      <c r="F30" s="315">
        <f t="shared" si="0"/>
        <v>0</v>
      </c>
      <c r="G30" s="315">
        <f t="shared" si="1"/>
        <v>4.8611111111111049E-2</v>
      </c>
      <c r="H30" s="111">
        <f t="shared" si="2"/>
        <v>4.8611111111111049E-2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0.69444444444444442</v>
      </c>
      <c r="E32" s="477"/>
      <c r="F32" s="315">
        <f t="shared" si="0"/>
        <v>0</v>
      </c>
      <c r="G32" s="315">
        <f t="shared" si="1"/>
        <v>0.17361111111111105</v>
      </c>
      <c r="H32" s="111">
        <f t="shared" si="2"/>
        <v>0.17361111111111105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0.69444444444444442</v>
      </c>
      <c r="E33" s="477"/>
      <c r="F33" s="315">
        <f t="shared" si="0"/>
        <v>0</v>
      </c>
      <c r="G33" s="315">
        <f t="shared" si="1"/>
        <v>0.17361111111111105</v>
      </c>
      <c r="H33" s="111">
        <f t="shared" si="2"/>
        <v>0.17361111111111105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0.56944444444444442</v>
      </c>
      <c r="E34" s="477"/>
      <c r="F34" s="315">
        <f t="shared" si="0"/>
        <v>0</v>
      </c>
      <c r="G34" s="315">
        <f t="shared" si="1"/>
        <v>4.8611111111111049E-2</v>
      </c>
      <c r="H34" s="111">
        <f t="shared" si="2"/>
        <v>4.8611111111111049E-2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0.52083333333333337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0.52083333333333337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0.56944444444444442</v>
      </c>
      <c r="E37" s="477"/>
      <c r="F37" s="315">
        <f t="shared" si="0"/>
        <v>0</v>
      </c>
      <c r="G37" s="315">
        <f t="shared" si="1"/>
        <v>4.8611111111111049E-2</v>
      </c>
      <c r="H37" s="111">
        <f t="shared" si="2"/>
        <v>4.8611111111111049E-2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0.52083333333333337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0.52083333333333337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0.52083333333333337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0.52083333333333337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0.59375</v>
      </c>
      <c r="E42" s="477"/>
      <c r="F42" s="315">
        <f t="shared" si="0"/>
        <v>0</v>
      </c>
      <c r="G42" s="315">
        <f t="shared" si="1"/>
        <v>7.291666666666663E-2</v>
      </c>
      <c r="H42" s="111">
        <f t="shared" si="2"/>
        <v>7.291666666666663E-2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0.52083333333333337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0.52083333333333337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0.52083333333333337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0.52083333333333337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0.52083333333333337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0.52083333333333337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0.59375</v>
      </c>
      <c r="E49" s="477"/>
      <c r="F49" s="315">
        <f t="shared" si="0"/>
        <v>0</v>
      </c>
      <c r="G49" s="315">
        <f t="shared" si="1"/>
        <v>7.291666666666663E-2</v>
      </c>
      <c r="H49" s="111">
        <f t="shared" si="2"/>
        <v>7.291666666666663E-2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0.56944444444444442</v>
      </c>
      <c r="E50" s="477"/>
      <c r="F50" s="315">
        <f t="shared" si="0"/>
        <v>0</v>
      </c>
      <c r="G50" s="315">
        <f t="shared" si="1"/>
        <v>4.8611111111111049E-2</v>
      </c>
      <c r="H50" s="111">
        <f t="shared" si="2"/>
        <v>4.8611111111111049E-2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0.52083333333333337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0.52083333333333337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0.52083333333333337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0.52083333333333337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0.52083333333333337</v>
      </c>
      <c r="E56" s="479"/>
      <c r="F56" s="353">
        <f t="shared" si="0"/>
        <v>0</v>
      </c>
      <c r="G56" s="315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0.52083333333333337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0.52083333333333337</v>
      </c>
      <c r="E58" s="480"/>
      <c r="F58" s="389">
        <f t="shared" si="0"/>
        <v>0</v>
      </c>
      <c r="G58" s="315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0.52083333333333337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0.52083333333333337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0.52083333333333337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0.52083333333333337</v>
      </c>
      <c r="E62" s="479"/>
      <c r="F62" s="353">
        <f t="shared" si="0"/>
        <v>0</v>
      </c>
      <c r="G62" s="315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0.52083333333333337</v>
      </c>
      <c r="E63" s="481"/>
      <c r="F63" s="322">
        <f t="shared" si="0"/>
        <v>0</v>
      </c>
      <c r="G63" s="322">
        <f>SUM(
IF(OR(C63="",D63=""),0,MAX(0,IF(D63&lt;C63,D63+1,D63)-MAX(C63,TIME(12,30,0)))))</f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1.2499999999999991</v>
      </c>
    </row>
    <row r="68" spans="8:8" ht="30" customHeight="1">
      <c r="H68" s="295"/>
    </row>
  </sheetData>
  <autoFilter ref="A2:I58"/>
  <mergeCells count="8">
    <mergeCell ref="C4:I4"/>
    <mergeCell ref="C5:I5"/>
    <mergeCell ref="C14:I14"/>
    <mergeCell ref="C15:I15"/>
    <mergeCell ref="C52:I52"/>
    <mergeCell ref="C20:I20"/>
    <mergeCell ref="C21:I21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6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0</v>
      </c>
      <c r="H5" s="111">
        <f t="shared" ref="H5:H63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0.70833333333333337</v>
      </c>
      <c r="E14" s="47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77">
        <v>0.33333333333333331</v>
      </c>
      <c r="D17" s="477">
        <v>0.70833333333333337</v>
      </c>
      <c r="E17" s="47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0.70833333333333337</v>
      </c>
      <c r="E26" s="47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0.70833333333333337</v>
      </c>
      <c r="E33" s="47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35" t="s">
        <v>61</v>
      </c>
      <c r="D38" s="636"/>
      <c r="E38" s="636"/>
      <c r="F38" s="636"/>
      <c r="G38" s="636"/>
      <c r="H38" s="636"/>
      <c r="I38" s="637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83">
        <v>0.64583333333333337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0.25</v>
      </c>
      <c r="D41" s="477">
        <v>0.70833333333333337</v>
      </c>
      <c r="E41" s="477"/>
      <c r="F41" s="315">
        <f t="shared" si="0"/>
        <v>8.3333333333333315E-2</v>
      </c>
      <c r="G41" s="315">
        <f t="shared" si="1"/>
        <v>0</v>
      </c>
      <c r="H41" s="111">
        <f t="shared" si="2"/>
        <v>8.3333333333333315E-2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83">
        <v>0.60416666666666663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0.25</v>
      </c>
      <c r="D51" s="477">
        <v>0.70833333333333337</v>
      </c>
      <c r="E51" s="477"/>
      <c r="F51" s="315">
        <f t="shared" si="0"/>
        <v>8.3333333333333315E-2</v>
      </c>
      <c r="G51" s="315">
        <f t="shared" si="1"/>
        <v>0</v>
      </c>
      <c r="H51" s="111">
        <f t="shared" si="2"/>
        <v>8.3333333333333315E-2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0.70833333333333337</v>
      </c>
      <c r="E56" s="479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0.70833333333333337</v>
      </c>
      <c r="E59" s="477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0.16666666666666663</v>
      </c>
    </row>
    <row r="68" spans="8:8" ht="30" customHeight="1">
      <c r="H68" s="295"/>
    </row>
  </sheetData>
  <autoFilter ref="A2:I58"/>
  <mergeCells count="2">
    <mergeCell ref="C4:I4"/>
    <mergeCell ref="C38:I3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7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0.75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4.166666666666663E-2</v>
      </c>
      <c r="H5" s="111">
        <f t="shared" ref="H5:H63" si="2">G5+F5</f>
        <v>4.166666666666663E-2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0.75</v>
      </c>
      <c r="E6" s="477"/>
      <c r="F6" s="315">
        <f t="shared" si="0"/>
        <v>0</v>
      </c>
      <c r="G6" s="315">
        <f t="shared" si="1"/>
        <v>4.166666666666663E-2</v>
      </c>
      <c r="H6" s="111">
        <f t="shared" si="2"/>
        <v>4.166666666666663E-2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0.75</v>
      </c>
      <c r="E8" s="477"/>
      <c r="F8" s="315">
        <f t="shared" si="0"/>
        <v>0</v>
      </c>
      <c r="G8" s="315">
        <f t="shared" si="1"/>
        <v>4.166666666666663E-2</v>
      </c>
      <c r="H8" s="111">
        <f t="shared" si="2"/>
        <v>4.166666666666663E-2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0.77361111111111114</v>
      </c>
      <c r="E14" s="477"/>
      <c r="F14" s="315">
        <f t="shared" si="0"/>
        <v>0</v>
      </c>
      <c r="G14" s="315">
        <f t="shared" si="1"/>
        <v>6.5277777777777768E-2</v>
      </c>
      <c r="H14" s="111">
        <f t="shared" si="2"/>
        <v>6.5277777777777768E-2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0.75</v>
      </c>
      <c r="E16" s="477"/>
      <c r="F16" s="315">
        <f t="shared" si="0"/>
        <v>0</v>
      </c>
      <c r="G16" s="315">
        <f t="shared" si="1"/>
        <v>4.166666666666663E-2</v>
      </c>
      <c r="H16" s="111">
        <f t="shared" si="2"/>
        <v>4.166666666666663E-2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0.72916666666666663</v>
      </c>
      <c r="E23" s="477"/>
      <c r="F23" s="315">
        <f t="shared" si="0"/>
        <v>0</v>
      </c>
      <c r="G23" s="315">
        <f t="shared" si="1"/>
        <v>2.0833333333333259E-2</v>
      </c>
      <c r="H23" s="111">
        <f t="shared" si="2"/>
        <v>2.0833333333333259E-2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0.70833333333333337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635" t="s">
        <v>61</v>
      </c>
      <c r="D26" s="636"/>
      <c r="E26" s="636"/>
      <c r="F26" s="636"/>
      <c r="G26" s="636"/>
      <c r="H26" s="636"/>
      <c r="I26" s="637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0.75</v>
      </c>
      <c r="E27" s="477"/>
      <c r="F27" s="315">
        <f t="shared" si="0"/>
        <v>0</v>
      </c>
      <c r="G27" s="315">
        <f t="shared" si="1"/>
        <v>4.166666666666663E-2</v>
      </c>
      <c r="H27" s="111">
        <f t="shared" si="2"/>
        <v>4.166666666666663E-2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0.75</v>
      </c>
      <c r="E28" s="477"/>
      <c r="F28" s="315">
        <f t="shared" si="0"/>
        <v>0</v>
      </c>
      <c r="G28" s="315">
        <f t="shared" si="1"/>
        <v>4.166666666666663E-2</v>
      </c>
      <c r="H28" s="111">
        <f t="shared" si="2"/>
        <v>4.166666666666663E-2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0.75</v>
      </c>
      <c r="E30" s="477"/>
      <c r="F30" s="315">
        <f t="shared" si="0"/>
        <v>0</v>
      </c>
      <c r="G30" s="315">
        <f t="shared" si="1"/>
        <v>4.166666666666663E-2</v>
      </c>
      <c r="H30" s="111">
        <f t="shared" si="2"/>
        <v>4.166666666666663E-2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0.75</v>
      </c>
      <c r="E32" s="477"/>
      <c r="F32" s="315">
        <f t="shared" si="0"/>
        <v>0</v>
      </c>
      <c r="G32" s="315">
        <f t="shared" si="1"/>
        <v>4.166666666666663E-2</v>
      </c>
      <c r="H32" s="111">
        <f t="shared" si="2"/>
        <v>4.166666666666663E-2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0.75</v>
      </c>
      <c r="E33" s="477"/>
      <c r="F33" s="315">
        <f t="shared" si="0"/>
        <v>0</v>
      </c>
      <c r="G33" s="315">
        <f t="shared" si="1"/>
        <v>4.166666666666663E-2</v>
      </c>
      <c r="H33" s="111">
        <f t="shared" si="2"/>
        <v>4.166666666666663E-2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0.75</v>
      </c>
      <c r="E34" s="477"/>
      <c r="F34" s="315">
        <f t="shared" si="0"/>
        <v>0</v>
      </c>
      <c r="G34" s="315">
        <f t="shared" si="1"/>
        <v>4.166666666666663E-2</v>
      </c>
      <c r="H34" s="111">
        <f t="shared" si="2"/>
        <v>4.166666666666663E-2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0.75</v>
      </c>
      <c r="E36" s="477"/>
      <c r="F36" s="315">
        <f t="shared" si="0"/>
        <v>0</v>
      </c>
      <c r="G36" s="315">
        <f t="shared" si="1"/>
        <v>4.166666666666663E-2</v>
      </c>
      <c r="H36" s="111">
        <f t="shared" si="2"/>
        <v>4.166666666666663E-2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0.75</v>
      </c>
      <c r="E39" s="477"/>
      <c r="F39" s="315">
        <f t="shared" si="0"/>
        <v>0</v>
      </c>
      <c r="G39" s="315">
        <f t="shared" si="1"/>
        <v>4.166666666666663E-2</v>
      </c>
      <c r="H39" s="111">
        <f t="shared" si="2"/>
        <v>4.166666666666663E-2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0.75</v>
      </c>
      <c r="E41" s="477"/>
      <c r="F41" s="315">
        <f t="shared" si="0"/>
        <v>0</v>
      </c>
      <c r="G41" s="315">
        <f t="shared" si="1"/>
        <v>4.166666666666663E-2</v>
      </c>
      <c r="H41" s="111">
        <f t="shared" si="2"/>
        <v>4.166666666666663E-2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0.75</v>
      </c>
      <c r="E42" s="477"/>
      <c r="F42" s="315">
        <f t="shared" si="0"/>
        <v>0</v>
      </c>
      <c r="G42" s="315">
        <f t="shared" si="1"/>
        <v>4.166666666666663E-2</v>
      </c>
      <c r="H42" s="111">
        <f t="shared" si="2"/>
        <v>4.166666666666663E-2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83">
        <v>0.68055555555555558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0.75</v>
      </c>
      <c r="E48" s="477"/>
      <c r="F48" s="315">
        <f t="shared" si="0"/>
        <v>0</v>
      </c>
      <c r="G48" s="315">
        <f t="shared" si="1"/>
        <v>4.166666666666663E-2</v>
      </c>
      <c r="H48" s="111">
        <f t="shared" si="2"/>
        <v>4.166666666666663E-2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0.75</v>
      </c>
      <c r="E51" s="477"/>
      <c r="F51" s="315">
        <f t="shared" si="0"/>
        <v>0</v>
      </c>
      <c r="G51" s="315">
        <f t="shared" si="1"/>
        <v>4.166666666666663E-2</v>
      </c>
      <c r="H51" s="111">
        <f t="shared" si="2"/>
        <v>4.166666666666663E-2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0.75</v>
      </c>
      <c r="E54" s="477"/>
      <c r="F54" s="315">
        <f t="shared" si="0"/>
        <v>0</v>
      </c>
      <c r="G54" s="315">
        <f t="shared" si="1"/>
        <v>4.166666666666663E-2</v>
      </c>
      <c r="H54" s="111">
        <f t="shared" si="2"/>
        <v>4.166666666666663E-2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0.75</v>
      </c>
      <c r="E56" s="479"/>
      <c r="F56" s="353">
        <f t="shared" si="0"/>
        <v>0</v>
      </c>
      <c r="G56" s="353">
        <f t="shared" si="1"/>
        <v>4.166666666666663E-2</v>
      </c>
      <c r="H56" s="354">
        <f t="shared" si="2"/>
        <v>4.166666666666663E-2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0.75</v>
      </c>
      <c r="E57" s="477"/>
      <c r="F57" s="315">
        <f t="shared" si="0"/>
        <v>0</v>
      </c>
      <c r="G57" s="315">
        <f t="shared" si="1"/>
        <v>4.166666666666663E-2</v>
      </c>
      <c r="H57" s="111">
        <f t="shared" si="2"/>
        <v>4.166666666666663E-2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0.70833333333333337</v>
      </c>
      <c r="E58" s="480"/>
      <c r="F58" s="389">
        <f t="shared" si="0"/>
        <v>0</v>
      </c>
      <c r="G58" s="389">
        <f t="shared" si="1"/>
        <v>0</v>
      </c>
      <c r="H58" s="390">
        <f t="shared" si="2"/>
        <v>0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0.75</v>
      </c>
      <c r="E59" s="477"/>
      <c r="F59" s="315">
        <f t="shared" si="0"/>
        <v>0</v>
      </c>
      <c r="G59" s="315">
        <f t="shared" si="1"/>
        <v>4.166666666666663E-2</v>
      </c>
      <c r="H59" s="111">
        <f t="shared" si="2"/>
        <v>4.166666666666663E-2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0.70833333333333337</v>
      </c>
      <c r="E62" s="479"/>
      <c r="F62" s="353">
        <f t="shared" si="0"/>
        <v>0</v>
      </c>
      <c r="G62" s="353">
        <f t="shared" si="1"/>
        <v>0</v>
      </c>
      <c r="H62" s="354">
        <f t="shared" si="2"/>
        <v>0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0.70833333333333337</v>
      </c>
      <c r="E63" s="481"/>
      <c r="F63" s="322">
        <f t="shared" si="0"/>
        <v>0</v>
      </c>
      <c r="G63" s="322">
        <f t="shared" si="1"/>
        <v>0</v>
      </c>
      <c r="H63" s="323">
        <f t="shared" si="2"/>
        <v>0</v>
      </c>
      <c r="I63" s="400"/>
      <c r="J63" s="2"/>
      <c r="K63" s="2"/>
    </row>
    <row r="64" spans="1:11" ht="30" customHeight="1">
      <c r="H64" s="295">
        <f>SUM(H3:H63)</f>
        <v>0.91944444444444362</v>
      </c>
    </row>
    <row r="68" spans="8:8" ht="30" customHeight="1">
      <c r="H68" s="295"/>
    </row>
  </sheetData>
  <autoFilter ref="A2:I58"/>
  <mergeCells count="3">
    <mergeCell ref="C4:I4"/>
    <mergeCell ref="C17:I17"/>
    <mergeCell ref="C26:I2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8">
    <tabColor rgb="FF00B050"/>
    <pageSetUpPr fitToPage="1"/>
  </sheetPr>
  <dimension ref="A1:K6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0.80555555555555558</v>
      </c>
      <c r="E5" s="477"/>
      <c r="F5" s="315">
        <f t="shared" ref="F5:F63" si="0">SUM(IF(C5="",0,IF(C5&lt;TIME(8,0,0),TIME(8,0,0)-C5,0)))</f>
        <v>0</v>
      </c>
      <c r="G5" s="315">
        <f t="shared" ref="G5:G63" si="1">SUM(
IF(OR(C5="",D5=""),0,MAX(0,IF(D5&lt;C5,D5+1,D5)-MAX(C5,TIME(17,0,0)))))</f>
        <v>9.722222222222221E-2</v>
      </c>
      <c r="H5" s="111">
        <f t="shared" ref="H5:H63" si="2">G5+F5</f>
        <v>9.722222222222221E-2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0.80555555555555558</v>
      </c>
      <c r="E6" s="477"/>
      <c r="F6" s="315">
        <f t="shared" si="0"/>
        <v>0</v>
      </c>
      <c r="G6" s="315">
        <f t="shared" si="1"/>
        <v>9.722222222222221E-2</v>
      </c>
      <c r="H6" s="111">
        <f t="shared" si="2"/>
        <v>9.722222222222221E-2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0.80555555555555558</v>
      </c>
      <c r="E7" s="477"/>
      <c r="F7" s="315">
        <f t="shared" si="0"/>
        <v>0</v>
      </c>
      <c r="G7" s="315">
        <f t="shared" si="1"/>
        <v>9.722222222222221E-2</v>
      </c>
      <c r="H7" s="111">
        <f t="shared" si="2"/>
        <v>9.722222222222221E-2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0.80555555555555558</v>
      </c>
      <c r="E8" s="477"/>
      <c r="F8" s="315">
        <f t="shared" si="0"/>
        <v>0</v>
      </c>
      <c r="G8" s="315">
        <f t="shared" si="1"/>
        <v>9.722222222222221E-2</v>
      </c>
      <c r="H8" s="111">
        <f t="shared" si="2"/>
        <v>9.722222222222221E-2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0.77083333333333337</v>
      </c>
      <c r="E11" s="477"/>
      <c r="F11" s="315">
        <f t="shared" si="0"/>
        <v>0</v>
      </c>
      <c r="G11" s="315">
        <f t="shared" si="1"/>
        <v>6.25E-2</v>
      </c>
      <c r="H11" s="111">
        <f t="shared" si="2"/>
        <v>6.25E-2</v>
      </c>
      <c r="I11" s="316"/>
    </row>
    <row r="12" spans="1:9" s="5" customFormat="1" ht="30" customHeight="1">
      <c r="A12" s="14" t="s">
        <v>59</v>
      </c>
      <c r="B12" s="106" t="s">
        <v>12</v>
      </c>
      <c r="C12" s="477">
        <v>0.33333333333333331</v>
      </c>
      <c r="D12" s="477">
        <v>0.70833333333333337</v>
      </c>
      <c r="E12" s="47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0.25</v>
      </c>
      <c r="D14" s="477">
        <v>0.86805555555555558</v>
      </c>
      <c r="E14" s="477"/>
      <c r="F14" s="315">
        <f t="shared" si="0"/>
        <v>8.3333333333333315E-2</v>
      </c>
      <c r="G14" s="315">
        <f t="shared" si="1"/>
        <v>0.15972222222222221</v>
      </c>
      <c r="H14" s="111">
        <f t="shared" si="2"/>
        <v>0.24305555555555552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0.80555555555555558</v>
      </c>
      <c r="E16" s="477"/>
      <c r="F16" s="315">
        <f t="shared" si="0"/>
        <v>0</v>
      </c>
      <c r="G16" s="315">
        <f t="shared" si="1"/>
        <v>9.722222222222221E-2</v>
      </c>
      <c r="H16" s="111">
        <f t="shared" si="2"/>
        <v>9.722222222222221E-2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0.86111111111111116</v>
      </c>
      <c r="E18" s="477"/>
      <c r="F18" s="315">
        <f t="shared" si="0"/>
        <v>0</v>
      </c>
      <c r="G18" s="315">
        <f t="shared" si="1"/>
        <v>0.15277777777777779</v>
      </c>
      <c r="H18" s="111">
        <f t="shared" si="2"/>
        <v>0.15277777777777779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0.75694444444444442</v>
      </c>
      <c r="E19" s="477"/>
      <c r="F19" s="315">
        <f t="shared" si="0"/>
        <v>0</v>
      </c>
      <c r="G19" s="315">
        <f t="shared" si="1"/>
        <v>4.8611111111111049E-2</v>
      </c>
      <c r="H19" s="111">
        <f t="shared" si="2"/>
        <v>4.8611111111111049E-2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0.79166666666666663</v>
      </c>
      <c r="E22" s="477"/>
      <c r="F22" s="315">
        <f t="shared" si="0"/>
        <v>0</v>
      </c>
      <c r="G22" s="315">
        <f t="shared" si="1"/>
        <v>8.3333333333333259E-2</v>
      </c>
      <c r="H22" s="111">
        <f t="shared" si="2"/>
        <v>8.3333333333333259E-2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0.70833333333333337</v>
      </c>
      <c r="E23" s="47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0.80555555555555558</v>
      </c>
      <c r="E25" s="477"/>
      <c r="F25" s="315">
        <f t="shared" si="0"/>
        <v>0</v>
      </c>
      <c r="G25" s="315">
        <f t="shared" si="1"/>
        <v>9.722222222222221E-2</v>
      </c>
      <c r="H25" s="111">
        <f t="shared" si="2"/>
        <v>9.722222222222221E-2</v>
      </c>
      <c r="I25" s="316"/>
    </row>
    <row r="26" spans="1:9" s="5" customFormat="1" ht="30" customHeight="1">
      <c r="A26" s="14" t="s">
        <v>60</v>
      </c>
      <c r="B26" s="106" t="s">
        <v>23</v>
      </c>
      <c r="C26" s="635" t="s">
        <v>61</v>
      </c>
      <c r="D26" s="636"/>
      <c r="E26" s="636"/>
      <c r="F26" s="636"/>
      <c r="G26" s="636"/>
      <c r="H26" s="636"/>
      <c r="I26" s="637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0.80555555555555558</v>
      </c>
      <c r="E27" s="477"/>
      <c r="F27" s="315">
        <f t="shared" si="0"/>
        <v>0</v>
      </c>
      <c r="G27" s="315">
        <f t="shared" si="1"/>
        <v>9.722222222222221E-2</v>
      </c>
      <c r="H27" s="111">
        <f t="shared" si="2"/>
        <v>9.722222222222221E-2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0.80555555555555558</v>
      </c>
      <c r="E28" s="477"/>
      <c r="F28" s="315">
        <f t="shared" si="0"/>
        <v>0</v>
      </c>
      <c r="G28" s="315">
        <f t="shared" si="1"/>
        <v>9.722222222222221E-2</v>
      </c>
      <c r="H28" s="111">
        <f t="shared" si="2"/>
        <v>9.722222222222221E-2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0.80555555555555558</v>
      </c>
      <c r="E29" s="477"/>
      <c r="F29" s="315">
        <f t="shared" si="0"/>
        <v>0</v>
      </c>
      <c r="G29" s="315">
        <f t="shared" si="1"/>
        <v>9.722222222222221E-2</v>
      </c>
      <c r="H29" s="111">
        <f t="shared" si="2"/>
        <v>9.722222222222221E-2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0.80555555555555558</v>
      </c>
      <c r="E32" s="477"/>
      <c r="F32" s="315">
        <f t="shared" si="0"/>
        <v>0</v>
      </c>
      <c r="G32" s="315">
        <f t="shared" si="1"/>
        <v>9.722222222222221E-2</v>
      </c>
      <c r="H32" s="111">
        <f t="shared" si="2"/>
        <v>9.722222222222221E-2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0.80555555555555558</v>
      </c>
      <c r="E33" s="477"/>
      <c r="F33" s="315">
        <f t="shared" si="0"/>
        <v>0</v>
      </c>
      <c r="G33" s="315">
        <f t="shared" si="1"/>
        <v>9.722222222222221E-2</v>
      </c>
      <c r="H33" s="111">
        <f t="shared" si="2"/>
        <v>9.722222222222221E-2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0.80555555555555558</v>
      </c>
      <c r="E34" s="477"/>
      <c r="F34" s="315">
        <f t="shared" si="0"/>
        <v>0</v>
      </c>
      <c r="G34" s="315">
        <f t="shared" si="1"/>
        <v>9.722222222222221E-2</v>
      </c>
      <c r="H34" s="111">
        <f t="shared" si="2"/>
        <v>9.722222222222221E-2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0.80555555555555558</v>
      </c>
      <c r="E35" s="477"/>
      <c r="F35" s="315">
        <f t="shared" si="0"/>
        <v>0</v>
      </c>
      <c r="G35" s="315">
        <f t="shared" si="1"/>
        <v>9.722222222222221E-2</v>
      </c>
      <c r="H35" s="111">
        <f t="shared" si="2"/>
        <v>9.722222222222221E-2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0.80555555555555558</v>
      </c>
      <c r="E36" s="477"/>
      <c r="F36" s="315">
        <f t="shared" si="0"/>
        <v>0</v>
      </c>
      <c r="G36" s="315">
        <f t="shared" si="1"/>
        <v>9.722222222222221E-2</v>
      </c>
      <c r="H36" s="111">
        <f t="shared" si="2"/>
        <v>9.722222222222221E-2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0.80555555555555558</v>
      </c>
      <c r="E39" s="477"/>
      <c r="F39" s="315">
        <f t="shared" si="0"/>
        <v>0</v>
      </c>
      <c r="G39" s="315">
        <f t="shared" si="1"/>
        <v>9.722222222222221E-2</v>
      </c>
      <c r="H39" s="111">
        <f t="shared" si="2"/>
        <v>9.722222222222221E-2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0.80555555555555558</v>
      </c>
      <c r="E40" s="477"/>
      <c r="F40" s="315">
        <f t="shared" si="0"/>
        <v>0</v>
      </c>
      <c r="G40" s="315">
        <f t="shared" si="1"/>
        <v>9.722222222222221E-2</v>
      </c>
      <c r="H40" s="111">
        <f t="shared" si="2"/>
        <v>9.722222222222221E-2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0.80555555555555558</v>
      </c>
      <c r="E43" s="477"/>
      <c r="F43" s="315">
        <f t="shared" si="0"/>
        <v>0</v>
      </c>
      <c r="G43" s="315">
        <f t="shared" si="1"/>
        <v>9.722222222222221E-2</v>
      </c>
      <c r="H43" s="111">
        <f t="shared" si="2"/>
        <v>9.722222222222221E-2</v>
      </c>
      <c r="I43" s="105"/>
    </row>
    <row r="44" spans="1:9" s="5" customFormat="1" ht="30" customHeight="1">
      <c r="A44" s="14" t="s">
        <v>60</v>
      </c>
      <c r="B44" s="106" t="s">
        <v>45</v>
      </c>
      <c r="C44" s="477">
        <v>0.33333333333333331</v>
      </c>
      <c r="D44" s="477">
        <v>0.80555555555555558</v>
      </c>
      <c r="E44" s="477"/>
      <c r="F44" s="315">
        <f t="shared" si="0"/>
        <v>0</v>
      </c>
      <c r="G44" s="315">
        <f t="shared" si="1"/>
        <v>9.722222222222221E-2</v>
      </c>
      <c r="H44" s="111">
        <f t="shared" si="2"/>
        <v>9.722222222222221E-2</v>
      </c>
      <c r="I44" s="316"/>
    </row>
    <row r="45" spans="1:9" s="5" customFormat="1" ht="30" customHeight="1">
      <c r="A45" s="14" t="s">
        <v>60</v>
      </c>
      <c r="B45" s="106" t="s">
        <v>46</v>
      </c>
      <c r="C45" s="477">
        <v>0.33333333333333331</v>
      </c>
      <c r="D45" s="477">
        <v>0.80555555555555558</v>
      </c>
      <c r="E45" s="477"/>
      <c r="F45" s="315">
        <f t="shared" si="0"/>
        <v>0</v>
      </c>
      <c r="G45" s="315">
        <f t="shared" si="1"/>
        <v>9.722222222222221E-2</v>
      </c>
      <c r="H45" s="111">
        <f t="shared" si="2"/>
        <v>9.722222222222221E-2</v>
      </c>
      <c r="I45" s="316"/>
    </row>
    <row r="46" spans="1:9" s="5" customFormat="1" ht="30" customHeight="1">
      <c r="A46" s="14" t="s">
        <v>60</v>
      </c>
      <c r="B46" s="106" t="s">
        <v>47</v>
      </c>
      <c r="C46" s="477">
        <v>0.33333333333333331</v>
      </c>
      <c r="D46" s="477">
        <v>0.72916666666666663</v>
      </c>
      <c r="E46" s="477"/>
      <c r="F46" s="315">
        <f t="shared" si="0"/>
        <v>0</v>
      </c>
      <c r="G46" s="315">
        <f t="shared" si="1"/>
        <v>2.0833333333333259E-2</v>
      </c>
      <c r="H46" s="111">
        <f t="shared" si="2"/>
        <v>2.0833333333333259E-2</v>
      </c>
      <c r="I46" s="316"/>
    </row>
    <row r="47" spans="1:9" s="5" customFormat="1" ht="30" customHeight="1">
      <c r="A47" s="14" t="s">
        <v>60</v>
      </c>
      <c r="B47" s="106" t="s">
        <v>48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11" s="5" customFormat="1" ht="30" customHeight="1">
      <c r="A49" s="14" t="s">
        <v>60</v>
      </c>
      <c r="B49" s="106" t="s">
        <v>50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51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149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53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11" s="5" customFormat="1" ht="30" customHeight="1">
      <c r="A53" s="268" t="s">
        <v>60</v>
      </c>
      <c r="B53" s="310" t="s">
        <v>57</v>
      </c>
      <c r="C53" s="477">
        <v>0.33333333333333331</v>
      </c>
      <c r="D53" s="477">
        <v>0.80555555555555558</v>
      </c>
      <c r="E53" s="477"/>
      <c r="F53" s="315">
        <f t="shared" si="0"/>
        <v>0</v>
      </c>
      <c r="G53" s="315">
        <f t="shared" si="1"/>
        <v>9.722222222222221E-2</v>
      </c>
      <c r="H53" s="111">
        <f t="shared" si="2"/>
        <v>9.722222222222221E-2</v>
      </c>
      <c r="I53" s="318"/>
    </row>
    <row r="54" spans="1:11" ht="30" customHeight="1">
      <c r="A54" s="289" t="s">
        <v>60</v>
      </c>
      <c r="B54" s="311" t="s">
        <v>154</v>
      </c>
      <c r="C54" s="477">
        <v>0.33333333333333331</v>
      </c>
      <c r="D54" s="477">
        <v>0.80555555555555558</v>
      </c>
      <c r="E54" s="477"/>
      <c r="F54" s="315">
        <f t="shared" si="0"/>
        <v>0</v>
      </c>
      <c r="G54" s="315">
        <f t="shared" si="1"/>
        <v>9.722222222222221E-2</v>
      </c>
      <c r="H54" s="111">
        <f t="shared" si="2"/>
        <v>9.722222222222221E-2</v>
      </c>
      <c r="I54" s="319"/>
    </row>
    <row r="55" spans="1:11" ht="30" customHeight="1">
      <c r="A55" s="271" t="s">
        <v>60</v>
      </c>
      <c r="B55" s="312" t="s">
        <v>155</v>
      </c>
      <c r="C55" s="477">
        <v>0.33333333333333331</v>
      </c>
      <c r="D55" s="477">
        <v>0.80555555555555558</v>
      </c>
      <c r="E55" s="477"/>
      <c r="F55" s="315">
        <f t="shared" si="0"/>
        <v>0</v>
      </c>
      <c r="G55" s="315">
        <f t="shared" si="1"/>
        <v>9.722222222222221E-2</v>
      </c>
      <c r="H55" s="111">
        <f t="shared" si="2"/>
        <v>9.722222222222221E-2</v>
      </c>
      <c r="I55" s="320"/>
    </row>
    <row r="56" spans="1:11" ht="30" customHeight="1">
      <c r="A56" s="268" t="s">
        <v>60</v>
      </c>
      <c r="B56" s="352" t="s">
        <v>156</v>
      </c>
      <c r="C56" s="477">
        <v>0.33333333333333331</v>
      </c>
      <c r="D56" s="477">
        <v>0.80555555555555558</v>
      </c>
      <c r="E56" s="479"/>
      <c r="F56" s="353">
        <f t="shared" si="0"/>
        <v>0</v>
      </c>
      <c r="G56" s="353">
        <f t="shared" si="1"/>
        <v>9.722222222222221E-2</v>
      </c>
      <c r="H56" s="354">
        <f t="shared" si="2"/>
        <v>9.722222222222221E-2</v>
      </c>
      <c r="I56" s="355"/>
    </row>
    <row r="57" spans="1:11" ht="30" customHeight="1">
      <c r="A57" s="366" t="s">
        <v>60</v>
      </c>
      <c r="B57" s="367" t="s">
        <v>184</v>
      </c>
      <c r="C57" s="477">
        <v>0.33333333333333331</v>
      </c>
      <c r="D57" s="477">
        <v>0.70833333333333337</v>
      </c>
      <c r="E57" s="477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11" ht="30" customHeight="1">
      <c r="A58" s="387" t="s">
        <v>60</v>
      </c>
      <c r="B58" s="352" t="s">
        <v>195</v>
      </c>
      <c r="C58" s="477">
        <v>0.33333333333333331</v>
      </c>
      <c r="D58" s="477">
        <v>0.80555555555555558</v>
      </c>
      <c r="E58" s="480"/>
      <c r="F58" s="389">
        <f t="shared" si="0"/>
        <v>0</v>
      </c>
      <c r="G58" s="389">
        <f t="shared" si="1"/>
        <v>9.722222222222221E-2</v>
      </c>
      <c r="H58" s="390">
        <f t="shared" si="2"/>
        <v>9.722222222222221E-2</v>
      </c>
      <c r="I58" s="355"/>
    </row>
    <row r="59" spans="1:11" ht="30" customHeight="1">
      <c r="A59" s="396" t="s">
        <v>60</v>
      </c>
      <c r="B59" s="395" t="s">
        <v>213</v>
      </c>
      <c r="C59" s="477">
        <v>0.33333333333333331</v>
      </c>
      <c r="D59" s="477">
        <v>0.80555555555555558</v>
      </c>
      <c r="E59" s="477"/>
      <c r="F59" s="315">
        <f t="shared" si="0"/>
        <v>0</v>
      </c>
      <c r="G59" s="315">
        <f t="shared" si="1"/>
        <v>9.722222222222221E-2</v>
      </c>
      <c r="H59" s="111">
        <f t="shared" si="2"/>
        <v>9.722222222222221E-2</v>
      </c>
      <c r="I59" s="397"/>
    </row>
    <row r="60" spans="1:11" ht="30" customHeight="1">
      <c r="A60" s="396" t="s">
        <v>60</v>
      </c>
      <c r="B60" s="395" t="s">
        <v>215</v>
      </c>
      <c r="C60" s="477">
        <v>0.33333333333333331</v>
      </c>
      <c r="D60" s="477">
        <v>0.80555555555555558</v>
      </c>
      <c r="E60" s="477"/>
      <c r="F60" s="315">
        <f t="shared" si="0"/>
        <v>0</v>
      </c>
      <c r="G60" s="315">
        <f t="shared" si="1"/>
        <v>9.722222222222221E-2</v>
      </c>
      <c r="H60" s="111">
        <f t="shared" si="2"/>
        <v>9.722222222222221E-2</v>
      </c>
      <c r="I60" s="397"/>
    </row>
    <row r="61" spans="1:11" ht="30" customHeight="1">
      <c r="A61" s="396" t="s">
        <v>60</v>
      </c>
      <c r="B61" s="395" t="s">
        <v>216</v>
      </c>
      <c r="C61" s="477">
        <v>0.33333333333333331</v>
      </c>
      <c r="D61" s="477">
        <v>0.80555555555555558</v>
      </c>
      <c r="E61" s="477"/>
      <c r="F61" s="315">
        <f t="shared" si="0"/>
        <v>0</v>
      </c>
      <c r="G61" s="315">
        <f t="shared" si="1"/>
        <v>9.722222222222221E-2</v>
      </c>
      <c r="H61" s="111">
        <f t="shared" si="2"/>
        <v>9.722222222222221E-2</v>
      </c>
      <c r="I61" s="397"/>
    </row>
    <row r="62" spans="1:11" ht="30" customHeight="1">
      <c r="A62" s="405" t="s">
        <v>60</v>
      </c>
      <c r="B62" s="406" t="s">
        <v>217</v>
      </c>
      <c r="C62" s="477">
        <v>0.33333333333333331</v>
      </c>
      <c r="D62" s="477">
        <v>0.80555555555555558</v>
      </c>
      <c r="E62" s="479"/>
      <c r="F62" s="353">
        <f t="shared" si="0"/>
        <v>0</v>
      </c>
      <c r="G62" s="353">
        <f t="shared" si="1"/>
        <v>9.722222222222221E-2</v>
      </c>
      <c r="H62" s="354">
        <f t="shared" si="2"/>
        <v>9.722222222222221E-2</v>
      </c>
      <c r="I62" s="407"/>
    </row>
    <row r="63" spans="1:11" s="408" customFormat="1" ht="30" customHeight="1" thickBot="1">
      <c r="A63" s="398" t="s">
        <v>60</v>
      </c>
      <c r="B63" s="399" t="s">
        <v>232</v>
      </c>
      <c r="C63" s="481">
        <v>0.33333333333333331</v>
      </c>
      <c r="D63" s="481">
        <v>0.80555555555555558</v>
      </c>
      <c r="E63" s="481"/>
      <c r="F63" s="322">
        <f t="shared" si="0"/>
        <v>0</v>
      </c>
      <c r="G63" s="322">
        <f t="shared" si="1"/>
        <v>9.722222222222221E-2</v>
      </c>
      <c r="H63" s="323">
        <f t="shared" si="2"/>
        <v>9.722222222222221E-2</v>
      </c>
      <c r="I63" s="400"/>
      <c r="J63" s="2"/>
      <c r="K63" s="2"/>
    </row>
    <row r="64" spans="1:11" ht="30" customHeight="1">
      <c r="H64" s="295">
        <f>SUM(H3:H63)</f>
        <v>3.430555555555558</v>
      </c>
    </row>
    <row r="68" spans="8:8" ht="30" customHeight="1">
      <c r="H68" s="295"/>
    </row>
  </sheetData>
  <autoFilter ref="A2:I58"/>
  <mergeCells count="3">
    <mergeCell ref="C4:I4"/>
    <mergeCell ref="C17:I17"/>
    <mergeCell ref="C26:I2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9">
    <tabColor rgb="FF00B050"/>
    <pageSetUpPr fitToPage="1"/>
  </sheetPr>
  <dimension ref="A1:K69"/>
  <sheetViews>
    <sheetView topLeftCell="A49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4" si="0">SUM(IF(C5="",0,IF(C5&lt;TIME(8,0,0),TIME(8,0,0)-C5,0)))</f>
        <v>0</v>
      </c>
      <c r="G5" s="315">
        <f t="shared" ref="G5:G64" si="1">SUM(
IF(OR(C5="",D5=""),0,MAX(0,IF(D5&lt;C5,D5+1,D5)-MAX(C5,TIME(17,0,0)))))</f>
        <v>0</v>
      </c>
      <c r="H5" s="111">
        <f t="shared" ref="H5:H64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0.84722222222222221</v>
      </c>
      <c r="E6" s="477"/>
      <c r="F6" s="315">
        <f t="shared" si="0"/>
        <v>0</v>
      </c>
      <c r="G6" s="315">
        <f t="shared" si="1"/>
        <v>0.13888888888888884</v>
      </c>
      <c r="H6" s="111">
        <f t="shared" si="2"/>
        <v>0.13888888888888884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0.84722222222222221</v>
      </c>
      <c r="E8" s="477"/>
      <c r="F8" s="315">
        <f t="shared" si="0"/>
        <v>0</v>
      </c>
      <c r="G8" s="315">
        <f t="shared" si="1"/>
        <v>0.13888888888888884</v>
      </c>
      <c r="H8" s="111">
        <f t="shared" si="2"/>
        <v>0.13888888888888884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0.25694444444444442</v>
      </c>
      <c r="D9" s="477">
        <v>0.81944444444444442</v>
      </c>
      <c r="E9" s="477"/>
      <c r="F9" s="315">
        <f t="shared" si="0"/>
        <v>7.6388888888888895E-2</v>
      </c>
      <c r="G9" s="315">
        <f t="shared" si="1"/>
        <v>0.11111111111111105</v>
      </c>
      <c r="H9" s="111">
        <f t="shared" si="2"/>
        <v>0.18749999999999994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0.73611111111111116</v>
      </c>
      <c r="E14" s="477"/>
      <c r="F14" s="315">
        <f t="shared" si="0"/>
        <v>0</v>
      </c>
      <c r="G14" s="315">
        <f t="shared" si="1"/>
        <v>2.777777777777779E-2</v>
      </c>
      <c r="H14" s="111">
        <f t="shared" si="2"/>
        <v>2.777777777777779E-2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10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10" s="5" customFormat="1" ht="30" customHeight="1">
      <c r="A18" s="14" t="s">
        <v>59</v>
      </c>
      <c r="B18" s="106" t="s">
        <v>18</v>
      </c>
      <c r="C18" s="635" t="s">
        <v>61</v>
      </c>
      <c r="D18" s="636"/>
      <c r="E18" s="636"/>
      <c r="F18" s="636"/>
      <c r="G18" s="636"/>
      <c r="H18" s="636"/>
      <c r="I18" s="637"/>
    </row>
    <row r="19" spans="1:10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10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10" s="5" customFormat="1" ht="30" customHeight="1">
      <c r="A21" s="14" t="s">
        <v>59</v>
      </c>
      <c r="B21" s="106" t="s">
        <v>54</v>
      </c>
      <c r="C21" s="477">
        <v>0.33333333333333331</v>
      </c>
      <c r="D21" s="477">
        <v>0.70833333333333337</v>
      </c>
      <c r="E21" s="47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10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10" s="5" customFormat="1" ht="30" customHeight="1">
      <c r="A23" s="14" t="s">
        <v>59</v>
      </c>
      <c r="B23" s="106" t="s">
        <v>233</v>
      </c>
      <c r="C23" s="478">
        <v>0.33333333333333331</v>
      </c>
      <c r="D23" s="477">
        <v>0.92361111111111116</v>
      </c>
      <c r="E23" s="477"/>
      <c r="F23" s="315">
        <f t="shared" si="0"/>
        <v>0</v>
      </c>
      <c r="G23" s="315">
        <f t="shared" si="1"/>
        <v>0.21527777777777779</v>
      </c>
      <c r="H23" s="111">
        <f t="shared" si="2"/>
        <v>0.21527777777777779</v>
      </c>
      <c r="I23" s="316"/>
      <c r="J23" s="484" t="s">
        <v>277</v>
      </c>
    </row>
    <row r="24" spans="1:10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10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0.84722222222222221</v>
      </c>
      <c r="E25" s="477"/>
      <c r="F25" s="315">
        <f t="shared" si="0"/>
        <v>0</v>
      </c>
      <c r="G25" s="315">
        <f t="shared" si="1"/>
        <v>0.13888888888888884</v>
      </c>
      <c r="H25" s="111">
        <f t="shared" si="2"/>
        <v>0.13888888888888884</v>
      </c>
      <c r="I25" s="316"/>
    </row>
    <row r="26" spans="1:10" s="5" customFormat="1" ht="30" customHeight="1">
      <c r="A26" s="14" t="s">
        <v>60</v>
      </c>
      <c r="B26" s="106" t="s">
        <v>23</v>
      </c>
      <c r="C26" s="635" t="s">
        <v>61</v>
      </c>
      <c r="D26" s="636"/>
      <c r="E26" s="636"/>
      <c r="F26" s="636"/>
      <c r="G26" s="636"/>
      <c r="H26" s="636"/>
      <c r="I26" s="637"/>
    </row>
    <row r="27" spans="1:10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10" s="5" customFormat="1" ht="30" customHeight="1">
      <c r="A28" s="14" t="s">
        <v>60</v>
      </c>
      <c r="B28" s="106" t="s">
        <v>26</v>
      </c>
      <c r="C28" s="477">
        <v>0.25</v>
      </c>
      <c r="D28" s="477">
        <v>0.8125</v>
      </c>
      <c r="E28" s="477"/>
      <c r="F28" s="315">
        <f t="shared" si="0"/>
        <v>8.3333333333333315E-2</v>
      </c>
      <c r="G28" s="315">
        <f t="shared" si="1"/>
        <v>0.10416666666666663</v>
      </c>
      <c r="H28" s="111">
        <f t="shared" si="2"/>
        <v>0.18749999999999994</v>
      </c>
      <c r="I28" s="105"/>
    </row>
    <row r="29" spans="1:10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0.84722222222222221</v>
      </c>
      <c r="E29" s="477"/>
      <c r="F29" s="315">
        <f t="shared" si="0"/>
        <v>0</v>
      </c>
      <c r="G29" s="315">
        <f t="shared" si="1"/>
        <v>0.13888888888888884</v>
      </c>
      <c r="H29" s="111">
        <f t="shared" si="2"/>
        <v>0.13888888888888884</v>
      </c>
      <c r="I29" s="316"/>
    </row>
    <row r="30" spans="1:10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10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10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635" t="s">
        <v>61</v>
      </c>
      <c r="D33" s="636"/>
      <c r="E33" s="636"/>
      <c r="F33" s="636"/>
      <c r="G33" s="636"/>
      <c r="H33" s="636"/>
      <c r="I33" s="637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0.84722222222222221</v>
      </c>
      <c r="E39" s="477"/>
      <c r="F39" s="315">
        <f t="shared" si="0"/>
        <v>0</v>
      </c>
      <c r="G39" s="315">
        <f t="shared" si="1"/>
        <v>0.13888888888888884</v>
      </c>
      <c r="H39" s="111">
        <f t="shared" si="2"/>
        <v>0.13888888888888884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83">
        <v>0.61111111111111116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0.84722222222222221</v>
      </c>
      <c r="E42" s="477"/>
      <c r="F42" s="315">
        <f t="shared" si="0"/>
        <v>0</v>
      </c>
      <c r="G42" s="315">
        <f t="shared" si="1"/>
        <v>0.13888888888888884</v>
      </c>
      <c r="H42" s="111">
        <f t="shared" si="2"/>
        <v>0.13888888888888884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77">
        <v>0.33333333333333331</v>
      </c>
      <c r="D44" s="477">
        <v>0.70833333333333337</v>
      </c>
      <c r="E44" s="485" t="s">
        <v>286</v>
      </c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77">
        <v>0.33333333333333331</v>
      </c>
      <c r="D45" s="477">
        <v>0.84722222222222221</v>
      </c>
      <c r="E45" s="477"/>
      <c r="F45" s="315">
        <f t="shared" si="0"/>
        <v>0</v>
      </c>
      <c r="G45" s="315">
        <f t="shared" si="1"/>
        <v>0.13888888888888884</v>
      </c>
      <c r="H45" s="111">
        <f t="shared" si="2"/>
        <v>0.13888888888888884</v>
      </c>
      <c r="I45" s="316"/>
    </row>
    <row r="46" spans="1:9" s="5" customFormat="1" ht="30" customHeight="1">
      <c r="A46" s="14" t="s">
        <v>60</v>
      </c>
      <c r="B46" s="106" t="s">
        <v>46</v>
      </c>
      <c r="C46" s="477">
        <v>0.33333333333333331</v>
      </c>
      <c r="D46" s="477">
        <v>0.84722222222222221</v>
      </c>
      <c r="E46" s="477"/>
      <c r="F46" s="315">
        <f t="shared" si="0"/>
        <v>0</v>
      </c>
      <c r="G46" s="315">
        <f t="shared" si="1"/>
        <v>0.13888888888888884</v>
      </c>
      <c r="H46" s="111">
        <f t="shared" si="2"/>
        <v>0.13888888888888884</v>
      </c>
      <c r="I46" s="316"/>
    </row>
    <row r="47" spans="1:9" s="5" customFormat="1" ht="30" customHeight="1">
      <c r="A47" s="14" t="s">
        <v>60</v>
      </c>
      <c r="B47" s="106" t="s">
        <v>47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77">
        <v>0.33333333333333331</v>
      </c>
      <c r="D49" s="477">
        <v>0.70833333333333337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77">
        <v>0.33333333333333331</v>
      </c>
      <c r="D51" s="477">
        <v>0.84722222222222221</v>
      </c>
      <c r="E51" s="477"/>
      <c r="F51" s="315">
        <f t="shared" si="0"/>
        <v>0</v>
      </c>
      <c r="G51" s="315">
        <f t="shared" si="1"/>
        <v>0.13888888888888884</v>
      </c>
      <c r="H51" s="111">
        <f t="shared" si="2"/>
        <v>0.13888888888888884</v>
      </c>
      <c r="I51" s="316"/>
    </row>
    <row r="52" spans="1:11" s="5" customFormat="1" ht="30" customHeight="1">
      <c r="A52" s="14" t="s">
        <v>60</v>
      </c>
      <c r="B52" s="106" t="s">
        <v>149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77">
        <v>0.33333333333333331</v>
      </c>
      <c r="D54" s="477">
        <v>0.84722222222222221</v>
      </c>
      <c r="E54" s="477"/>
      <c r="F54" s="315">
        <f t="shared" si="0"/>
        <v>0</v>
      </c>
      <c r="G54" s="315">
        <f t="shared" si="1"/>
        <v>0.13888888888888884</v>
      </c>
      <c r="H54" s="111">
        <f t="shared" si="2"/>
        <v>0.13888888888888884</v>
      </c>
      <c r="I54" s="318"/>
    </row>
    <row r="55" spans="1:11" ht="30" customHeight="1">
      <c r="A55" s="289" t="s">
        <v>60</v>
      </c>
      <c r="B55" s="311" t="s">
        <v>154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79">
        <v>0.33333333333333331</v>
      </c>
      <c r="D57" s="479">
        <v>0.75347222222222221</v>
      </c>
      <c r="E57" s="479"/>
      <c r="F57" s="353">
        <f t="shared" si="0"/>
        <v>0</v>
      </c>
      <c r="G57" s="353">
        <f t="shared" si="1"/>
        <v>4.513888888888884E-2</v>
      </c>
      <c r="H57" s="354">
        <f t="shared" si="2"/>
        <v>4.513888888888884E-2</v>
      </c>
      <c r="I57" s="355"/>
    </row>
    <row r="58" spans="1:11" ht="30" customHeight="1">
      <c r="A58" s="366" t="s">
        <v>60</v>
      </c>
      <c r="B58" s="367" t="s">
        <v>184</v>
      </c>
      <c r="C58" s="477">
        <v>0.33333333333333331</v>
      </c>
      <c r="D58" s="477">
        <v>0.84722222222222221</v>
      </c>
      <c r="E58" s="477"/>
      <c r="F58" s="315">
        <f t="shared" si="0"/>
        <v>0</v>
      </c>
      <c r="G58" s="315">
        <f t="shared" si="1"/>
        <v>0.13888888888888884</v>
      </c>
      <c r="H58" s="111">
        <f t="shared" si="2"/>
        <v>0.13888888888888884</v>
      </c>
      <c r="I58" s="368"/>
    </row>
    <row r="59" spans="1:11" ht="30" customHeight="1">
      <c r="A59" s="387" t="s">
        <v>60</v>
      </c>
      <c r="B59" s="352" t="s">
        <v>195</v>
      </c>
      <c r="C59" s="477">
        <v>0.33333333333333331</v>
      </c>
      <c r="D59" s="477">
        <v>0.70833333333333337</v>
      </c>
      <c r="E59" s="48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77">
        <v>0.33333333333333331</v>
      </c>
      <c r="D60" s="477">
        <v>0.84722222222222221</v>
      </c>
      <c r="E60" s="477"/>
      <c r="F60" s="315">
        <f t="shared" si="0"/>
        <v>0</v>
      </c>
      <c r="G60" s="315">
        <f t="shared" si="1"/>
        <v>0.13888888888888884</v>
      </c>
      <c r="H60" s="111">
        <f t="shared" si="2"/>
        <v>0.13888888888888884</v>
      </c>
      <c r="I60" s="397"/>
    </row>
    <row r="61" spans="1:11" ht="30" customHeight="1">
      <c r="A61" s="396" t="s">
        <v>60</v>
      </c>
      <c r="B61" s="395" t="s">
        <v>215</v>
      </c>
      <c r="C61" s="477">
        <v>0.33333333333333331</v>
      </c>
      <c r="D61" s="477">
        <v>0.84722222222222221</v>
      </c>
      <c r="E61" s="477"/>
      <c r="F61" s="315">
        <f t="shared" si="0"/>
        <v>0</v>
      </c>
      <c r="G61" s="315">
        <f t="shared" si="1"/>
        <v>0.13888888888888884</v>
      </c>
      <c r="H61" s="111">
        <f t="shared" si="2"/>
        <v>0.13888888888888884</v>
      </c>
      <c r="I61" s="397"/>
    </row>
    <row r="62" spans="1:11" ht="30" customHeight="1">
      <c r="A62" s="396" t="s">
        <v>60</v>
      </c>
      <c r="B62" s="395" t="s">
        <v>216</v>
      </c>
      <c r="C62" s="477">
        <v>0.33333333333333331</v>
      </c>
      <c r="D62" s="477">
        <v>0.84722222222222221</v>
      </c>
      <c r="E62" s="477"/>
      <c r="F62" s="315">
        <f t="shared" si="0"/>
        <v>0</v>
      </c>
      <c r="G62" s="315">
        <f t="shared" si="1"/>
        <v>0.13888888888888884</v>
      </c>
      <c r="H62" s="111">
        <f t="shared" si="2"/>
        <v>0.13888888888888884</v>
      </c>
      <c r="I62" s="397"/>
    </row>
    <row r="63" spans="1:11" ht="30" customHeight="1">
      <c r="A63" s="405" t="s">
        <v>60</v>
      </c>
      <c r="B63" s="406" t="s">
        <v>217</v>
      </c>
      <c r="C63" s="477">
        <v>0.33333333333333331</v>
      </c>
      <c r="D63" s="477">
        <v>0.70833333333333337</v>
      </c>
      <c r="E63" s="47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81">
        <v>0.33333333333333331</v>
      </c>
      <c r="D64" s="481">
        <v>0.70833333333333337</v>
      </c>
      <c r="E64" s="48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2.607638888888888</v>
      </c>
    </row>
    <row r="69" spans="8:8" ht="30" customHeight="1">
      <c r="H69" s="295"/>
    </row>
  </sheetData>
  <autoFilter ref="A2:I59"/>
  <mergeCells count="6">
    <mergeCell ref="C4:I4"/>
    <mergeCell ref="C17:I17"/>
    <mergeCell ref="C12:I12"/>
    <mergeCell ref="C26:I26"/>
    <mergeCell ref="C33:I33"/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0">
    <tabColor rgb="FF00B050"/>
    <pageSetUpPr fitToPage="1"/>
  </sheetPr>
  <dimension ref="A1:K6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0.70833333333333337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77">
        <v>0.33333333333333331</v>
      </c>
      <c r="D5" s="477">
        <v>0.70833333333333337</v>
      </c>
      <c r="E5" s="477"/>
      <c r="F5" s="315">
        <f t="shared" ref="F5:F64" si="0">SUM(IF(C5="",0,IF(C5&lt;TIME(8,0,0),TIME(8,0,0)-C5,0)))</f>
        <v>0</v>
      </c>
      <c r="G5" s="315">
        <f t="shared" ref="G5:G64" si="1">SUM(
IF(OR(C5="",D5=""),0,MAX(0,IF(D5&lt;C5,D5+1,D5)-MAX(C5,TIME(17,0,0)))))</f>
        <v>0</v>
      </c>
      <c r="H5" s="111">
        <f t="shared" ref="H5:H64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0.70833333333333337</v>
      </c>
      <c r="E6" s="47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77">
        <v>0.33333333333333331</v>
      </c>
      <c r="D7" s="477">
        <v>0.70833333333333337</v>
      </c>
      <c r="E7" s="47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0.70833333333333337</v>
      </c>
      <c r="E8" s="47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0.33333333333333331</v>
      </c>
      <c r="D9" s="477">
        <v>0.70833333333333337</v>
      </c>
      <c r="E9" s="47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0.70833333333333337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0.70833333333333337</v>
      </c>
      <c r="E11" s="47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477">
        <v>0.33333333333333331</v>
      </c>
      <c r="D13" s="477">
        <v>0.70833333333333337</v>
      </c>
      <c r="E13" s="47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0.73611111111111116</v>
      </c>
      <c r="E14" s="477"/>
      <c r="F14" s="315">
        <f t="shared" si="0"/>
        <v>0</v>
      </c>
      <c r="G14" s="315">
        <f t="shared" si="1"/>
        <v>2.777777777777779E-2</v>
      </c>
      <c r="H14" s="111">
        <f t="shared" si="2"/>
        <v>2.777777777777779E-2</v>
      </c>
      <c r="I14" s="316"/>
    </row>
    <row r="15" spans="1:9" s="5" customFormat="1" ht="30" customHeight="1">
      <c r="A15" s="14" t="s">
        <v>59</v>
      </c>
      <c r="B15" s="106" t="s">
        <v>15</v>
      </c>
      <c r="C15" s="477">
        <v>0.33333333333333331</v>
      </c>
      <c r="D15" s="477">
        <v>0.70833333333333337</v>
      </c>
      <c r="E15" s="47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0.70833333333333337</v>
      </c>
      <c r="E16" s="47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0.70833333333333337</v>
      </c>
      <c r="E18" s="47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0.70833333333333337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77">
        <v>0.33333333333333331</v>
      </c>
      <c r="D20" s="477">
        <v>0.70833333333333337</v>
      </c>
      <c r="E20" s="47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0.70833333333333337</v>
      </c>
      <c r="E22" s="47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77">
        <v>0.33333333333333331</v>
      </c>
      <c r="D23" s="477">
        <v>0.74305555555555558</v>
      </c>
      <c r="E23" s="477"/>
      <c r="F23" s="315">
        <f t="shared" si="0"/>
        <v>0</v>
      </c>
      <c r="G23" s="315">
        <f t="shared" si="1"/>
        <v>3.472222222222221E-2</v>
      </c>
      <c r="H23" s="111">
        <f t="shared" si="2"/>
        <v>3.472222222222221E-2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0.70833333333333337</v>
      </c>
      <c r="E24" s="47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615" t="s">
        <v>272</v>
      </c>
      <c r="D25" s="616"/>
      <c r="E25" s="616"/>
      <c r="F25" s="616"/>
      <c r="G25" s="616"/>
      <c r="H25" s="616"/>
      <c r="I25" s="617"/>
    </row>
    <row r="26" spans="1:9" s="5" customFormat="1" ht="30" customHeight="1">
      <c r="A26" s="14" t="s">
        <v>60</v>
      </c>
      <c r="B26" s="106" t="s">
        <v>23</v>
      </c>
      <c r="C26" s="635" t="s">
        <v>61</v>
      </c>
      <c r="D26" s="636"/>
      <c r="E26" s="636"/>
      <c r="F26" s="636"/>
      <c r="G26" s="636"/>
      <c r="H26" s="636"/>
      <c r="I26" s="637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0.70833333333333337</v>
      </c>
      <c r="E27" s="47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0.70833333333333337</v>
      </c>
      <c r="E28" s="47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0.70833333333333337</v>
      </c>
      <c r="E29" s="47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0.33333333333333331</v>
      </c>
      <c r="D30" s="477">
        <v>0.70833333333333337</v>
      </c>
      <c r="E30" s="47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0.70833333333333337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0.70833333333333337</v>
      </c>
      <c r="E32" s="47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635" t="s">
        <v>61</v>
      </c>
      <c r="D33" s="636"/>
      <c r="E33" s="636"/>
      <c r="F33" s="636"/>
      <c r="G33" s="636"/>
      <c r="H33" s="636"/>
      <c r="I33" s="637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0.70833333333333337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0.70833333333333337</v>
      </c>
      <c r="E35" s="47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0.70833333333333337</v>
      </c>
      <c r="E36" s="47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0.70833333333333337</v>
      </c>
      <c r="E37" s="47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0.70833333333333337</v>
      </c>
      <c r="E38" s="47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0.70833333333333337</v>
      </c>
      <c r="E39" s="47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0.70833333333333337</v>
      </c>
      <c r="E40" s="47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0.70833333333333337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0.70833333333333337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0.70833333333333337</v>
      </c>
      <c r="E43" s="47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77">
        <v>0.33333333333333331</v>
      </c>
      <c r="D44" s="477">
        <v>0.70833333333333337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77">
        <v>0.33333333333333331</v>
      </c>
      <c r="D45" s="477">
        <v>0.70833333333333337</v>
      </c>
      <c r="E45" s="47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77">
        <v>0.33333333333333331</v>
      </c>
      <c r="D46" s="477">
        <v>0.70833333333333337</v>
      </c>
      <c r="E46" s="47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77">
        <v>0.33333333333333331</v>
      </c>
      <c r="D47" s="477">
        <v>0.70833333333333337</v>
      </c>
      <c r="E47" s="47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77">
        <v>0.33333333333333331</v>
      </c>
      <c r="D48" s="477">
        <v>0.70833333333333337</v>
      </c>
      <c r="E48" s="47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77">
        <v>0.33333333333333331</v>
      </c>
      <c r="D50" s="477">
        <v>0.70833333333333337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77">
        <v>0.33333333333333331</v>
      </c>
      <c r="D51" s="477">
        <v>0.70833333333333337</v>
      </c>
      <c r="E51" s="47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77">
        <v>0.33333333333333331</v>
      </c>
      <c r="D52" s="477">
        <v>0.70833333333333337</v>
      </c>
      <c r="E52" s="47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77">
        <v>0.33333333333333331</v>
      </c>
      <c r="D53" s="477">
        <v>0.70833333333333337</v>
      </c>
      <c r="E53" s="47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77">
        <v>0.33333333333333331</v>
      </c>
      <c r="D54" s="477">
        <v>0.70833333333333337</v>
      </c>
      <c r="E54" s="47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77">
        <v>0.33333333333333331</v>
      </c>
      <c r="D55" s="477">
        <v>0.70833333333333337</v>
      </c>
      <c r="E55" s="47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77">
        <v>0.33333333333333331</v>
      </c>
      <c r="D56" s="477">
        <v>0.70833333333333337</v>
      </c>
      <c r="E56" s="47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77">
        <v>0.33333333333333331</v>
      </c>
      <c r="D57" s="477">
        <v>0.70833333333333337</v>
      </c>
      <c r="E57" s="47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77">
        <v>0.33333333333333331</v>
      </c>
      <c r="D58" s="477">
        <v>0.70833333333333337</v>
      </c>
      <c r="E58" s="47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77">
        <v>0.33333333333333331</v>
      </c>
      <c r="D59" s="477">
        <v>0.73611111111111116</v>
      </c>
      <c r="E59" s="480"/>
      <c r="F59" s="389">
        <f t="shared" si="0"/>
        <v>0</v>
      </c>
      <c r="G59" s="389">
        <f t="shared" si="1"/>
        <v>2.777777777777779E-2</v>
      </c>
      <c r="H59" s="390">
        <f t="shared" si="2"/>
        <v>2.777777777777779E-2</v>
      </c>
      <c r="I59" s="355"/>
    </row>
    <row r="60" spans="1:11" ht="30" customHeight="1">
      <c r="A60" s="396" t="s">
        <v>60</v>
      </c>
      <c r="B60" s="395" t="s">
        <v>213</v>
      </c>
      <c r="C60" s="477">
        <v>0.33333333333333331</v>
      </c>
      <c r="D60" s="477">
        <v>0.70833333333333337</v>
      </c>
      <c r="E60" s="47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77">
        <v>0.33333333333333331</v>
      </c>
      <c r="D61" s="477">
        <v>0.70833333333333337</v>
      </c>
      <c r="E61" s="47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77">
        <v>0.33333333333333331</v>
      </c>
      <c r="D62" s="477">
        <v>0.70833333333333337</v>
      </c>
      <c r="E62" s="47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77">
        <v>0.33333333333333331</v>
      </c>
      <c r="D63" s="477">
        <v>0.70833333333333337</v>
      </c>
      <c r="E63" s="47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81">
        <v>0.33333333333333331</v>
      </c>
      <c r="D64" s="481">
        <v>0.70833333333333337</v>
      </c>
      <c r="E64" s="48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9.027777777777779E-2</v>
      </c>
    </row>
    <row r="69" spans="8:8" ht="30" customHeight="1">
      <c r="H69" s="295"/>
    </row>
  </sheetData>
  <autoFilter ref="A2:I59"/>
  <mergeCells count="8">
    <mergeCell ref="C49:I49"/>
    <mergeCell ref="C25:I25"/>
    <mergeCell ref="C4:I4"/>
    <mergeCell ref="C17:I17"/>
    <mergeCell ref="C12:I12"/>
    <mergeCell ref="C21:I21"/>
    <mergeCell ref="C26:I26"/>
    <mergeCell ref="C33:I33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1">
    <tabColor rgb="FF00B050"/>
    <pageSetUpPr fitToPage="1"/>
  </sheetPr>
  <dimension ref="A1:K69"/>
  <sheetViews>
    <sheetView topLeftCell="A13" zoomScaleNormal="100" zoomScaleSheetLayoutView="85" workbookViewId="0">
      <selection activeCell="C20" sqref="C20:I20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76">
        <v>0.33333333333333331</v>
      </c>
      <c r="D3" s="476">
        <v>0.52083333333333337</v>
      </c>
      <c r="E3" s="476"/>
      <c r="F3" s="327">
        <f>SUM(IF(C3="",0,IF(C3&lt;TIME(8,0,0),TIME(8,0,0)-C3,0)))</f>
        <v>0</v>
      </c>
      <c r="G3" s="327">
        <f>SUM(
IF(OR(C3="",D3=""),0,MAX(0,IF(D3&lt;C3,D3+1,D3)-MAX(C3,TIME(12,30,0)))))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625" t="s">
        <v>163</v>
      </c>
      <c r="D5" s="626"/>
      <c r="E5" s="626"/>
      <c r="F5" s="626"/>
      <c r="G5" s="626"/>
      <c r="H5" s="626"/>
      <c r="I5" s="627"/>
    </row>
    <row r="6" spans="1:9" s="5" customFormat="1" ht="30" customHeight="1">
      <c r="A6" s="14" t="s">
        <v>170</v>
      </c>
      <c r="B6" s="106" t="s">
        <v>25</v>
      </c>
      <c r="C6" s="477">
        <v>0.33333333333333331</v>
      </c>
      <c r="D6" s="477">
        <v>0.61111111111111116</v>
      </c>
      <c r="E6" s="477"/>
      <c r="F6" s="315">
        <f t="shared" ref="F6:F64" si="0">SUM(IF(C6="",0,IF(C6&lt;TIME(8,0,0),TIME(8,0,0)-C6,0)))</f>
        <v>0</v>
      </c>
      <c r="G6" s="315">
        <f t="shared" ref="G6:G63" si="1">SUM(
IF(OR(C6="",D6=""),0,MAX(0,IF(D6&lt;C6,D6+1,D6)-MAX(C6,TIME(12,30,0)))))</f>
        <v>9.027777777777779E-2</v>
      </c>
      <c r="H6" s="111">
        <f t="shared" ref="H6:H64" si="2">G6+F6</f>
        <v>9.027777777777779E-2</v>
      </c>
      <c r="I6" s="316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477">
        <v>0.33333333333333331</v>
      </c>
      <c r="D8" s="477">
        <v>0.61111111111111116</v>
      </c>
      <c r="E8" s="477"/>
      <c r="F8" s="315">
        <f t="shared" si="0"/>
        <v>0</v>
      </c>
      <c r="G8" s="315">
        <f t="shared" si="1"/>
        <v>9.027777777777779E-2</v>
      </c>
      <c r="H8" s="111">
        <f t="shared" si="2"/>
        <v>9.027777777777779E-2</v>
      </c>
      <c r="I8" s="316"/>
    </row>
    <row r="9" spans="1:9" s="4" customFormat="1" ht="30" customHeight="1">
      <c r="A9" s="14" t="s">
        <v>59</v>
      </c>
      <c r="B9" s="106" t="s">
        <v>9</v>
      </c>
      <c r="C9" s="477">
        <v>0.25</v>
      </c>
      <c r="D9" s="477">
        <v>0.84722222222222221</v>
      </c>
      <c r="E9" s="477"/>
      <c r="F9" s="315">
        <f t="shared" si="0"/>
        <v>8.3333333333333315E-2</v>
      </c>
      <c r="G9" s="315">
        <f t="shared" si="1"/>
        <v>0.32638888888888884</v>
      </c>
      <c r="H9" s="111">
        <f t="shared" si="2"/>
        <v>0.40972222222222215</v>
      </c>
      <c r="I9" s="316"/>
    </row>
    <row r="10" spans="1:9" s="5" customFormat="1" ht="30" customHeight="1">
      <c r="A10" s="14" t="s">
        <v>59</v>
      </c>
      <c r="B10" s="106" t="s">
        <v>10</v>
      </c>
      <c r="C10" s="477">
        <v>0.33333333333333331</v>
      </c>
      <c r="D10" s="477">
        <v>0.52083333333333337</v>
      </c>
      <c r="E10" s="47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77">
        <v>0.33333333333333331</v>
      </c>
      <c r="D11" s="477">
        <v>0.625</v>
      </c>
      <c r="E11" s="477"/>
      <c r="F11" s="315">
        <f t="shared" si="0"/>
        <v>0</v>
      </c>
      <c r="G11" s="315">
        <f t="shared" si="1"/>
        <v>0.10416666666666663</v>
      </c>
      <c r="H11" s="111">
        <f t="shared" si="2"/>
        <v>0.10416666666666663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77">
        <v>0.33333333333333331</v>
      </c>
      <c r="D14" s="477">
        <v>0.54861111111111116</v>
      </c>
      <c r="E14" s="477"/>
      <c r="F14" s="315">
        <f t="shared" si="0"/>
        <v>0</v>
      </c>
      <c r="G14" s="315">
        <f t="shared" si="1"/>
        <v>2.777777777777779E-2</v>
      </c>
      <c r="H14" s="111">
        <f t="shared" si="2"/>
        <v>2.777777777777779E-2</v>
      </c>
      <c r="I14" s="316"/>
    </row>
    <row r="15" spans="1:9" s="5" customFormat="1" ht="30" customHeight="1">
      <c r="A15" s="14" t="s">
        <v>59</v>
      </c>
      <c r="B15" s="106" t="s">
        <v>15</v>
      </c>
      <c r="C15" s="635" t="s">
        <v>61</v>
      </c>
      <c r="D15" s="636"/>
      <c r="E15" s="636"/>
      <c r="F15" s="636"/>
      <c r="G15" s="636"/>
      <c r="H15" s="636"/>
      <c r="I15" s="637"/>
    </row>
    <row r="16" spans="1:9" s="5" customFormat="1" ht="30" customHeight="1">
      <c r="A16" s="14" t="s">
        <v>59</v>
      </c>
      <c r="B16" s="106" t="s">
        <v>16</v>
      </c>
      <c r="C16" s="477">
        <v>0.33333333333333331</v>
      </c>
      <c r="D16" s="477">
        <v>0.61111111111111116</v>
      </c>
      <c r="E16" s="477"/>
      <c r="F16" s="315">
        <f t="shared" si="0"/>
        <v>0</v>
      </c>
      <c r="G16" s="315">
        <f t="shared" si="1"/>
        <v>9.027777777777779E-2</v>
      </c>
      <c r="H16" s="111">
        <f t="shared" si="2"/>
        <v>9.027777777777779E-2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77">
        <v>0.33333333333333331</v>
      </c>
      <c r="D18" s="477">
        <v>0.625</v>
      </c>
      <c r="E18" s="477"/>
      <c r="F18" s="315">
        <f t="shared" si="0"/>
        <v>0</v>
      </c>
      <c r="G18" s="315">
        <f t="shared" si="1"/>
        <v>0.10416666666666663</v>
      </c>
      <c r="H18" s="111">
        <f t="shared" si="2"/>
        <v>0.10416666666666663</v>
      </c>
      <c r="I18" s="105"/>
    </row>
    <row r="19" spans="1:9" s="5" customFormat="1" ht="30" customHeight="1">
      <c r="A19" s="14" t="s">
        <v>59</v>
      </c>
      <c r="B19" s="106" t="s">
        <v>19</v>
      </c>
      <c r="C19" s="477">
        <v>0.33333333333333331</v>
      </c>
      <c r="D19" s="477">
        <v>0.52083333333333337</v>
      </c>
      <c r="E19" s="47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606" t="s">
        <v>288</v>
      </c>
      <c r="D20" s="607"/>
      <c r="E20" s="607"/>
      <c r="F20" s="607"/>
      <c r="G20" s="607"/>
      <c r="H20" s="607"/>
      <c r="I20" s="608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77">
        <v>0.33333333333333331</v>
      </c>
      <c r="D22" s="477">
        <v>0.58333333333333337</v>
      </c>
      <c r="E22" s="477"/>
      <c r="F22" s="315">
        <f t="shared" si="0"/>
        <v>0</v>
      </c>
      <c r="G22" s="315">
        <f t="shared" si="1"/>
        <v>6.25E-2</v>
      </c>
      <c r="H22" s="111">
        <f t="shared" si="2"/>
        <v>6.25E-2</v>
      </c>
      <c r="I22" s="316"/>
    </row>
    <row r="23" spans="1:9" s="5" customFormat="1" ht="30" customHeight="1">
      <c r="A23" s="14" t="s">
        <v>59</v>
      </c>
      <c r="B23" s="106" t="s">
        <v>233</v>
      </c>
      <c r="C23" s="482">
        <v>0.33333333333333331</v>
      </c>
      <c r="D23" s="477">
        <v>0.61527777777777781</v>
      </c>
      <c r="E23" s="477"/>
      <c r="F23" s="315">
        <f t="shared" si="0"/>
        <v>0</v>
      </c>
      <c r="G23" s="315">
        <f t="shared" si="1"/>
        <v>9.4444444444444442E-2</v>
      </c>
      <c r="H23" s="111">
        <f t="shared" si="2"/>
        <v>9.4444444444444442E-2</v>
      </c>
      <c r="I23" s="316"/>
    </row>
    <row r="24" spans="1:9" s="5" customFormat="1" ht="30" customHeight="1">
      <c r="A24" s="14" t="s">
        <v>60</v>
      </c>
      <c r="B24" s="106" t="s">
        <v>21</v>
      </c>
      <c r="C24" s="477">
        <v>0.33333333333333331</v>
      </c>
      <c r="D24" s="477">
        <v>0.61111111111111116</v>
      </c>
      <c r="E24" s="477"/>
      <c r="F24" s="315">
        <f t="shared" si="0"/>
        <v>0</v>
      </c>
      <c r="G24" s="315">
        <f t="shared" si="1"/>
        <v>9.027777777777779E-2</v>
      </c>
      <c r="H24" s="111">
        <f t="shared" si="2"/>
        <v>9.027777777777779E-2</v>
      </c>
      <c r="I24" s="316"/>
    </row>
    <row r="25" spans="1:9" s="5" customFormat="1" ht="30" customHeight="1">
      <c r="A25" s="14" t="s">
        <v>60</v>
      </c>
      <c r="B25" s="106" t="s">
        <v>22</v>
      </c>
      <c r="C25" s="477">
        <v>0.33333333333333331</v>
      </c>
      <c r="D25" s="477">
        <v>0.52083333333333337</v>
      </c>
      <c r="E25" s="47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77">
        <v>0.33333333333333331</v>
      </c>
      <c r="D26" s="477">
        <v>0.61111111111111116</v>
      </c>
      <c r="E26" s="477"/>
      <c r="F26" s="315">
        <f t="shared" si="0"/>
        <v>0</v>
      </c>
      <c r="G26" s="315">
        <f t="shared" si="1"/>
        <v>9.027777777777779E-2</v>
      </c>
      <c r="H26" s="111">
        <f t="shared" si="2"/>
        <v>9.027777777777779E-2</v>
      </c>
      <c r="I26" s="105"/>
    </row>
    <row r="27" spans="1:9" s="5" customFormat="1" ht="30" customHeight="1">
      <c r="A27" s="14" t="s">
        <v>60</v>
      </c>
      <c r="B27" s="106" t="s">
        <v>24</v>
      </c>
      <c r="C27" s="477">
        <v>0.33333333333333331</v>
      </c>
      <c r="D27" s="477">
        <v>0.61111111111111116</v>
      </c>
      <c r="E27" s="477"/>
      <c r="F27" s="315">
        <f t="shared" si="0"/>
        <v>0</v>
      </c>
      <c r="G27" s="315">
        <f t="shared" si="1"/>
        <v>9.027777777777779E-2</v>
      </c>
      <c r="H27" s="111">
        <f t="shared" si="2"/>
        <v>9.027777777777779E-2</v>
      </c>
      <c r="I27" s="316"/>
    </row>
    <row r="28" spans="1:9" s="5" customFormat="1" ht="30" customHeight="1">
      <c r="A28" s="14" t="s">
        <v>60</v>
      </c>
      <c r="B28" s="106" t="s">
        <v>26</v>
      </c>
      <c r="C28" s="477">
        <v>0.33333333333333331</v>
      </c>
      <c r="D28" s="477">
        <v>0.61111111111111116</v>
      </c>
      <c r="E28" s="477"/>
      <c r="F28" s="315">
        <f t="shared" si="0"/>
        <v>0</v>
      </c>
      <c r="G28" s="315">
        <f t="shared" si="1"/>
        <v>9.027777777777779E-2</v>
      </c>
      <c r="H28" s="111">
        <f t="shared" si="2"/>
        <v>9.027777777777779E-2</v>
      </c>
      <c r="I28" s="105"/>
    </row>
    <row r="29" spans="1:9" s="5" customFormat="1" ht="30" customHeight="1">
      <c r="A29" s="14" t="s">
        <v>60</v>
      </c>
      <c r="B29" s="106" t="s">
        <v>27</v>
      </c>
      <c r="C29" s="477">
        <v>0.33333333333333331</v>
      </c>
      <c r="D29" s="477">
        <v>0.61111111111111116</v>
      </c>
      <c r="E29" s="477"/>
      <c r="F29" s="315">
        <f t="shared" si="0"/>
        <v>0</v>
      </c>
      <c r="G29" s="315">
        <f t="shared" si="1"/>
        <v>9.027777777777779E-2</v>
      </c>
      <c r="H29" s="111">
        <f t="shared" si="2"/>
        <v>9.027777777777779E-2</v>
      </c>
      <c r="I29" s="316"/>
    </row>
    <row r="30" spans="1:9" s="5" customFormat="1" ht="30" customHeight="1">
      <c r="A30" s="14" t="s">
        <v>60</v>
      </c>
      <c r="B30" s="106" t="s">
        <v>171</v>
      </c>
      <c r="C30" s="477">
        <v>0.25</v>
      </c>
      <c r="D30" s="477">
        <v>0.83333333333333337</v>
      </c>
      <c r="E30" s="477"/>
      <c r="F30" s="315">
        <f t="shared" si="0"/>
        <v>8.3333333333333315E-2</v>
      </c>
      <c r="G30" s="315">
        <f t="shared" si="1"/>
        <v>0.3125</v>
      </c>
      <c r="H30" s="111">
        <f t="shared" si="2"/>
        <v>0.39583333333333331</v>
      </c>
      <c r="I30" s="316"/>
    </row>
    <row r="31" spans="1:9" s="5" customFormat="1" ht="30" customHeight="1">
      <c r="A31" s="14" t="s">
        <v>60</v>
      </c>
      <c r="B31" s="106" t="s">
        <v>145</v>
      </c>
      <c r="C31" s="477">
        <v>0.33333333333333331</v>
      </c>
      <c r="D31" s="477">
        <v>0.52083333333333337</v>
      </c>
      <c r="E31" s="47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77">
        <v>0.33333333333333331</v>
      </c>
      <c r="D32" s="477">
        <v>0.61111111111111116</v>
      </c>
      <c r="E32" s="477"/>
      <c r="F32" s="315">
        <f t="shared" si="0"/>
        <v>0</v>
      </c>
      <c r="G32" s="315">
        <f t="shared" si="1"/>
        <v>9.027777777777779E-2</v>
      </c>
      <c r="H32" s="111">
        <f t="shared" si="2"/>
        <v>9.027777777777779E-2</v>
      </c>
      <c r="I32" s="316"/>
    </row>
    <row r="33" spans="1:9" s="5" customFormat="1" ht="30" customHeight="1">
      <c r="A33" s="14" t="s">
        <v>60</v>
      </c>
      <c r="B33" s="106" t="s">
        <v>139</v>
      </c>
      <c r="C33" s="477">
        <v>0.33333333333333331</v>
      </c>
      <c r="D33" s="477">
        <v>0.61111111111111116</v>
      </c>
      <c r="E33" s="477"/>
      <c r="F33" s="315">
        <f t="shared" si="0"/>
        <v>0</v>
      </c>
      <c r="G33" s="315">
        <f t="shared" si="1"/>
        <v>9.027777777777779E-2</v>
      </c>
      <c r="H33" s="111">
        <f t="shared" si="2"/>
        <v>9.027777777777779E-2</v>
      </c>
      <c r="I33" s="316"/>
    </row>
    <row r="34" spans="1:9" s="5" customFormat="1" ht="30" customHeight="1">
      <c r="A34" s="14" t="s">
        <v>60</v>
      </c>
      <c r="B34" s="106" t="s">
        <v>146</v>
      </c>
      <c r="C34" s="477">
        <v>0.33333333333333331</v>
      </c>
      <c r="D34" s="477">
        <v>0.52083333333333337</v>
      </c>
      <c r="E34" s="47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77">
        <v>0.33333333333333331</v>
      </c>
      <c r="D35" s="477">
        <v>0.61111111111111116</v>
      </c>
      <c r="E35" s="477"/>
      <c r="F35" s="315">
        <f t="shared" si="0"/>
        <v>0</v>
      </c>
      <c r="G35" s="315">
        <f t="shared" si="1"/>
        <v>9.027777777777779E-2</v>
      </c>
      <c r="H35" s="111">
        <f t="shared" si="2"/>
        <v>9.027777777777779E-2</v>
      </c>
      <c r="I35" s="316"/>
    </row>
    <row r="36" spans="1:9" s="5" customFormat="1" ht="30" customHeight="1">
      <c r="A36" s="14" t="s">
        <v>60</v>
      </c>
      <c r="B36" s="106" t="s">
        <v>147</v>
      </c>
      <c r="C36" s="477">
        <v>0.33333333333333331</v>
      </c>
      <c r="D36" s="477">
        <v>0.61111111111111116</v>
      </c>
      <c r="E36" s="477"/>
      <c r="F36" s="315">
        <f t="shared" si="0"/>
        <v>0</v>
      </c>
      <c r="G36" s="315">
        <f t="shared" si="1"/>
        <v>9.027777777777779E-2</v>
      </c>
      <c r="H36" s="111">
        <f t="shared" si="2"/>
        <v>9.027777777777779E-2</v>
      </c>
      <c r="I36" s="316"/>
    </row>
    <row r="37" spans="1:9" s="5" customFormat="1" ht="30" customHeight="1">
      <c r="A37" s="14" t="s">
        <v>60</v>
      </c>
      <c r="B37" s="106" t="s">
        <v>148</v>
      </c>
      <c r="C37" s="477">
        <v>0.33333333333333331</v>
      </c>
      <c r="D37" s="477">
        <v>0.54166666666666663</v>
      </c>
      <c r="E37" s="477"/>
      <c r="F37" s="315">
        <f t="shared" si="0"/>
        <v>0</v>
      </c>
      <c r="G37" s="315">
        <f t="shared" si="1"/>
        <v>2.0833333333333259E-2</v>
      </c>
      <c r="H37" s="111">
        <f t="shared" si="2"/>
        <v>2.0833333333333259E-2</v>
      </c>
      <c r="I37" s="316"/>
    </row>
    <row r="38" spans="1:9" s="5" customFormat="1" ht="30" customHeight="1">
      <c r="A38" s="14" t="s">
        <v>60</v>
      </c>
      <c r="B38" s="106" t="s">
        <v>36</v>
      </c>
      <c r="C38" s="477">
        <v>0.33333333333333331</v>
      </c>
      <c r="D38" s="477">
        <v>0.61111111111111116</v>
      </c>
      <c r="E38" s="477"/>
      <c r="F38" s="315">
        <f t="shared" si="0"/>
        <v>0</v>
      </c>
      <c r="G38" s="315">
        <f t="shared" si="1"/>
        <v>9.027777777777779E-2</v>
      </c>
      <c r="H38" s="111">
        <f t="shared" si="2"/>
        <v>9.027777777777779E-2</v>
      </c>
      <c r="I38" s="316"/>
    </row>
    <row r="39" spans="1:9" s="5" customFormat="1" ht="30" customHeight="1">
      <c r="A39" s="14" t="s">
        <v>60</v>
      </c>
      <c r="B39" s="106" t="s">
        <v>37</v>
      </c>
      <c r="C39" s="477">
        <v>0.33333333333333331</v>
      </c>
      <c r="D39" s="477">
        <v>0.61111111111111116</v>
      </c>
      <c r="E39" s="477"/>
      <c r="F39" s="315">
        <f t="shared" si="0"/>
        <v>0</v>
      </c>
      <c r="G39" s="315">
        <f t="shared" si="1"/>
        <v>9.027777777777779E-2</v>
      </c>
      <c r="H39" s="111">
        <f t="shared" si="2"/>
        <v>9.027777777777779E-2</v>
      </c>
      <c r="I39" s="316"/>
    </row>
    <row r="40" spans="1:9" s="5" customFormat="1" ht="30" customHeight="1">
      <c r="A40" s="14" t="s">
        <v>60</v>
      </c>
      <c r="B40" s="106" t="s">
        <v>38</v>
      </c>
      <c r="C40" s="477">
        <v>0.33333333333333331</v>
      </c>
      <c r="D40" s="477">
        <v>0.61111111111111116</v>
      </c>
      <c r="E40" s="477"/>
      <c r="F40" s="315">
        <f t="shared" si="0"/>
        <v>0</v>
      </c>
      <c r="G40" s="315">
        <f t="shared" si="1"/>
        <v>9.027777777777779E-2</v>
      </c>
      <c r="H40" s="111">
        <f t="shared" si="2"/>
        <v>9.027777777777779E-2</v>
      </c>
      <c r="I40" s="316"/>
    </row>
    <row r="41" spans="1:9" s="5" customFormat="1" ht="30" customHeight="1">
      <c r="A41" s="14" t="s">
        <v>60</v>
      </c>
      <c r="B41" s="106" t="s">
        <v>40</v>
      </c>
      <c r="C41" s="477">
        <v>0.33333333333333331</v>
      </c>
      <c r="D41" s="477">
        <v>0.52083333333333337</v>
      </c>
      <c r="E41" s="47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77">
        <v>0.33333333333333331</v>
      </c>
      <c r="D42" s="477">
        <v>0.52083333333333337</v>
      </c>
      <c r="E42" s="47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77">
        <v>0.33333333333333331</v>
      </c>
      <c r="D43" s="477">
        <v>0.61111111111111116</v>
      </c>
      <c r="E43" s="477"/>
      <c r="F43" s="315">
        <f t="shared" si="0"/>
        <v>0</v>
      </c>
      <c r="G43" s="315">
        <f t="shared" si="1"/>
        <v>9.027777777777779E-2</v>
      </c>
      <c r="H43" s="111">
        <f t="shared" si="2"/>
        <v>9.027777777777779E-2</v>
      </c>
      <c r="I43" s="105"/>
    </row>
    <row r="44" spans="1:9" s="5" customFormat="1" ht="30" customHeight="1">
      <c r="A44" s="14" t="s">
        <v>60</v>
      </c>
      <c r="B44" s="106" t="s">
        <v>43</v>
      </c>
      <c r="C44" s="477">
        <v>0.33333333333333331</v>
      </c>
      <c r="D44" s="477">
        <v>0.52083333333333337</v>
      </c>
      <c r="E44" s="47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77">
        <v>0.33333333333333331</v>
      </c>
      <c r="D45" s="477">
        <v>0.61111111111111116</v>
      </c>
      <c r="E45" s="477"/>
      <c r="F45" s="315">
        <f t="shared" si="0"/>
        <v>0</v>
      </c>
      <c r="G45" s="315">
        <f t="shared" si="1"/>
        <v>9.027777777777779E-2</v>
      </c>
      <c r="H45" s="111">
        <f t="shared" si="2"/>
        <v>9.027777777777779E-2</v>
      </c>
      <c r="I45" s="316"/>
    </row>
    <row r="46" spans="1:9" s="5" customFormat="1" ht="30" customHeight="1">
      <c r="A46" s="14" t="s">
        <v>60</v>
      </c>
      <c r="B46" s="106" t="s">
        <v>46</v>
      </c>
      <c r="C46" s="477">
        <v>0.33333333333333331</v>
      </c>
      <c r="D46" s="477">
        <v>0.61111111111111116</v>
      </c>
      <c r="E46" s="477"/>
      <c r="F46" s="315">
        <f t="shared" si="0"/>
        <v>0</v>
      </c>
      <c r="G46" s="315">
        <f t="shared" si="1"/>
        <v>9.027777777777779E-2</v>
      </c>
      <c r="H46" s="111">
        <f t="shared" si="2"/>
        <v>9.027777777777779E-2</v>
      </c>
      <c r="I46" s="316"/>
    </row>
    <row r="47" spans="1:9" s="5" customFormat="1" ht="30" customHeight="1">
      <c r="A47" s="14" t="s">
        <v>60</v>
      </c>
      <c r="B47" s="106" t="s">
        <v>47</v>
      </c>
      <c r="C47" s="477">
        <v>0.33333333333333331</v>
      </c>
      <c r="D47" s="477">
        <v>0.54166666666666663</v>
      </c>
      <c r="E47" s="477"/>
      <c r="F47" s="315">
        <f t="shared" si="0"/>
        <v>0</v>
      </c>
      <c r="G47" s="315">
        <f t="shared" si="1"/>
        <v>2.0833333333333259E-2</v>
      </c>
      <c r="H47" s="111">
        <f t="shared" si="2"/>
        <v>2.0833333333333259E-2</v>
      </c>
      <c r="I47" s="316"/>
    </row>
    <row r="48" spans="1:9" s="5" customFormat="1" ht="30" customHeight="1">
      <c r="A48" s="14" t="s">
        <v>60</v>
      </c>
      <c r="B48" s="106" t="s">
        <v>48</v>
      </c>
      <c r="C48" s="477">
        <v>0.33333333333333331</v>
      </c>
      <c r="D48" s="477">
        <v>0.61111111111111116</v>
      </c>
      <c r="E48" s="477"/>
      <c r="F48" s="315">
        <f t="shared" si="0"/>
        <v>0</v>
      </c>
      <c r="G48" s="315">
        <f t="shared" si="1"/>
        <v>9.027777777777779E-2</v>
      </c>
      <c r="H48" s="111">
        <f t="shared" si="2"/>
        <v>9.027777777777779E-2</v>
      </c>
      <c r="I48" s="105"/>
    </row>
    <row r="49" spans="1:11" s="5" customFormat="1" ht="30" customHeight="1">
      <c r="A49" s="14" t="s">
        <v>60</v>
      </c>
      <c r="B49" s="106" t="s">
        <v>49</v>
      </c>
      <c r="C49" s="477">
        <v>0.33333333333333331</v>
      </c>
      <c r="D49" s="477">
        <v>0.52083333333333337</v>
      </c>
      <c r="E49" s="47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77">
        <v>0.33333333333333331</v>
      </c>
      <c r="D50" s="477">
        <v>0.52083333333333337</v>
      </c>
      <c r="E50" s="47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77">
        <v>0.33333333333333331</v>
      </c>
      <c r="D51" s="477">
        <v>0.61111111111111116</v>
      </c>
      <c r="E51" s="477"/>
      <c r="F51" s="315">
        <f t="shared" si="0"/>
        <v>0</v>
      </c>
      <c r="G51" s="315">
        <f t="shared" si="1"/>
        <v>9.027777777777779E-2</v>
      </c>
      <c r="H51" s="111">
        <f t="shared" si="2"/>
        <v>9.027777777777779E-2</v>
      </c>
      <c r="I51" s="316"/>
    </row>
    <row r="52" spans="1:11" s="5" customFormat="1" ht="30" customHeight="1">
      <c r="A52" s="14" t="s">
        <v>60</v>
      </c>
      <c r="B52" s="106" t="s">
        <v>149</v>
      </c>
      <c r="C52" s="660" t="s">
        <v>173</v>
      </c>
      <c r="D52" s="661"/>
      <c r="E52" s="661"/>
      <c r="F52" s="661"/>
      <c r="G52" s="661"/>
      <c r="H52" s="661"/>
      <c r="I52" s="662"/>
    </row>
    <row r="53" spans="1:11" s="5" customFormat="1" ht="30" customHeight="1">
      <c r="A53" s="14" t="s">
        <v>60</v>
      </c>
      <c r="B53" s="106" t="s">
        <v>53</v>
      </c>
      <c r="C53" s="477">
        <v>0.25</v>
      </c>
      <c r="D53" s="477">
        <v>0.83333333333333337</v>
      </c>
      <c r="E53" s="477"/>
      <c r="F53" s="315">
        <f t="shared" si="0"/>
        <v>8.3333333333333315E-2</v>
      </c>
      <c r="G53" s="315">
        <f t="shared" si="1"/>
        <v>0.3125</v>
      </c>
      <c r="H53" s="111">
        <f t="shared" si="2"/>
        <v>0.39583333333333331</v>
      </c>
      <c r="I53" s="317"/>
    </row>
    <row r="54" spans="1:11" s="5" customFormat="1" ht="30" customHeight="1">
      <c r="A54" s="268" t="s">
        <v>60</v>
      </c>
      <c r="B54" s="310" t="s">
        <v>57</v>
      </c>
      <c r="C54" s="477">
        <v>0.33333333333333331</v>
      </c>
      <c r="D54" s="477">
        <v>0.61111111111111116</v>
      </c>
      <c r="E54" s="477"/>
      <c r="F54" s="315">
        <f t="shared" si="0"/>
        <v>0</v>
      </c>
      <c r="G54" s="315">
        <f t="shared" si="1"/>
        <v>9.027777777777779E-2</v>
      </c>
      <c r="H54" s="111">
        <f t="shared" si="2"/>
        <v>9.027777777777779E-2</v>
      </c>
      <c r="I54" s="318"/>
    </row>
    <row r="55" spans="1:11" ht="30" customHeight="1">
      <c r="A55" s="289" t="s">
        <v>60</v>
      </c>
      <c r="B55" s="311" t="s">
        <v>154</v>
      </c>
      <c r="C55" s="477">
        <v>0.33333333333333331</v>
      </c>
      <c r="D55" s="477">
        <v>0.61111111111111116</v>
      </c>
      <c r="E55" s="477"/>
      <c r="F55" s="315">
        <f t="shared" si="0"/>
        <v>0</v>
      </c>
      <c r="G55" s="315">
        <f t="shared" si="1"/>
        <v>9.027777777777779E-2</v>
      </c>
      <c r="H55" s="111">
        <f t="shared" si="2"/>
        <v>9.027777777777779E-2</v>
      </c>
      <c r="I55" s="319"/>
    </row>
    <row r="56" spans="1:11" ht="30" customHeight="1">
      <c r="A56" s="271" t="s">
        <v>60</v>
      </c>
      <c r="B56" s="312" t="s">
        <v>155</v>
      </c>
      <c r="C56" s="477">
        <v>0.33333333333333331</v>
      </c>
      <c r="D56" s="477">
        <v>0.61111111111111116</v>
      </c>
      <c r="E56" s="477"/>
      <c r="F56" s="315">
        <f t="shared" si="0"/>
        <v>0</v>
      </c>
      <c r="G56" s="315">
        <f t="shared" si="1"/>
        <v>9.027777777777779E-2</v>
      </c>
      <c r="H56" s="111">
        <f t="shared" si="2"/>
        <v>9.027777777777779E-2</v>
      </c>
      <c r="I56" s="320"/>
    </row>
    <row r="57" spans="1:11" ht="30" customHeight="1">
      <c r="A57" s="268" t="s">
        <v>60</v>
      </c>
      <c r="B57" s="352" t="s">
        <v>156</v>
      </c>
      <c r="C57" s="479">
        <v>0.33333333333333331</v>
      </c>
      <c r="D57" s="479">
        <v>0.57291666666666663</v>
      </c>
      <c r="E57" s="479"/>
      <c r="F57" s="353">
        <f t="shared" si="0"/>
        <v>0</v>
      </c>
      <c r="G57" s="315">
        <f t="shared" si="1"/>
        <v>5.2083333333333259E-2</v>
      </c>
      <c r="H57" s="354">
        <f t="shared" si="2"/>
        <v>5.2083333333333259E-2</v>
      </c>
      <c r="I57" s="355"/>
    </row>
    <row r="58" spans="1:11" ht="30" customHeight="1">
      <c r="A58" s="366" t="s">
        <v>60</v>
      </c>
      <c r="B58" s="367" t="s">
        <v>184</v>
      </c>
      <c r="C58" s="477">
        <v>0.33333333333333331</v>
      </c>
      <c r="D58" s="477">
        <v>0.61111111111111116</v>
      </c>
      <c r="E58" s="477"/>
      <c r="F58" s="315">
        <f t="shared" si="0"/>
        <v>0</v>
      </c>
      <c r="G58" s="315">
        <f t="shared" si="1"/>
        <v>9.027777777777779E-2</v>
      </c>
      <c r="H58" s="111">
        <f t="shared" si="2"/>
        <v>9.027777777777779E-2</v>
      </c>
      <c r="I58" s="368"/>
    </row>
    <row r="59" spans="1:11" ht="30" customHeight="1">
      <c r="A59" s="387" t="s">
        <v>60</v>
      </c>
      <c r="B59" s="352" t="s">
        <v>195</v>
      </c>
      <c r="C59" s="477">
        <v>0.33333333333333331</v>
      </c>
      <c r="D59" s="477">
        <v>0.61111111111111116</v>
      </c>
      <c r="E59" s="480"/>
      <c r="F59" s="389">
        <f t="shared" si="0"/>
        <v>0</v>
      </c>
      <c r="G59" s="315">
        <f t="shared" si="1"/>
        <v>9.027777777777779E-2</v>
      </c>
      <c r="H59" s="390">
        <f t="shared" si="2"/>
        <v>9.027777777777779E-2</v>
      </c>
      <c r="I59" s="355"/>
    </row>
    <row r="60" spans="1:11" ht="30" customHeight="1">
      <c r="A60" s="396" t="s">
        <v>60</v>
      </c>
      <c r="B60" s="395" t="s">
        <v>213</v>
      </c>
      <c r="C60" s="477">
        <v>0.33333333333333331</v>
      </c>
      <c r="D60" s="477">
        <v>0.61111111111111116</v>
      </c>
      <c r="E60" s="477"/>
      <c r="F60" s="315">
        <f t="shared" si="0"/>
        <v>0</v>
      </c>
      <c r="G60" s="315">
        <f t="shared" si="1"/>
        <v>9.027777777777779E-2</v>
      </c>
      <c r="H60" s="111">
        <f t="shared" si="2"/>
        <v>9.027777777777779E-2</v>
      </c>
      <c r="I60" s="397"/>
    </row>
    <row r="61" spans="1:11" ht="30" customHeight="1">
      <c r="A61" s="396" t="s">
        <v>60</v>
      </c>
      <c r="B61" s="395" t="s">
        <v>215</v>
      </c>
      <c r="C61" s="477">
        <v>0.33333333333333331</v>
      </c>
      <c r="D61" s="477">
        <v>0.61111111111111116</v>
      </c>
      <c r="E61" s="477"/>
      <c r="F61" s="315">
        <f t="shared" si="0"/>
        <v>0</v>
      </c>
      <c r="G61" s="315">
        <f t="shared" si="1"/>
        <v>9.027777777777779E-2</v>
      </c>
      <c r="H61" s="111">
        <f t="shared" si="2"/>
        <v>9.027777777777779E-2</v>
      </c>
      <c r="I61" s="397"/>
    </row>
    <row r="62" spans="1:11" ht="30" customHeight="1">
      <c r="A62" s="396" t="s">
        <v>60</v>
      </c>
      <c r="B62" s="395" t="s">
        <v>216</v>
      </c>
      <c r="C62" s="477">
        <v>0.33333333333333331</v>
      </c>
      <c r="D62" s="477">
        <v>0.61111111111111116</v>
      </c>
      <c r="E62" s="477"/>
      <c r="F62" s="315">
        <f t="shared" si="0"/>
        <v>0</v>
      </c>
      <c r="G62" s="315">
        <f t="shared" si="1"/>
        <v>9.027777777777779E-2</v>
      </c>
      <c r="H62" s="111">
        <f t="shared" si="2"/>
        <v>9.027777777777779E-2</v>
      </c>
      <c r="I62" s="397"/>
    </row>
    <row r="63" spans="1:11" ht="30" customHeight="1">
      <c r="A63" s="405" t="s">
        <v>60</v>
      </c>
      <c r="B63" s="406" t="s">
        <v>217</v>
      </c>
      <c r="C63" s="477">
        <v>0.33333333333333331</v>
      </c>
      <c r="D63" s="477">
        <v>0.61111111111111116</v>
      </c>
      <c r="E63" s="479"/>
      <c r="F63" s="353">
        <f t="shared" si="0"/>
        <v>0</v>
      </c>
      <c r="G63" s="315">
        <f t="shared" si="1"/>
        <v>9.027777777777779E-2</v>
      </c>
      <c r="H63" s="354">
        <f t="shared" si="2"/>
        <v>9.027777777777779E-2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81">
        <v>0.33333333333333331</v>
      </c>
      <c r="D64" s="481">
        <v>0.61111111111111116</v>
      </c>
      <c r="E64" s="481"/>
      <c r="F64" s="322">
        <f t="shared" si="0"/>
        <v>0</v>
      </c>
      <c r="G64" s="322">
        <f>SUM(
IF(OR(C64="",D64=""),0,MAX(0,IF(D64&lt;C64,D64+1,D64)-MAX(C64,TIME(12,30,0)))))</f>
        <v>9.027777777777779E-2</v>
      </c>
      <c r="H64" s="323">
        <f t="shared" si="2"/>
        <v>9.027777777777779E-2</v>
      </c>
      <c r="I64" s="400"/>
      <c r="J64" s="2"/>
      <c r="K64" s="2"/>
    </row>
    <row r="65" spans="8:8" ht="30" customHeight="1">
      <c r="H65" s="295">
        <f>SUM(H3:H64)</f>
        <v>4.3965277777777754</v>
      </c>
    </row>
    <row r="69" spans="8:8" ht="30" customHeight="1">
      <c r="H69" s="295"/>
    </row>
  </sheetData>
  <autoFilter ref="A2:I59"/>
  <mergeCells count="10">
    <mergeCell ref="C17:I17"/>
    <mergeCell ref="C20:I20"/>
    <mergeCell ref="C21:I21"/>
    <mergeCell ref="C52:I52"/>
    <mergeCell ref="C4:I4"/>
    <mergeCell ref="C5:I5"/>
    <mergeCell ref="C7:I7"/>
    <mergeCell ref="C12:I12"/>
    <mergeCell ref="C13:I13"/>
    <mergeCell ref="C15:I1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2">
    <tabColor rgb="FF00B050"/>
    <pageSetUpPr fitToPage="1"/>
  </sheetPr>
  <dimension ref="A1:K69"/>
  <sheetViews>
    <sheetView zoomScaleNormal="100" zoomScaleSheetLayoutView="85" workbookViewId="0">
      <selection activeCell="C47" sqref="C47:I47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0.70833333333333337</v>
      </c>
      <c r="E5" s="467"/>
      <c r="F5" s="315">
        <f t="shared" ref="F5:F64" si="0">SUM(IF(C5="",0,IF(C5&lt;TIME(8,0,0),TIME(8,0,0)-C5,0)))</f>
        <v>0</v>
      </c>
      <c r="G5" s="315">
        <f t="shared" ref="G5:G64" si="1">SUM(
IF(OR(C5="",D5=""),0,MAX(0,IF(D5&lt;C5,D5+1,D5)-MAX(C5,TIME(17,0,0)))))</f>
        <v>0</v>
      </c>
      <c r="H5" s="111">
        <f t="shared" ref="H5:H64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69">
        <v>0.33333333333333331</v>
      </c>
      <c r="D6" s="469">
        <v>0.76388888888888884</v>
      </c>
      <c r="E6" s="467"/>
      <c r="F6" s="315">
        <f t="shared" si="0"/>
        <v>0</v>
      </c>
      <c r="G6" s="315">
        <f t="shared" si="1"/>
        <v>5.5555555555555469E-2</v>
      </c>
      <c r="H6" s="111">
        <f t="shared" si="2"/>
        <v>5.5555555555555469E-2</v>
      </c>
      <c r="I6" s="316"/>
    </row>
    <row r="7" spans="1:9" s="4" customFormat="1" ht="30" customHeight="1">
      <c r="A7" s="14" t="s">
        <v>170</v>
      </c>
      <c r="B7" s="106" t="s">
        <v>44</v>
      </c>
      <c r="C7" s="467">
        <v>0.33333333333333331</v>
      </c>
      <c r="D7" s="467">
        <v>0.72916666666666663</v>
      </c>
      <c r="E7" s="467"/>
      <c r="F7" s="315">
        <f t="shared" si="0"/>
        <v>0</v>
      </c>
      <c r="G7" s="315">
        <f t="shared" si="1"/>
        <v>2.0833333333333259E-2</v>
      </c>
      <c r="H7" s="111">
        <f t="shared" si="2"/>
        <v>2.0833333333333259E-2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0.76388888888888884</v>
      </c>
      <c r="E8" s="467"/>
      <c r="F8" s="315">
        <f t="shared" si="0"/>
        <v>0</v>
      </c>
      <c r="G8" s="315">
        <f t="shared" si="1"/>
        <v>5.5555555555555469E-2</v>
      </c>
      <c r="H8" s="111">
        <f t="shared" si="2"/>
        <v>5.5555555555555469E-2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0.2986111111111111</v>
      </c>
      <c r="D9" s="467">
        <v>0.76388888888888884</v>
      </c>
      <c r="E9" s="467"/>
      <c r="F9" s="315">
        <f t="shared" si="0"/>
        <v>3.472222222222221E-2</v>
      </c>
      <c r="G9" s="315">
        <f t="shared" si="1"/>
        <v>5.5555555555555469E-2</v>
      </c>
      <c r="H9" s="111">
        <f t="shared" si="2"/>
        <v>9.0277777777777679E-2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67">
        <v>0.33333333333333331</v>
      </c>
      <c r="D11" s="467">
        <v>0.70833333333333337</v>
      </c>
      <c r="E11" s="46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0.25</v>
      </c>
      <c r="D14" s="467">
        <v>0.90277777777777779</v>
      </c>
      <c r="E14" s="467"/>
      <c r="F14" s="315">
        <f t="shared" si="0"/>
        <v>8.3333333333333315E-2</v>
      </c>
      <c r="G14" s="315">
        <f t="shared" si="1"/>
        <v>0.19444444444444442</v>
      </c>
      <c r="H14" s="111">
        <f t="shared" si="2"/>
        <v>0.27777777777777773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67">
        <v>0.33333333333333331</v>
      </c>
      <c r="D16" s="467">
        <v>0.76388888888888884</v>
      </c>
      <c r="E16" s="467"/>
      <c r="F16" s="315">
        <f t="shared" si="0"/>
        <v>0</v>
      </c>
      <c r="G16" s="315">
        <f t="shared" si="1"/>
        <v>5.5555555555555469E-2</v>
      </c>
      <c r="H16" s="111">
        <f t="shared" si="2"/>
        <v>5.5555555555555469E-2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0.70833333333333337</v>
      </c>
      <c r="E18" s="46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0.33333333333333331</v>
      </c>
      <c r="D19" s="467">
        <v>0.70833333333333337</v>
      </c>
      <c r="E19" s="46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0.25694444444444442</v>
      </c>
      <c r="D22" s="467">
        <v>0.79513888888888884</v>
      </c>
      <c r="E22" s="467"/>
      <c r="F22" s="315">
        <f t="shared" si="0"/>
        <v>7.6388888888888895E-2</v>
      </c>
      <c r="G22" s="315">
        <f t="shared" si="1"/>
        <v>8.6805555555555469E-2</v>
      </c>
      <c r="H22" s="111">
        <f t="shared" si="2"/>
        <v>0.16319444444444436</v>
      </c>
      <c r="I22" s="316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0.54166666666666663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0.25972222222222224</v>
      </c>
      <c r="D26" s="467">
        <v>0.75694444444444442</v>
      </c>
      <c r="E26" s="467"/>
      <c r="F26" s="315">
        <f t="shared" si="0"/>
        <v>7.3611111111111072E-2</v>
      </c>
      <c r="G26" s="315">
        <f t="shared" si="1"/>
        <v>4.8611111111111049E-2</v>
      </c>
      <c r="H26" s="111">
        <f t="shared" si="2"/>
        <v>0.12222222222222212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0.76388888888888884</v>
      </c>
      <c r="E27" s="467"/>
      <c r="F27" s="315">
        <f t="shared" si="0"/>
        <v>0</v>
      </c>
      <c r="G27" s="315">
        <f t="shared" si="1"/>
        <v>5.5555555555555469E-2</v>
      </c>
      <c r="H27" s="111">
        <f t="shared" si="2"/>
        <v>5.5555555555555469E-2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67">
        <v>0.33333333333333331</v>
      </c>
      <c r="D31" s="467">
        <v>0.70833333333333337</v>
      </c>
      <c r="E31" s="467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67">
        <v>0.33333333333333331</v>
      </c>
      <c r="D32" s="467">
        <v>0.76388888888888884</v>
      </c>
      <c r="E32" s="467"/>
      <c r="F32" s="315">
        <f t="shared" si="0"/>
        <v>0</v>
      </c>
      <c r="G32" s="315">
        <f t="shared" si="1"/>
        <v>5.5555555555555469E-2</v>
      </c>
      <c r="H32" s="111">
        <f t="shared" si="2"/>
        <v>5.5555555555555469E-2</v>
      </c>
      <c r="I32" s="316"/>
    </row>
    <row r="33" spans="1:9" s="5" customFormat="1" ht="30" customHeight="1">
      <c r="A33" s="14" t="s">
        <v>60</v>
      </c>
      <c r="B33" s="106" t="s">
        <v>139</v>
      </c>
      <c r="C33" s="472">
        <v>0.3611111111111111</v>
      </c>
      <c r="D33" s="467">
        <v>0.76388888888888884</v>
      </c>
      <c r="E33" s="467"/>
      <c r="F33" s="315">
        <f t="shared" si="0"/>
        <v>0</v>
      </c>
      <c r="G33" s="315">
        <f t="shared" si="1"/>
        <v>5.5555555555555469E-2</v>
      </c>
      <c r="H33" s="111">
        <f t="shared" si="2"/>
        <v>5.5555555555555469E-2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0.76388888888888884</v>
      </c>
      <c r="E34" s="467"/>
      <c r="F34" s="315">
        <f t="shared" si="0"/>
        <v>0</v>
      </c>
      <c r="G34" s="315">
        <f t="shared" si="1"/>
        <v>5.5555555555555469E-2</v>
      </c>
      <c r="H34" s="111">
        <f t="shared" si="2"/>
        <v>5.5555555555555469E-2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0.76388888888888884</v>
      </c>
      <c r="E35" s="467"/>
      <c r="F35" s="315">
        <f t="shared" si="0"/>
        <v>0</v>
      </c>
      <c r="G35" s="315">
        <f t="shared" si="1"/>
        <v>5.5555555555555469E-2</v>
      </c>
      <c r="H35" s="111">
        <f t="shared" si="2"/>
        <v>5.5555555555555469E-2</v>
      </c>
      <c r="I35" s="316"/>
    </row>
    <row r="36" spans="1:9" s="5" customFormat="1" ht="30" customHeight="1">
      <c r="A36" s="14" t="s">
        <v>60</v>
      </c>
      <c r="B36" s="106" t="s">
        <v>147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148</v>
      </c>
      <c r="C37" s="467">
        <v>0.25</v>
      </c>
      <c r="D37" s="467">
        <v>0.88194444444444442</v>
      </c>
      <c r="E37" s="467"/>
      <c r="F37" s="315">
        <f t="shared" si="0"/>
        <v>8.3333333333333315E-2</v>
      </c>
      <c r="G37" s="315">
        <f t="shared" si="1"/>
        <v>0.17361111111111105</v>
      </c>
      <c r="H37" s="111">
        <f t="shared" si="2"/>
        <v>0.25694444444444436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0.76388888888888884</v>
      </c>
      <c r="E38" s="467"/>
      <c r="F38" s="315">
        <f t="shared" si="0"/>
        <v>0</v>
      </c>
      <c r="G38" s="315">
        <f t="shared" si="1"/>
        <v>5.5555555555555469E-2</v>
      </c>
      <c r="H38" s="111">
        <f t="shared" si="2"/>
        <v>5.5555555555555469E-2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0.76388888888888884</v>
      </c>
      <c r="E39" s="467"/>
      <c r="F39" s="315">
        <f t="shared" si="0"/>
        <v>0</v>
      </c>
      <c r="G39" s="315">
        <f t="shared" si="1"/>
        <v>5.5555555555555469E-2</v>
      </c>
      <c r="H39" s="111">
        <f t="shared" si="2"/>
        <v>5.5555555555555469E-2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0.76388888888888884</v>
      </c>
      <c r="E40" s="467"/>
      <c r="F40" s="315">
        <f t="shared" si="0"/>
        <v>0</v>
      </c>
      <c r="G40" s="315">
        <f t="shared" si="1"/>
        <v>5.5555555555555469E-2</v>
      </c>
      <c r="H40" s="111">
        <f t="shared" si="2"/>
        <v>5.5555555555555469E-2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0.29166666666666669</v>
      </c>
      <c r="D41" s="467">
        <v>0.75</v>
      </c>
      <c r="E41" s="467"/>
      <c r="F41" s="315">
        <f t="shared" si="0"/>
        <v>4.166666666666663E-2</v>
      </c>
      <c r="G41" s="315">
        <f t="shared" si="1"/>
        <v>4.166666666666663E-2</v>
      </c>
      <c r="H41" s="111">
        <f t="shared" si="2"/>
        <v>8.3333333333333259E-2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0.76388888888888884</v>
      </c>
      <c r="E42" s="467"/>
      <c r="F42" s="315">
        <f t="shared" si="0"/>
        <v>0</v>
      </c>
      <c r="G42" s="315">
        <f t="shared" si="1"/>
        <v>5.5555555555555469E-2</v>
      </c>
      <c r="H42" s="111">
        <f t="shared" si="2"/>
        <v>5.5555555555555469E-2</v>
      </c>
      <c r="I42" s="316"/>
    </row>
    <row r="43" spans="1:9" s="5" customFormat="1" ht="30" customHeight="1">
      <c r="A43" s="14" t="s">
        <v>60</v>
      </c>
      <c r="B43" s="106" t="s">
        <v>42</v>
      </c>
      <c r="C43" s="467">
        <v>0.33333333333333331</v>
      </c>
      <c r="D43" s="467">
        <v>0.76388888888888884</v>
      </c>
      <c r="E43" s="467"/>
      <c r="F43" s="315">
        <f t="shared" si="0"/>
        <v>0</v>
      </c>
      <c r="G43" s="315">
        <f t="shared" si="1"/>
        <v>5.5555555555555469E-2</v>
      </c>
      <c r="H43" s="111">
        <f t="shared" si="2"/>
        <v>5.5555555555555469E-2</v>
      </c>
      <c r="I43" s="105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0.25972222222222224</v>
      </c>
      <c r="D45" s="467">
        <v>0.75694444444444442</v>
      </c>
      <c r="E45" s="467"/>
      <c r="F45" s="315">
        <f t="shared" si="0"/>
        <v>7.3611111111111072E-2</v>
      </c>
      <c r="G45" s="315">
        <f t="shared" si="1"/>
        <v>4.8611111111111049E-2</v>
      </c>
      <c r="H45" s="111">
        <f t="shared" si="2"/>
        <v>0.12222222222222212</v>
      </c>
      <c r="I45" s="316"/>
    </row>
    <row r="46" spans="1:9" s="5" customFormat="1" ht="30" customHeight="1">
      <c r="A46" s="14" t="s">
        <v>60</v>
      </c>
      <c r="B46" s="106" t="s">
        <v>46</v>
      </c>
      <c r="C46" s="467">
        <v>0.25</v>
      </c>
      <c r="D46" s="467">
        <v>0.88194444444444442</v>
      </c>
      <c r="E46" s="467"/>
      <c r="F46" s="315">
        <f t="shared" si="0"/>
        <v>8.3333333333333315E-2</v>
      </c>
      <c r="G46" s="315">
        <f t="shared" si="1"/>
        <v>0.17361111111111105</v>
      </c>
      <c r="H46" s="111">
        <f t="shared" si="2"/>
        <v>0.25694444444444436</v>
      </c>
      <c r="I46" s="316"/>
    </row>
    <row r="47" spans="1:9" s="5" customFormat="1" ht="30" customHeight="1">
      <c r="A47" s="14" t="s">
        <v>60</v>
      </c>
      <c r="B47" s="106" t="s">
        <v>47</v>
      </c>
      <c r="C47" s="615" t="s">
        <v>272</v>
      </c>
      <c r="D47" s="616"/>
      <c r="E47" s="616"/>
      <c r="F47" s="616"/>
      <c r="G47" s="616"/>
      <c r="H47" s="616"/>
      <c r="I47" s="617"/>
    </row>
    <row r="48" spans="1:9" s="5" customFormat="1" ht="30" customHeight="1">
      <c r="A48" s="14" t="s">
        <v>60</v>
      </c>
      <c r="B48" s="106" t="s">
        <v>48</v>
      </c>
      <c r="C48" s="467">
        <v>0.33333333333333331</v>
      </c>
      <c r="D48" s="467">
        <v>0.76388888888888884</v>
      </c>
      <c r="E48" s="467"/>
      <c r="F48" s="315">
        <f t="shared" si="0"/>
        <v>0</v>
      </c>
      <c r="G48" s="315">
        <f t="shared" si="1"/>
        <v>5.5555555555555469E-2</v>
      </c>
      <c r="H48" s="111">
        <f t="shared" si="2"/>
        <v>5.5555555555555469E-2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0.76388888888888884</v>
      </c>
      <c r="E49" s="467"/>
      <c r="F49" s="315">
        <f t="shared" si="0"/>
        <v>0</v>
      </c>
      <c r="G49" s="315">
        <f t="shared" si="1"/>
        <v>5.5555555555555469E-2</v>
      </c>
      <c r="H49" s="111">
        <f t="shared" si="2"/>
        <v>5.5555555555555469E-2</v>
      </c>
      <c r="I49" s="316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0.76388888888888884</v>
      </c>
      <c r="E50" s="467"/>
      <c r="F50" s="315">
        <f t="shared" si="0"/>
        <v>0</v>
      </c>
      <c r="G50" s="315">
        <f t="shared" si="1"/>
        <v>5.5555555555555469E-2</v>
      </c>
      <c r="H50" s="111">
        <f t="shared" si="2"/>
        <v>5.5555555555555469E-2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0.76388888888888884</v>
      </c>
      <c r="E51" s="467"/>
      <c r="F51" s="315">
        <f t="shared" si="0"/>
        <v>0</v>
      </c>
      <c r="G51" s="315">
        <f t="shared" si="1"/>
        <v>5.5555555555555469E-2</v>
      </c>
      <c r="H51" s="111">
        <f t="shared" si="2"/>
        <v>5.5555555555555469E-2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0.29166666666666669</v>
      </c>
      <c r="D52" s="467">
        <v>0.75694444444444442</v>
      </c>
      <c r="E52" s="467"/>
      <c r="F52" s="315">
        <f t="shared" si="0"/>
        <v>4.166666666666663E-2</v>
      </c>
      <c r="G52" s="315">
        <f t="shared" si="1"/>
        <v>4.8611111111111049E-2</v>
      </c>
      <c r="H52" s="111">
        <f t="shared" si="2"/>
        <v>9.0277777777777679E-2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0.76388888888888884</v>
      </c>
      <c r="E53" s="467"/>
      <c r="F53" s="315">
        <f t="shared" si="0"/>
        <v>0</v>
      </c>
      <c r="G53" s="315">
        <f t="shared" si="1"/>
        <v>5.5555555555555469E-2</v>
      </c>
      <c r="H53" s="111">
        <f t="shared" si="2"/>
        <v>5.5555555555555469E-2</v>
      </c>
      <c r="I53" s="317"/>
    </row>
    <row r="54" spans="1:11" s="5" customFormat="1" ht="30" customHeight="1">
      <c r="A54" s="268" t="s">
        <v>60</v>
      </c>
      <c r="B54" s="310" t="s">
        <v>57</v>
      </c>
      <c r="C54" s="467">
        <v>0.33333333333333331</v>
      </c>
      <c r="D54" s="467">
        <v>0.76388888888888884</v>
      </c>
      <c r="E54" s="467"/>
      <c r="F54" s="315">
        <f t="shared" si="0"/>
        <v>0</v>
      </c>
      <c r="G54" s="315">
        <f t="shared" si="1"/>
        <v>5.5555555555555469E-2</v>
      </c>
      <c r="H54" s="111">
        <f t="shared" si="2"/>
        <v>5.5555555555555469E-2</v>
      </c>
      <c r="I54" s="31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0.76388888888888884</v>
      </c>
      <c r="E55" s="467"/>
      <c r="F55" s="315">
        <f t="shared" si="0"/>
        <v>0</v>
      </c>
      <c r="G55" s="315">
        <f t="shared" si="1"/>
        <v>5.5555555555555469E-2</v>
      </c>
      <c r="H55" s="111">
        <f t="shared" si="2"/>
        <v>5.5555555555555469E-2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0.76388888888888884</v>
      </c>
      <c r="E56" s="467"/>
      <c r="F56" s="315">
        <f t="shared" si="0"/>
        <v>0</v>
      </c>
      <c r="G56" s="315">
        <f t="shared" si="1"/>
        <v>5.5555555555555469E-2</v>
      </c>
      <c r="H56" s="111">
        <f t="shared" si="2"/>
        <v>5.5555555555555469E-2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0.70833333333333337</v>
      </c>
      <c r="E57" s="46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0.76388888888888884</v>
      </c>
      <c r="E58" s="467"/>
      <c r="F58" s="315">
        <f t="shared" si="0"/>
        <v>0</v>
      </c>
      <c r="G58" s="315">
        <f t="shared" si="1"/>
        <v>5.5555555555555469E-2</v>
      </c>
      <c r="H58" s="111">
        <f t="shared" si="2"/>
        <v>5.5555555555555469E-2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0.76388888888888884</v>
      </c>
      <c r="E59" s="470"/>
      <c r="F59" s="389">
        <f t="shared" si="0"/>
        <v>0</v>
      </c>
      <c r="G59" s="389">
        <f t="shared" si="1"/>
        <v>5.5555555555555469E-2</v>
      </c>
      <c r="H59" s="390">
        <f t="shared" si="2"/>
        <v>5.5555555555555469E-2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0.76388888888888884</v>
      </c>
      <c r="E60" s="467"/>
      <c r="F60" s="315">
        <f t="shared" si="0"/>
        <v>0</v>
      </c>
      <c r="G60" s="315">
        <f t="shared" si="1"/>
        <v>5.5555555555555469E-2</v>
      </c>
      <c r="H60" s="111">
        <f t="shared" si="2"/>
        <v>5.5555555555555469E-2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0.76388888888888884</v>
      </c>
      <c r="E61" s="467"/>
      <c r="F61" s="315">
        <f t="shared" si="0"/>
        <v>0</v>
      </c>
      <c r="G61" s="315">
        <f t="shared" si="1"/>
        <v>5.5555555555555469E-2</v>
      </c>
      <c r="H61" s="111">
        <f t="shared" si="2"/>
        <v>5.5555555555555469E-2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0.76388888888888884</v>
      </c>
      <c r="E62" s="467"/>
      <c r="F62" s="315">
        <f t="shared" si="0"/>
        <v>0</v>
      </c>
      <c r="G62" s="315">
        <f t="shared" si="1"/>
        <v>5.5555555555555469E-2</v>
      </c>
      <c r="H62" s="111">
        <f t="shared" si="2"/>
        <v>5.5555555555555469E-2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0.76388888888888884</v>
      </c>
      <c r="E63" s="469"/>
      <c r="F63" s="353">
        <f t="shared" si="0"/>
        <v>0</v>
      </c>
      <c r="G63" s="353">
        <f t="shared" si="1"/>
        <v>5.5555555555555469E-2</v>
      </c>
      <c r="H63" s="354">
        <f t="shared" si="2"/>
        <v>5.5555555555555469E-2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0.76388888888888884</v>
      </c>
      <c r="E64" s="471"/>
      <c r="F64" s="322">
        <f t="shared" si="0"/>
        <v>0</v>
      </c>
      <c r="G64" s="322">
        <f t="shared" si="1"/>
        <v>5.5555555555555469E-2</v>
      </c>
      <c r="H64" s="323">
        <f t="shared" si="2"/>
        <v>5.5555555555555469E-2</v>
      </c>
      <c r="I64" s="400"/>
      <c r="J64" s="2"/>
      <c r="K64" s="2"/>
    </row>
    <row r="65" spans="8:8" ht="30" customHeight="1">
      <c r="H65" s="295">
        <f>SUM(H3:H64)</f>
        <v>3.0395833333333284</v>
      </c>
    </row>
    <row r="69" spans="8:8" ht="30" customHeight="1">
      <c r="H69" s="295"/>
    </row>
  </sheetData>
  <autoFilter ref="A2:I59"/>
  <mergeCells count="6">
    <mergeCell ref="C47:I47"/>
    <mergeCell ref="C13:I13"/>
    <mergeCell ref="C12:I12"/>
    <mergeCell ref="C4:I4"/>
    <mergeCell ref="C17:I17"/>
    <mergeCell ref="C36:I3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3">
    <tabColor rgb="FF00B050"/>
    <pageSetUpPr fitToPage="1"/>
  </sheetPr>
  <dimension ref="A1:K69"/>
  <sheetViews>
    <sheetView topLeftCell="A49"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0.8125</v>
      </c>
      <c r="E5" s="467"/>
      <c r="F5" s="315">
        <f t="shared" ref="F5:F64" si="0">SUM(IF(C5="",0,IF(C5&lt;TIME(8,0,0),TIME(8,0,0)-C5,0)))</f>
        <v>0</v>
      </c>
      <c r="G5" s="315">
        <f t="shared" ref="G5:G64" si="1">SUM(
IF(OR(C5="",D5=""),0,MAX(0,IF(D5&lt;C5,D5+1,D5)-MAX(C5,TIME(17,0,0)))))</f>
        <v>0.10416666666666663</v>
      </c>
      <c r="H5" s="111">
        <f t="shared" ref="H5:H64" si="2">G5+F5</f>
        <v>0.10416666666666663</v>
      </c>
      <c r="I5" s="316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0.84722222222222221</v>
      </c>
      <c r="E6" s="467"/>
      <c r="F6" s="315">
        <f t="shared" si="0"/>
        <v>0</v>
      </c>
      <c r="G6" s="315">
        <f t="shared" si="1"/>
        <v>0.13888888888888884</v>
      </c>
      <c r="H6" s="111">
        <f t="shared" si="2"/>
        <v>0.13888888888888884</v>
      </c>
      <c r="I6" s="316"/>
    </row>
    <row r="7" spans="1:9" s="4" customFormat="1" ht="30" customHeight="1">
      <c r="A7" s="14" t="s">
        <v>170</v>
      </c>
      <c r="B7" s="106" t="s">
        <v>44</v>
      </c>
      <c r="C7" s="467">
        <v>0.33333333333333331</v>
      </c>
      <c r="D7" s="467">
        <v>0.70833333333333337</v>
      </c>
      <c r="E7" s="46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0.84722222222222221</v>
      </c>
      <c r="E8" s="467"/>
      <c r="F8" s="315">
        <f t="shared" si="0"/>
        <v>0</v>
      </c>
      <c r="G8" s="315">
        <f t="shared" si="1"/>
        <v>0.13888888888888884</v>
      </c>
      <c r="H8" s="111">
        <f t="shared" si="2"/>
        <v>0.13888888888888884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0.70833333333333337</v>
      </c>
      <c r="E9" s="46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67">
        <v>0.33333333333333331</v>
      </c>
      <c r="D11" s="467">
        <v>0.84375</v>
      </c>
      <c r="E11" s="467"/>
      <c r="F11" s="315">
        <f t="shared" si="0"/>
        <v>0</v>
      </c>
      <c r="G11" s="315">
        <f t="shared" si="1"/>
        <v>0.13541666666666663</v>
      </c>
      <c r="H11" s="111">
        <f t="shared" si="2"/>
        <v>0.13541666666666663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0.73888888888888893</v>
      </c>
      <c r="E14" s="467"/>
      <c r="F14" s="315">
        <f t="shared" si="0"/>
        <v>0</v>
      </c>
      <c r="G14" s="315">
        <f t="shared" si="1"/>
        <v>3.0555555555555558E-2</v>
      </c>
      <c r="H14" s="111">
        <f t="shared" si="2"/>
        <v>3.0555555555555558E-2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67">
        <v>0.33333333333333331</v>
      </c>
      <c r="D16" s="467">
        <v>0.84722222222222221</v>
      </c>
      <c r="E16" s="467"/>
      <c r="F16" s="315">
        <f t="shared" si="0"/>
        <v>0</v>
      </c>
      <c r="G16" s="315">
        <f t="shared" si="1"/>
        <v>0.13888888888888884</v>
      </c>
      <c r="H16" s="111">
        <f t="shared" si="2"/>
        <v>0.13888888888888884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0.86250000000000004</v>
      </c>
      <c r="E18" s="467"/>
      <c r="F18" s="315">
        <f t="shared" si="0"/>
        <v>0</v>
      </c>
      <c r="G18" s="315">
        <f t="shared" si="1"/>
        <v>0.15416666666666667</v>
      </c>
      <c r="H18" s="111">
        <f t="shared" si="2"/>
        <v>0.15416666666666667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0.33333333333333331</v>
      </c>
      <c r="D19" s="467">
        <v>0.72916666666666663</v>
      </c>
      <c r="E19" s="467"/>
      <c r="F19" s="315">
        <f t="shared" si="0"/>
        <v>0</v>
      </c>
      <c r="G19" s="315">
        <f t="shared" si="1"/>
        <v>2.0833333333333259E-2</v>
      </c>
      <c r="H19" s="111">
        <f t="shared" si="2"/>
        <v>2.0833333333333259E-2</v>
      </c>
      <c r="I19" s="105"/>
    </row>
    <row r="20" spans="1:9" s="5" customFormat="1" ht="30" customHeight="1">
      <c r="A20" s="14" t="s">
        <v>59</v>
      </c>
      <c r="B20" s="106" t="s">
        <v>20</v>
      </c>
      <c r="C20" s="622" t="s">
        <v>163</v>
      </c>
      <c r="D20" s="623"/>
      <c r="E20" s="623"/>
      <c r="F20" s="623"/>
      <c r="G20" s="623"/>
      <c r="H20" s="623"/>
      <c r="I20" s="624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0.79166666666666663</v>
      </c>
      <c r="E22" s="467"/>
      <c r="F22" s="315">
        <f t="shared" si="0"/>
        <v>0</v>
      </c>
      <c r="G22" s="315">
        <f t="shared" si="1"/>
        <v>8.3333333333333259E-2</v>
      </c>
      <c r="H22" s="111">
        <f t="shared" si="2"/>
        <v>8.3333333333333259E-2</v>
      </c>
      <c r="I22" s="316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0.70833333333333337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0.84722222222222221</v>
      </c>
      <c r="E26" s="467"/>
      <c r="F26" s="315">
        <f t="shared" si="0"/>
        <v>0</v>
      </c>
      <c r="G26" s="315">
        <f t="shared" si="1"/>
        <v>0.13888888888888884</v>
      </c>
      <c r="H26" s="111">
        <f t="shared" si="2"/>
        <v>0.13888888888888884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0.84722222222222221</v>
      </c>
      <c r="E27" s="467"/>
      <c r="F27" s="315">
        <f t="shared" si="0"/>
        <v>0</v>
      </c>
      <c r="G27" s="315">
        <f t="shared" si="1"/>
        <v>0.13888888888888884</v>
      </c>
      <c r="H27" s="111">
        <f t="shared" si="2"/>
        <v>0.13888888888888884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0.76388888888888884</v>
      </c>
      <c r="E28" s="467"/>
      <c r="F28" s="315">
        <f t="shared" si="0"/>
        <v>0</v>
      </c>
      <c r="G28" s="315">
        <f t="shared" si="1"/>
        <v>5.5555555555555469E-2</v>
      </c>
      <c r="H28" s="111">
        <f t="shared" si="2"/>
        <v>5.5555555555555469E-2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467">
        <v>0.33333333333333331</v>
      </c>
      <c r="D32" s="467">
        <v>0.76388888888888884</v>
      </c>
      <c r="E32" s="467"/>
      <c r="F32" s="315">
        <f t="shared" si="0"/>
        <v>0</v>
      </c>
      <c r="G32" s="315">
        <f t="shared" si="1"/>
        <v>5.5555555555555469E-2</v>
      </c>
      <c r="H32" s="111">
        <f t="shared" si="2"/>
        <v>5.5555555555555469E-2</v>
      </c>
      <c r="I32" s="316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0.76388888888888884</v>
      </c>
      <c r="E33" s="467"/>
      <c r="F33" s="315">
        <f t="shared" si="0"/>
        <v>0</v>
      </c>
      <c r="G33" s="315">
        <f t="shared" si="1"/>
        <v>5.5555555555555469E-2</v>
      </c>
      <c r="H33" s="111">
        <f t="shared" si="2"/>
        <v>5.5555555555555469E-2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0.84722222222222221</v>
      </c>
      <c r="E35" s="467"/>
      <c r="F35" s="315">
        <f t="shared" si="0"/>
        <v>0</v>
      </c>
      <c r="G35" s="315">
        <f t="shared" si="1"/>
        <v>0.13888888888888884</v>
      </c>
      <c r="H35" s="111">
        <f t="shared" si="2"/>
        <v>0.13888888888888884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0.84722222222222221</v>
      </c>
      <c r="E36" s="467"/>
      <c r="F36" s="315">
        <f t="shared" si="0"/>
        <v>0</v>
      </c>
      <c r="G36" s="315">
        <f t="shared" si="1"/>
        <v>0.13888888888888884</v>
      </c>
      <c r="H36" s="111">
        <f t="shared" si="2"/>
        <v>0.13888888888888884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0.70833333333333337</v>
      </c>
      <c r="E38" s="46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0.84722222222222221</v>
      </c>
      <c r="E39" s="467"/>
      <c r="F39" s="315">
        <f t="shared" si="0"/>
        <v>0</v>
      </c>
      <c r="G39" s="315">
        <f t="shared" si="1"/>
        <v>0.13888888888888884</v>
      </c>
      <c r="H39" s="111">
        <f t="shared" si="2"/>
        <v>0.13888888888888884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635" t="s">
        <v>61</v>
      </c>
      <c r="D41" s="636"/>
      <c r="E41" s="636"/>
      <c r="F41" s="636"/>
      <c r="G41" s="636"/>
      <c r="H41" s="636"/>
      <c r="I41" s="637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0.84722222222222221</v>
      </c>
      <c r="E42" s="467"/>
      <c r="F42" s="315">
        <f t="shared" si="0"/>
        <v>0</v>
      </c>
      <c r="G42" s="315">
        <f t="shared" si="1"/>
        <v>0.13888888888888884</v>
      </c>
      <c r="H42" s="111">
        <f t="shared" si="2"/>
        <v>0.13888888888888884</v>
      </c>
      <c r="I42" s="316"/>
    </row>
    <row r="43" spans="1:9" s="5" customFormat="1" ht="30" customHeight="1">
      <c r="A43" s="14" t="s">
        <v>60</v>
      </c>
      <c r="B43" s="106" t="s">
        <v>42</v>
      </c>
      <c r="C43" s="467">
        <v>0.33333333333333331</v>
      </c>
      <c r="D43" s="467">
        <v>0.70833333333333337</v>
      </c>
      <c r="E43" s="46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0.33333333333333331</v>
      </c>
      <c r="D45" s="467">
        <v>0.76388888888888884</v>
      </c>
      <c r="E45" s="467"/>
      <c r="F45" s="315">
        <f t="shared" si="0"/>
        <v>0</v>
      </c>
      <c r="G45" s="315">
        <f t="shared" si="1"/>
        <v>5.5555555555555469E-2</v>
      </c>
      <c r="H45" s="111">
        <f t="shared" si="2"/>
        <v>5.5555555555555469E-2</v>
      </c>
      <c r="I45" s="316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0.70833333333333337</v>
      </c>
      <c r="E46" s="46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0.70833333333333337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0.33333333333333331</v>
      </c>
      <c r="D48" s="467">
        <v>0.70833333333333337</v>
      </c>
      <c r="E48" s="46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0.70833333333333337</v>
      </c>
      <c r="E49" s="46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0.70833333333333337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0.70833333333333337</v>
      </c>
      <c r="E51" s="46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0.33333333333333331</v>
      </c>
      <c r="D52" s="467">
        <v>0.84722222222222221</v>
      </c>
      <c r="E52" s="467"/>
      <c r="F52" s="315">
        <f t="shared" si="0"/>
        <v>0</v>
      </c>
      <c r="G52" s="315">
        <f t="shared" si="1"/>
        <v>0.13888888888888884</v>
      </c>
      <c r="H52" s="111">
        <f t="shared" si="2"/>
        <v>0.13888888888888884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0.70833333333333337</v>
      </c>
      <c r="E53" s="46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606" t="s">
        <v>110</v>
      </c>
      <c r="D54" s="607"/>
      <c r="E54" s="607"/>
      <c r="F54" s="607"/>
      <c r="G54" s="607"/>
      <c r="H54" s="607"/>
      <c r="I54" s="60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0.84722222222222221</v>
      </c>
      <c r="E55" s="467"/>
      <c r="F55" s="315">
        <f t="shared" si="0"/>
        <v>0</v>
      </c>
      <c r="G55" s="315">
        <f t="shared" si="1"/>
        <v>0.13888888888888884</v>
      </c>
      <c r="H55" s="111">
        <f t="shared" si="2"/>
        <v>0.13888888888888884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0.70833333333333337</v>
      </c>
      <c r="E56" s="46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0.76041666666666663</v>
      </c>
      <c r="E57" s="469"/>
      <c r="F57" s="353">
        <f t="shared" si="0"/>
        <v>0</v>
      </c>
      <c r="G57" s="353">
        <f t="shared" si="1"/>
        <v>5.2083333333333259E-2</v>
      </c>
      <c r="H57" s="354">
        <f t="shared" si="2"/>
        <v>5.2083333333333259E-2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0.76041666666666663</v>
      </c>
      <c r="E58" s="467"/>
      <c r="F58" s="315">
        <f t="shared" si="0"/>
        <v>0</v>
      </c>
      <c r="G58" s="315">
        <f t="shared" si="1"/>
        <v>5.2083333333333259E-2</v>
      </c>
      <c r="H58" s="111">
        <f t="shared" si="2"/>
        <v>5.2083333333333259E-2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0.70833333333333337</v>
      </c>
      <c r="E59" s="47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0.70833333333333337</v>
      </c>
      <c r="E60" s="46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0.70833333333333337</v>
      </c>
      <c r="E61" s="46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0.84722222222222221</v>
      </c>
      <c r="E62" s="467"/>
      <c r="F62" s="315">
        <f t="shared" si="0"/>
        <v>0</v>
      </c>
      <c r="G62" s="315">
        <f t="shared" si="1"/>
        <v>0.13888888888888884</v>
      </c>
      <c r="H62" s="111">
        <f t="shared" si="2"/>
        <v>0.13888888888888884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0.70833333333333337</v>
      </c>
      <c r="E63" s="46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0.70833333333333337</v>
      </c>
      <c r="E64" s="47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2.5215277777777758</v>
      </c>
    </row>
    <row r="69" spans="8:8" ht="30" customHeight="1">
      <c r="H69" s="295"/>
    </row>
  </sheetData>
  <autoFilter ref="A2:I59"/>
  <mergeCells count="8">
    <mergeCell ref="C12:I12"/>
    <mergeCell ref="C4:I4"/>
    <mergeCell ref="C17:I17"/>
    <mergeCell ref="C54:I54"/>
    <mergeCell ref="C41:I41"/>
    <mergeCell ref="C20:I20"/>
    <mergeCell ref="C13:I13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4">
    <tabColor rgb="FF00B050"/>
    <pageSetUpPr fitToPage="1"/>
  </sheetPr>
  <dimension ref="A1:K69"/>
  <sheetViews>
    <sheetView topLeftCell="A49"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0.70833333333333337</v>
      </c>
      <c r="E5" s="467"/>
      <c r="F5" s="315">
        <f t="shared" ref="F5:F64" si="0">SUM(IF(C5="",0,IF(C5&lt;TIME(8,0,0),TIME(8,0,0)-C5,0)))</f>
        <v>0</v>
      </c>
      <c r="G5" s="315">
        <f t="shared" ref="G5:G64" si="1">SUM(
IF(OR(C5="",D5=""),0,MAX(0,IF(D5&lt;C5,D5+1,D5)-MAX(C5,TIME(17,0,0)))))</f>
        <v>0</v>
      </c>
      <c r="H5" s="111">
        <f t="shared" ref="H5:H64" si="2"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69">
        <v>0.33333333333333331</v>
      </c>
      <c r="D6" s="469">
        <v>0.73611111111111116</v>
      </c>
      <c r="E6" s="467"/>
      <c r="F6" s="315">
        <f t="shared" si="0"/>
        <v>0</v>
      </c>
      <c r="G6" s="315">
        <f t="shared" si="1"/>
        <v>2.777777777777779E-2</v>
      </c>
      <c r="H6" s="111">
        <f t="shared" si="2"/>
        <v>2.777777777777779E-2</v>
      </c>
      <c r="I6" s="316"/>
    </row>
    <row r="7" spans="1:9" s="4" customFormat="1" ht="30" customHeight="1">
      <c r="A7" s="14" t="s">
        <v>170</v>
      </c>
      <c r="B7" s="106" t="s">
        <v>44</v>
      </c>
      <c r="C7" s="467">
        <v>0.33333333333333331</v>
      </c>
      <c r="D7" s="467">
        <v>0.70833333333333337</v>
      </c>
      <c r="E7" s="46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69">
        <v>0.33333333333333331</v>
      </c>
      <c r="D8" s="469">
        <v>0.73611111111111116</v>
      </c>
      <c r="E8" s="467"/>
      <c r="F8" s="315">
        <f t="shared" si="0"/>
        <v>0</v>
      </c>
      <c r="G8" s="315">
        <f t="shared" si="1"/>
        <v>2.777777777777779E-2</v>
      </c>
      <c r="H8" s="111">
        <f t="shared" si="2"/>
        <v>2.777777777777779E-2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0.70833333333333337</v>
      </c>
      <c r="E9" s="46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0.70833333333333337</v>
      </c>
      <c r="E14" s="46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0.70833333333333337</v>
      </c>
      <c r="E18" s="46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0.33333333333333331</v>
      </c>
      <c r="D19" s="467">
        <v>0.76249999999999996</v>
      </c>
      <c r="E19" s="467"/>
      <c r="F19" s="315">
        <f t="shared" si="0"/>
        <v>0</v>
      </c>
      <c r="G19" s="315">
        <f t="shared" si="1"/>
        <v>5.4166666666666585E-2</v>
      </c>
      <c r="H19" s="111">
        <f t="shared" si="2"/>
        <v>5.4166666666666585E-2</v>
      </c>
      <c r="I19" s="105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0.70833333333333337</v>
      </c>
      <c r="E22" s="46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35" t="s">
        <v>61</v>
      </c>
      <c r="D24" s="636"/>
      <c r="E24" s="636"/>
      <c r="F24" s="636"/>
      <c r="G24" s="636"/>
      <c r="H24" s="636"/>
      <c r="I24" s="637"/>
    </row>
    <row r="25" spans="1:9" s="5" customFormat="1" ht="30" customHeight="1">
      <c r="A25" s="14" t="s">
        <v>60</v>
      </c>
      <c r="B25" s="106" t="s">
        <v>22</v>
      </c>
      <c r="C25" s="469">
        <v>0.33333333333333331</v>
      </c>
      <c r="D25" s="469">
        <v>0.73611111111111116</v>
      </c>
      <c r="E25" s="467"/>
      <c r="F25" s="315">
        <f t="shared" si="0"/>
        <v>0</v>
      </c>
      <c r="G25" s="315">
        <f t="shared" si="1"/>
        <v>2.777777777777779E-2</v>
      </c>
      <c r="H25" s="111">
        <f t="shared" si="2"/>
        <v>2.777777777777779E-2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0.70833333333333337</v>
      </c>
      <c r="E26" s="46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0.70833333333333337</v>
      </c>
      <c r="E27" s="46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9">
        <v>0.33333333333333331</v>
      </c>
      <c r="D29" s="469">
        <v>0.73611111111111116</v>
      </c>
      <c r="E29" s="467"/>
      <c r="F29" s="315">
        <f t="shared" si="0"/>
        <v>0</v>
      </c>
      <c r="G29" s="315">
        <f t="shared" si="1"/>
        <v>2.777777777777779E-2</v>
      </c>
      <c r="H29" s="111">
        <f t="shared" si="2"/>
        <v>2.777777777777779E-2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469">
        <v>0.33333333333333331</v>
      </c>
      <c r="D32" s="469">
        <v>0.73611111111111116</v>
      </c>
      <c r="E32" s="467"/>
      <c r="F32" s="315">
        <f t="shared" si="0"/>
        <v>0</v>
      </c>
      <c r="G32" s="315">
        <f t="shared" si="1"/>
        <v>2.777777777777779E-2</v>
      </c>
      <c r="H32" s="111">
        <f t="shared" si="2"/>
        <v>2.777777777777779E-2</v>
      </c>
      <c r="I32" s="316"/>
    </row>
    <row r="33" spans="1:9" s="5" customFormat="1" ht="30" customHeight="1">
      <c r="A33" s="14" t="s">
        <v>60</v>
      </c>
      <c r="B33" s="106" t="s">
        <v>139</v>
      </c>
      <c r="C33" s="469">
        <v>0.33333333333333331</v>
      </c>
      <c r="D33" s="469">
        <v>0.73611111111111116</v>
      </c>
      <c r="E33" s="467"/>
      <c r="F33" s="315">
        <f t="shared" si="0"/>
        <v>0</v>
      </c>
      <c r="G33" s="315">
        <f t="shared" si="1"/>
        <v>2.777777777777779E-2</v>
      </c>
      <c r="H33" s="111">
        <f t="shared" si="2"/>
        <v>2.777777777777779E-2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0.70833333333333337</v>
      </c>
      <c r="E35" s="46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0.70833333333333337</v>
      </c>
      <c r="E38" s="46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0.70833333333333337</v>
      </c>
      <c r="E39" s="46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635" t="s">
        <v>61</v>
      </c>
      <c r="D41" s="636"/>
      <c r="E41" s="636"/>
      <c r="F41" s="636"/>
      <c r="G41" s="636"/>
      <c r="H41" s="636"/>
      <c r="I41" s="637"/>
    </row>
    <row r="42" spans="1:9" s="5" customFormat="1" ht="30" customHeight="1">
      <c r="A42" s="14" t="s">
        <v>60</v>
      </c>
      <c r="B42" s="106" t="s">
        <v>41</v>
      </c>
      <c r="C42" s="469">
        <v>0.33333333333333331</v>
      </c>
      <c r="D42" s="469">
        <v>0.73611111111111116</v>
      </c>
      <c r="E42" s="467"/>
      <c r="F42" s="315">
        <f t="shared" si="0"/>
        <v>0</v>
      </c>
      <c r="G42" s="315">
        <f t="shared" si="1"/>
        <v>2.777777777777779E-2</v>
      </c>
      <c r="H42" s="111">
        <f t="shared" si="2"/>
        <v>2.777777777777779E-2</v>
      </c>
      <c r="I42" s="316"/>
    </row>
    <row r="43" spans="1:9" s="5" customFormat="1" ht="30" customHeight="1">
      <c r="A43" s="14" t="s">
        <v>60</v>
      </c>
      <c r="B43" s="106" t="s">
        <v>42</v>
      </c>
      <c r="C43" s="467">
        <v>0.33333333333333331</v>
      </c>
      <c r="D43" s="467">
        <v>0.70833333333333337</v>
      </c>
      <c r="E43" s="46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0.33333333333333331</v>
      </c>
      <c r="D45" s="467">
        <v>0.70833333333333337</v>
      </c>
      <c r="E45" s="46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69">
        <v>0.33333333333333331</v>
      </c>
      <c r="D46" s="469">
        <v>0.73611111111111116</v>
      </c>
      <c r="E46" s="467"/>
      <c r="F46" s="315">
        <f t="shared" si="0"/>
        <v>0</v>
      </c>
      <c r="G46" s="315">
        <f t="shared" si="1"/>
        <v>2.777777777777779E-2</v>
      </c>
      <c r="H46" s="111">
        <f t="shared" si="2"/>
        <v>2.777777777777779E-2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72">
        <v>0.65277777777777779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0.25</v>
      </c>
      <c r="D48" s="472">
        <v>0.65972222222222221</v>
      </c>
      <c r="E48" s="467"/>
      <c r="F48" s="315">
        <f t="shared" si="0"/>
        <v>8.3333333333333315E-2</v>
      </c>
      <c r="G48" s="315">
        <f t="shared" si="1"/>
        <v>0</v>
      </c>
      <c r="H48" s="111">
        <f t="shared" si="2"/>
        <v>8.3333333333333315E-2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0.70833333333333337</v>
      </c>
      <c r="E49" s="46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0.70833333333333337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9">
        <v>0.33333333333333331</v>
      </c>
      <c r="D51" s="469">
        <v>0.73611111111111116</v>
      </c>
      <c r="E51" s="467"/>
      <c r="F51" s="315">
        <f t="shared" si="0"/>
        <v>0</v>
      </c>
      <c r="G51" s="315">
        <f t="shared" si="1"/>
        <v>2.777777777777779E-2</v>
      </c>
      <c r="H51" s="111">
        <f t="shared" si="2"/>
        <v>2.777777777777779E-2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0.25</v>
      </c>
      <c r="D52" s="472">
        <v>0.65972222222222221</v>
      </c>
      <c r="E52" s="467"/>
      <c r="F52" s="315">
        <f t="shared" si="0"/>
        <v>8.3333333333333315E-2</v>
      </c>
      <c r="G52" s="315">
        <f t="shared" si="1"/>
        <v>0</v>
      </c>
      <c r="H52" s="111">
        <f t="shared" si="2"/>
        <v>8.3333333333333315E-2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0.70833333333333337</v>
      </c>
      <c r="E53" s="46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606" t="s">
        <v>110</v>
      </c>
      <c r="D54" s="607"/>
      <c r="E54" s="607"/>
      <c r="F54" s="607"/>
      <c r="G54" s="607"/>
      <c r="H54" s="607"/>
      <c r="I54" s="60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0.70833333333333337</v>
      </c>
      <c r="E55" s="46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69">
        <v>0.33333333333333331</v>
      </c>
      <c r="D56" s="469">
        <v>0.73611111111111116</v>
      </c>
      <c r="E56" s="467"/>
      <c r="F56" s="315">
        <f t="shared" si="0"/>
        <v>0</v>
      </c>
      <c r="G56" s="315">
        <f t="shared" si="1"/>
        <v>2.777777777777779E-2</v>
      </c>
      <c r="H56" s="111">
        <f t="shared" si="2"/>
        <v>2.777777777777779E-2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0.70833333333333337</v>
      </c>
      <c r="E57" s="46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69">
        <v>0.33333333333333331</v>
      </c>
      <c r="D58" s="469">
        <v>0.73611111111111116</v>
      </c>
      <c r="E58" s="467"/>
      <c r="F58" s="315">
        <f t="shared" si="0"/>
        <v>0</v>
      </c>
      <c r="G58" s="315">
        <f t="shared" si="1"/>
        <v>2.777777777777779E-2</v>
      </c>
      <c r="H58" s="111">
        <f t="shared" si="2"/>
        <v>2.777777777777779E-2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0.70833333333333337</v>
      </c>
      <c r="E59" s="47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0.70833333333333337</v>
      </c>
      <c r="E60" s="46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69">
        <v>0.33333333333333331</v>
      </c>
      <c r="D61" s="469">
        <v>0.73611111111111116</v>
      </c>
      <c r="E61" s="467"/>
      <c r="F61" s="315">
        <f t="shared" si="0"/>
        <v>0</v>
      </c>
      <c r="G61" s="315">
        <f t="shared" si="1"/>
        <v>2.777777777777779E-2</v>
      </c>
      <c r="H61" s="111">
        <f t="shared" si="2"/>
        <v>2.777777777777779E-2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0.70833333333333337</v>
      </c>
      <c r="E62" s="46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69">
        <v>0.33333333333333331</v>
      </c>
      <c r="D63" s="469">
        <v>0.73611111111111116</v>
      </c>
      <c r="E63" s="469"/>
      <c r="F63" s="353">
        <f t="shared" si="0"/>
        <v>0</v>
      </c>
      <c r="G63" s="353">
        <f t="shared" si="1"/>
        <v>2.777777777777779E-2</v>
      </c>
      <c r="H63" s="354">
        <f t="shared" si="2"/>
        <v>2.777777777777779E-2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0.70833333333333337</v>
      </c>
      <c r="E64" s="47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0.58194444444444449</v>
      </c>
    </row>
    <row r="69" spans="8:8" ht="30" customHeight="1">
      <c r="H69" s="295"/>
    </row>
  </sheetData>
  <autoFilter ref="A2:I59"/>
  <mergeCells count="10">
    <mergeCell ref="C12:I12"/>
    <mergeCell ref="C4:I4"/>
    <mergeCell ref="C11:I11"/>
    <mergeCell ref="C17:I17"/>
    <mergeCell ref="C54:I54"/>
    <mergeCell ref="C16:I16"/>
    <mergeCell ref="C24:I24"/>
    <mergeCell ref="C41:I41"/>
    <mergeCell ref="C13:I13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5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0.73958333333333337</v>
      </c>
      <c r="E5" s="467"/>
      <c r="F5" s="315">
        <f t="shared" ref="F5:F64" si="0">SUM(IF(C5="",0,IF(C5&lt;TIME(8,0,0),TIME(8,0,0)-C5,0)))</f>
        <v>0</v>
      </c>
      <c r="G5" s="315">
        <f t="shared" ref="G5:G64" si="1">SUM(
IF(OR(C5="",D5=""),0,MAX(0,IF(D5&lt;C5,D5+1,D5)-MAX(C5,TIME(17,0,0)))))</f>
        <v>3.125E-2</v>
      </c>
      <c r="H5" s="111">
        <f t="shared" ref="H5:H64" si="2">G5+F5</f>
        <v>3.125E-2</v>
      </c>
      <c r="I5" s="316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0.77083333333333337</v>
      </c>
      <c r="E6" s="467"/>
      <c r="F6" s="315">
        <f t="shared" si="0"/>
        <v>0</v>
      </c>
      <c r="G6" s="315">
        <f t="shared" si="1"/>
        <v>6.25E-2</v>
      </c>
      <c r="H6" s="111">
        <f t="shared" si="2"/>
        <v>6.25E-2</v>
      </c>
      <c r="I6" s="316"/>
    </row>
    <row r="7" spans="1:9" s="4" customFormat="1" ht="30" customHeight="1">
      <c r="A7" s="14" t="s">
        <v>170</v>
      </c>
      <c r="B7" s="106" t="s">
        <v>44</v>
      </c>
      <c r="C7" s="467">
        <v>0.33333333333333331</v>
      </c>
      <c r="D7" s="467">
        <v>0.77083333333333337</v>
      </c>
      <c r="E7" s="467"/>
      <c r="F7" s="315">
        <f t="shared" si="0"/>
        <v>0</v>
      </c>
      <c r="G7" s="315">
        <f t="shared" si="1"/>
        <v>6.25E-2</v>
      </c>
      <c r="H7" s="111">
        <f t="shared" si="2"/>
        <v>6.25E-2</v>
      </c>
      <c r="I7" s="316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0.77083333333333337</v>
      </c>
      <c r="E8" s="467"/>
      <c r="F8" s="315">
        <f t="shared" si="0"/>
        <v>0</v>
      </c>
      <c r="G8" s="315">
        <f t="shared" si="1"/>
        <v>6.25E-2</v>
      </c>
      <c r="H8" s="111">
        <f t="shared" si="2"/>
        <v>6.25E-2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0.70833333333333337</v>
      </c>
      <c r="E9" s="46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67">
        <v>0.33333333333333331</v>
      </c>
      <c r="D11" s="467">
        <v>0.70833333333333337</v>
      </c>
      <c r="E11" s="467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0.73611111111111116</v>
      </c>
      <c r="E14" s="467"/>
      <c r="F14" s="315">
        <f t="shared" si="0"/>
        <v>0</v>
      </c>
      <c r="G14" s="315">
        <f t="shared" si="1"/>
        <v>2.777777777777779E-2</v>
      </c>
      <c r="H14" s="111">
        <f t="shared" si="2"/>
        <v>2.777777777777779E-2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67">
        <v>0.33333333333333331</v>
      </c>
      <c r="D16" s="467">
        <v>0.77083333333333337</v>
      </c>
      <c r="E16" s="467"/>
      <c r="F16" s="315">
        <f t="shared" si="0"/>
        <v>0</v>
      </c>
      <c r="G16" s="315">
        <f t="shared" si="1"/>
        <v>6.25E-2</v>
      </c>
      <c r="H16" s="111">
        <f t="shared" si="2"/>
        <v>6.25E-2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0.77083333333333337</v>
      </c>
      <c r="E18" s="467"/>
      <c r="F18" s="315">
        <f t="shared" si="0"/>
        <v>0</v>
      </c>
      <c r="G18" s="315">
        <f t="shared" si="1"/>
        <v>6.25E-2</v>
      </c>
      <c r="H18" s="111">
        <f t="shared" si="2"/>
        <v>6.25E-2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0.33333333333333331</v>
      </c>
      <c r="D19" s="467">
        <v>0.73055555555555551</v>
      </c>
      <c r="E19" s="467"/>
      <c r="F19" s="315">
        <f t="shared" si="0"/>
        <v>0</v>
      </c>
      <c r="G19" s="315">
        <f t="shared" si="1"/>
        <v>2.2222222222222143E-2</v>
      </c>
      <c r="H19" s="111">
        <f t="shared" si="2"/>
        <v>2.2222222222222143E-2</v>
      </c>
      <c r="I19" s="105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0.72222222222222221</v>
      </c>
      <c r="E20" s="467"/>
      <c r="F20" s="315">
        <f t="shared" si="0"/>
        <v>0</v>
      </c>
      <c r="G20" s="315">
        <f t="shared" si="1"/>
        <v>1.388888888888884E-2</v>
      </c>
      <c r="H20" s="111">
        <f t="shared" si="2"/>
        <v>1.388888888888884E-2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0.79166666666666663</v>
      </c>
      <c r="E21" s="467"/>
      <c r="F21" s="315">
        <f t="shared" si="0"/>
        <v>0</v>
      </c>
      <c r="G21" s="315">
        <f t="shared" si="1"/>
        <v>8.3333333333333259E-2</v>
      </c>
      <c r="H21" s="111">
        <f t="shared" si="2"/>
        <v>8.3333333333333259E-2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0.70833333333333337</v>
      </c>
      <c r="E22" s="46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68">
        <v>0.33333333333333331</v>
      </c>
      <c r="D23" s="467">
        <v>0.76527777777777772</v>
      </c>
      <c r="E23" s="467"/>
      <c r="F23" s="315">
        <f t="shared" si="0"/>
        <v>0</v>
      </c>
      <c r="G23" s="315">
        <f t="shared" si="1"/>
        <v>5.6944444444444353E-2</v>
      </c>
      <c r="H23" s="111">
        <f t="shared" si="2"/>
        <v>5.6944444444444353E-2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0.70833333333333337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0.70833333333333337</v>
      </c>
      <c r="E26" s="46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0.77083333333333337</v>
      </c>
      <c r="E27" s="467"/>
      <c r="F27" s="315">
        <f t="shared" si="0"/>
        <v>0</v>
      </c>
      <c r="G27" s="315">
        <f t="shared" si="1"/>
        <v>6.25E-2</v>
      </c>
      <c r="H27" s="111">
        <f t="shared" si="2"/>
        <v>6.25E-2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0.73958333333333337</v>
      </c>
      <c r="E28" s="467"/>
      <c r="F28" s="315">
        <f t="shared" si="0"/>
        <v>0</v>
      </c>
      <c r="G28" s="315">
        <f t="shared" si="1"/>
        <v>3.125E-2</v>
      </c>
      <c r="H28" s="111">
        <f t="shared" si="2"/>
        <v>3.125E-2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0.77083333333333337</v>
      </c>
      <c r="E29" s="467"/>
      <c r="F29" s="315">
        <f t="shared" si="0"/>
        <v>0</v>
      </c>
      <c r="G29" s="315">
        <f t="shared" si="1"/>
        <v>6.25E-2</v>
      </c>
      <c r="H29" s="111">
        <f t="shared" si="2"/>
        <v>6.25E-2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0.73958333333333337</v>
      </c>
      <c r="E30" s="467"/>
      <c r="F30" s="315">
        <f t="shared" si="0"/>
        <v>0</v>
      </c>
      <c r="G30" s="315">
        <f t="shared" si="1"/>
        <v>3.125E-2</v>
      </c>
      <c r="H30" s="111">
        <f t="shared" si="2"/>
        <v>3.125E-2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467">
        <v>0.33333333333333331</v>
      </c>
      <c r="D32" s="467">
        <v>0.72916666666666663</v>
      </c>
      <c r="E32" s="467"/>
      <c r="F32" s="315">
        <f t="shared" si="0"/>
        <v>0</v>
      </c>
      <c r="G32" s="315">
        <f t="shared" si="1"/>
        <v>2.0833333333333259E-2</v>
      </c>
      <c r="H32" s="111">
        <f t="shared" si="2"/>
        <v>2.0833333333333259E-2</v>
      </c>
      <c r="I32" s="316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0.72916666666666663</v>
      </c>
      <c r="E33" s="467"/>
      <c r="F33" s="315">
        <f t="shared" si="0"/>
        <v>0</v>
      </c>
      <c r="G33" s="315">
        <f t="shared" si="1"/>
        <v>2.0833333333333259E-2</v>
      </c>
      <c r="H33" s="111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0.73958333333333337</v>
      </c>
      <c r="E35" s="467"/>
      <c r="F35" s="315">
        <f t="shared" si="0"/>
        <v>0</v>
      </c>
      <c r="G35" s="315">
        <f t="shared" si="1"/>
        <v>3.125E-2</v>
      </c>
      <c r="H35" s="111">
        <f t="shared" si="2"/>
        <v>3.125E-2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0.73958333333333337</v>
      </c>
      <c r="E36" s="467"/>
      <c r="F36" s="315">
        <f t="shared" si="0"/>
        <v>0</v>
      </c>
      <c r="G36" s="315">
        <f t="shared" si="1"/>
        <v>3.125E-2</v>
      </c>
      <c r="H36" s="111">
        <f t="shared" si="2"/>
        <v>3.125E-2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0.72916666666666663</v>
      </c>
      <c r="E38" s="467"/>
      <c r="F38" s="315">
        <f t="shared" si="0"/>
        <v>0</v>
      </c>
      <c r="G38" s="315">
        <f t="shared" si="1"/>
        <v>2.0833333333333259E-2</v>
      </c>
      <c r="H38" s="111">
        <f t="shared" si="2"/>
        <v>2.0833333333333259E-2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0.73958333333333337</v>
      </c>
      <c r="E39" s="467"/>
      <c r="F39" s="315">
        <f t="shared" si="0"/>
        <v>0</v>
      </c>
      <c r="G39" s="315">
        <f t="shared" si="1"/>
        <v>3.125E-2</v>
      </c>
      <c r="H39" s="111">
        <f t="shared" si="2"/>
        <v>3.125E-2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0.73958333333333337</v>
      </c>
      <c r="E40" s="467"/>
      <c r="F40" s="315">
        <f t="shared" si="0"/>
        <v>0</v>
      </c>
      <c r="G40" s="315">
        <f t="shared" si="1"/>
        <v>3.125E-2</v>
      </c>
      <c r="H40" s="111">
        <f t="shared" si="2"/>
        <v>3.125E-2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0.25</v>
      </c>
      <c r="D41" s="467">
        <v>0.70833333333333337</v>
      </c>
      <c r="E41" s="467"/>
      <c r="F41" s="315">
        <f t="shared" si="0"/>
        <v>8.3333333333333315E-2</v>
      </c>
      <c r="G41" s="315">
        <f t="shared" si="1"/>
        <v>0</v>
      </c>
      <c r="H41" s="111">
        <f t="shared" si="2"/>
        <v>8.3333333333333315E-2</v>
      </c>
      <c r="I41" s="316"/>
    </row>
    <row r="42" spans="1:9" s="5" customFormat="1" ht="30" customHeight="1">
      <c r="A42" s="14" t="s">
        <v>60</v>
      </c>
      <c r="B42" s="106" t="s">
        <v>41</v>
      </c>
      <c r="C42" s="472">
        <v>0.33333333333333331</v>
      </c>
      <c r="D42" s="472">
        <v>0.54166666666666663</v>
      </c>
      <c r="E42" s="46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67">
        <v>0.33333333333333331</v>
      </c>
      <c r="D43" s="467">
        <v>0.73958333333333337</v>
      </c>
      <c r="E43" s="467"/>
      <c r="F43" s="315">
        <f t="shared" si="0"/>
        <v>0</v>
      </c>
      <c r="G43" s="315">
        <f t="shared" si="1"/>
        <v>3.125E-2</v>
      </c>
      <c r="H43" s="111">
        <f t="shared" si="2"/>
        <v>3.125E-2</v>
      </c>
      <c r="I43" s="105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0.33333333333333331</v>
      </c>
      <c r="D45" s="467">
        <v>0.77083333333333337</v>
      </c>
      <c r="E45" s="467"/>
      <c r="F45" s="315">
        <f t="shared" si="0"/>
        <v>0</v>
      </c>
      <c r="G45" s="315">
        <f t="shared" si="1"/>
        <v>6.25E-2</v>
      </c>
      <c r="H45" s="111">
        <f t="shared" si="2"/>
        <v>6.25E-2</v>
      </c>
      <c r="I45" s="316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0.73958333333333337</v>
      </c>
      <c r="E46" s="467"/>
      <c r="F46" s="315">
        <f t="shared" si="0"/>
        <v>0</v>
      </c>
      <c r="G46" s="315">
        <f t="shared" si="1"/>
        <v>3.125E-2</v>
      </c>
      <c r="H46" s="111">
        <f t="shared" si="2"/>
        <v>3.125E-2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0.73958333333333337</v>
      </c>
      <c r="E47" s="467"/>
      <c r="F47" s="315">
        <f t="shared" si="0"/>
        <v>0</v>
      </c>
      <c r="G47" s="315">
        <f t="shared" si="1"/>
        <v>3.125E-2</v>
      </c>
      <c r="H47" s="111">
        <f t="shared" si="2"/>
        <v>3.125E-2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0.25</v>
      </c>
      <c r="D48" s="467">
        <v>0.70833333333333337</v>
      </c>
      <c r="E48" s="467"/>
      <c r="F48" s="315">
        <f t="shared" si="0"/>
        <v>8.3333333333333315E-2</v>
      </c>
      <c r="G48" s="315">
        <f t="shared" si="1"/>
        <v>0</v>
      </c>
      <c r="H48" s="111">
        <f t="shared" si="2"/>
        <v>8.3333333333333315E-2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0.73958333333333337</v>
      </c>
      <c r="E49" s="467"/>
      <c r="F49" s="315">
        <f t="shared" si="0"/>
        <v>0</v>
      </c>
      <c r="G49" s="315">
        <f t="shared" si="1"/>
        <v>3.125E-2</v>
      </c>
      <c r="H49" s="111">
        <f t="shared" si="2"/>
        <v>3.125E-2</v>
      </c>
      <c r="I49" s="316"/>
    </row>
    <row r="50" spans="1:11" s="5" customFormat="1" ht="30" customHeight="1">
      <c r="A50" s="14" t="s">
        <v>60</v>
      </c>
      <c r="B50" s="106" t="s">
        <v>50</v>
      </c>
      <c r="C50" s="472">
        <v>0.33333333333333331</v>
      </c>
      <c r="D50" s="472">
        <v>0.54166666666666663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0.77083333333333337</v>
      </c>
      <c r="E51" s="467"/>
      <c r="F51" s="315">
        <f t="shared" si="0"/>
        <v>0</v>
      </c>
      <c r="G51" s="315">
        <f t="shared" si="1"/>
        <v>6.25E-2</v>
      </c>
      <c r="H51" s="111">
        <f t="shared" si="2"/>
        <v>6.25E-2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0.25</v>
      </c>
      <c r="D52" s="467">
        <v>0.70833333333333337</v>
      </c>
      <c r="E52" s="467"/>
      <c r="F52" s="315">
        <f t="shared" si="0"/>
        <v>8.3333333333333315E-2</v>
      </c>
      <c r="G52" s="315">
        <f t="shared" si="1"/>
        <v>0</v>
      </c>
      <c r="H52" s="111">
        <f t="shared" si="2"/>
        <v>8.3333333333333315E-2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0.77083333333333337</v>
      </c>
      <c r="E53" s="467"/>
      <c r="F53" s="315">
        <f t="shared" si="0"/>
        <v>0</v>
      </c>
      <c r="G53" s="315">
        <f t="shared" si="1"/>
        <v>6.25E-2</v>
      </c>
      <c r="H53" s="111">
        <f t="shared" si="2"/>
        <v>6.25E-2</v>
      </c>
      <c r="I53" s="317"/>
    </row>
    <row r="54" spans="1:11" s="5" customFormat="1" ht="30" customHeight="1">
      <c r="A54" s="268" t="s">
        <v>60</v>
      </c>
      <c r="B54" s="310" t="s">
        <v>57</v>
      </c>
      <c r="C54" s="606" t="s">
        <v>110</v>
      </c>
      <c r="D54" s="607"/>
      <c r="E54" s="607"/>
      <c r="F54" s="607"/>
      <c r="G54" s="607"/>
      <c r="H54" s="607"/>
      <c r="I54" s="60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0.77083333333333337</v>
      </c>
      <c r="E55" s="467"/>
      <c r="F55" s="315">
        <f t="shared" si="0"/>
        <v>0</v>
      </c>
      <c r="G55" s="315">
        <f t="shared" si="1"/>
        <v>6.25E-2</v>
      </c>
      <c r="H55" s="111">
        <f t="shared" si="2"/>
        <v>6.25E-2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0.73958333333333337</v>
      </c>
      <c r="E56" s="467"/>
      <c r="F56" s="315">
        <f t="shared" si="0"/>
        <v>0</v>
      </c>
      <c r="G56" s="315">
        <f t="shared" si="1"/>
        <v>3.125E-2</v>
      </c>
      <c r="H56" s="111">
        <f t="shared" si="2"/>
        <v>3.125E-2</v>
      </c>
      <c r="I56" s="320"/>
    </row>
    <row r="57" spans="1:11" ht="30" customHeight="1">
      <c r="A57" s="268" t="s">
        <v>60</v>
      </c>
      <c r="B57" s="352" t="s">
        <v>156</v>
      </c>
      <c r="C57" s="469">
        <v>0.33333333333333331</v>
      </c>
      <c r="D57" s="469">
        <v>0.78472222222222221</v>
      </c>
      <c r="E57" s="469"/>
      <c r="F57" s="353">
        <f t="shared" si="0"/>
        <v>0</v>
      </c>
      <c r="G57" s="353">
        <f t="shared" si="1"/>
        <v>7.638888888888884E-2</v>
      </c>
      <c r="H57" s="354">
        <f t="shared" si="2"/>
        <v>7.638888888888884E-2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0.77083333333333337</v>
      </c>
      <c r="E58" s="467"/>
      <c r="F58" s="315">
        <f t="shared" si="0"/>
        <v>0</v>
      </c>
      <c r="G58" s="315">
        <f t="shared" si="1"/>
        <v>6.25E-2</v>
      </c>
      <c r="H58" s="111">
        <f t="shared" si="2"/>
        <v>6.25E-2</v>
      </c>
      <c r="I58" s="368"/>
    </row>
    <row r="59" spans="1:11" ht="30" customHeight="1">
      <c r="A59" s="387" t="s">
        <v>60</v>
      </c>
      <c r="B59" s="352" t="s">
        <v>195</v>
      </c>
      <c r="C59" s="470">
        <v>0.33333333333333331</v>
      </c>
      <c r="D59" s="470">
        <v>0.77638888888888891</v>
      </c>
      <c r="E59" s="470"/>
      <c r="F59" s="389">
        <f t="shared" si="0"/>
        <v>0</v>
      </c>
      <c r="G59" s="389">
        <f t="shared" si="1"/>
        <v>6.8055555555555536E-2</v>
      </c>
      <c r="H59" s="390">
        <f t="shared" si="2"/>
        <v>6.8055555555555536E-2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0.77083333333333337</v>
      </c>
      <c r="E60" s="467"/>
      <c r="F60" s="315">
        <f t="shared" si="0"/>
        <v>0</v>
      </c>
      <c r="G60" s="315">
        <f t="shared" si="1"/>
        <v>6.25E-2</v>
      </c>
      <c r="H60" s="111">
        <f t="shared" si="2"/>
        <v>6.25E-2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0.75</v>
      </c>
      <c r="E61" s="467"/>
      <c r="F61" s="315">
        <f t="shared" si="0"/>
        <v>0</v>
      </c>
      <c r="G61" s="315">
        <f t="shared" si="1"/>
        <v>4.166666666666663E-2</v>
      </c>
      <c r="H61" s="111">
        <f t="shared" si="2"/>
        <v>4.166666666666663E-2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0.77083333333333337</v>
      </c>
      <c r="E62" s="467"/>
      <c r="F62" s="315">
        <f t="shared" si="0"/>
        <v>0</v>
      </c>
      <c r="G62" s="315">
        <f t="shared" si="1"/>
        <v>6.25E-2</v>
      </c>
      <c r="H62" s="111">
        <f t="shared" si="2"/>
        <v>6.25E-2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0.73958333333333337</v>
      </c>
      <c r="E63" s="469"/>
      <c r="F63" s="353">
        <f t="shared" si="0"/>
        <v>0</v>
      </c>
      <c r="G63" s="353">
        <f t="shared" si="1"/>
        <v>3.125E-2</v>
      </c>
      <c r="H63" s="354">
        <f t="shared" si="2"/>
        <v>3.125E-2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0.73958333333333337</v>
      </c>
      <c r="E64" s="471"/>
      <c r="F64" s="322">
        <f t="shared" si="0"/>
        <v>0</v>
      </c>
      <c r="G64" s="322">
        <f t="shared" si="1"/>
        <v>3.125E-2</v>
      </c>
      <c r="H64" s="323">
        <f t="shared" si="2"/>
        <v>3.125E-2</v>
      </c>
      <c r="I64" s="400"/>
      <c r="J64" s="2"/>
      <c r="K64" s="2"/>
    </row>
    <row r="65" spans="8:8" ht="30" customHeight="1">
      <c r="H65" s="295">
        <f>SUM(H3:H64)</f>
        <v>2.0152777777777771</v>
      </c>
    </row>
    <row r="69" spans="8:8" ht="30" customHeight="1">
      <c r="H69" s="295"/>
    </row>
  </sheetData>
  <autoFilter ref="A2:I59"/>
  <mergeCells count="6">
    <mergeCell ref="C54:I54"/>
    <mergeCell ref="C13:I13"/>
    <mergeCell ref="C31:I31"/>
    <mergeCell ref="C12:I12"/>
    <mergeCell ref="C4:I4"/>
    <mergeCell ref="C17:I1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6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635" t="s">
        <v>61</v>
      </c>
      <c r="D4" s="636"/>
      <c r="E4" s="636"/>
      <c r="F4" s="636"/>
      <c r="G4" s="636"/>
      <c r="H4" s="636"/>
      <c r="I4" s="63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0.77083333333333337</v>
      </c>
      <c r="E5" s="467"/>
      <c r="F5" s="315">
        <f t="shared" ref="F5:F64" si="0">SUM(IF(C5="",0,IF(C5&lt;TIME(8,0,0),TIME(8,0,0)-C5,0)))</f>
        <v>0</v>
      </c>
      <c r="G5" s="315">
        <f t="shared" ref="G5:G64" si="1">SUM(
IF(OR(C5="",D5=""),0,MAX(0,IF(D5&lt;C5,D5+1,D5)-MAX(C5,TIME(17,0,0)))))</f>
        <v>6.25E-2</v>
      </c>
      <c r="H5" s="111">
        <f t="shared" ref="H5:H64" si="2">G5+F5</f>
        <v>6.25E-2</v>
      </c>
      <c r="I5" s="316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0.77083333333333337</v>
      </c>
      <c r="E6" s="467"/>
      <c r="F6" s="315">
        <f t="shared" si="0"/>
        <v>0</v>
      </c>
      <c r="G6" s="315">
        <f t="shared" si="1"/>
        <v>6.25E-2</v>
      </c>
      <c r="H6" s="111">
        <f t="shared" si="2"/>
        <v>6.25E-2</v>
      </c>
      <c r="I6" s="316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0.70833333333333337</v>
      </c>
      <c r="E8" s="46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0.77083333333333337</v>
      </c>
      <c r="E9" s="467"/>
      <c r="F9" s="315">
        <f t="shared" si="0"/>
        <v>0</v>
      </c>
      <c r="G9" s="315">
        <f t="shared" si="1"/>
        <v>6.25E-2</v>
      </c>
      <c r="H9" s="111">
        <f t="shared" si="2"/>
        <v>6.25E-2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67">
        <v>0.33333333333333331</v>
      </c>
      <c r="D11" s="467">
        <v>0.79166666666666663</v>
      </c>
      <c r="E11" s="467"/>
      <c r="F11" s="315">
        <f t="shared" si="0"/>
        <v>0</v>
      </c>
      <c r="G11" s="315">
        <f t="shared" si="1"/>
        <v>8.3333333333333259E-2</v>
      </c>
      <c r="H11" s="111">
        <f t="shared" si="2"/>
        <v>8.3333333333333259E-2</v>
      </c>
      <c r="I11" s="316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0.74305555555555558</v>
      </c>
      <c r="E14" s="467"/>
      <c r="F14" s="315">
        <f t="shared" si="0"/>
        <v>0</v>
      </c>
      <c r="G14" s="315">
        <f t="shared" si="1"/>
        <v>3.472222222222221E-2</v>
      </c>
      <c r="H14" s="111">
        <f t="shared" si="2"/>
        <v>3.472222222222221E-2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67">
        <v>0.33333333333333331</v>
      </c>
      <c r="D16" s="467">
        <v>0.77083333333333337</v>
      </c>
      <c r="E16" s="467"/>
      <c r="F16" s="315">
        <f t="shared" si="0"/>
        <v>0</v>
      </c>
      <c r="G16" s="315">
        <f t="shared" si="1"/>
        <v>6.25E-2</v>
      </c>
      <c r="H16" s="111">
        <f t="shared" si="2"/>
        <v>6.25E-2</v>
      </c>
      <c r="I16" s="316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0.79166666666666663</v>
      </c>
      <c r="E18" s="467"/>
      <c r="F18" s="315">
        <f t="shared" si="0"/>
        <v>0</v>
      </c>
      <c r="G18" s="315">
        <f t="shared" si="1"/>
        <v>8.3333333333333259E-2</v>
      </c>
      <c r="H18" s="111">
        <f t="shared" si="2"/>
        <v>8.3333333333333259E-2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0.33333333333333331</v>
      </c>
      <c r="D19" s="467">
        <v>0.70833333333333337</v>
      </c>
      <c r="E19" s="46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0.70833333333333337</v>
      </c>
      <c r="E22" s="46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0.70833333333333337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0.77083333333333337</v>
      </c>
      <c r="E26" s="467"/>
      <c r="F26" s="315">
        <f t="shared" si="0"/>
        <v>0</v>
      </c>
      <c r="G26" s="315">
        <f t="shared" si="1"/>
        <v>6.25E-2</v>
      </c>
      <c r="H26" s="111">
        <f t="shared" si="2"/>
        <v>6.25E-2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0.77083333333333337</v>
      </c>
      <c r="E27" s="467"/>
      <c r="F27" s="315">
        <f t="shared" si="0"/>
        <v>0</v>
      </c>
      <c r="G27" s="315">
        <f t="shared" si="1"/>
        <v>6.25E-2</v>
      </c>
      <c r="H27" s="111">
        <f t="shared" si="2"/>
        <v>6.25E-2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467">
        <v>0.33333333333333331</v>
      </c>
      <c r="D32" s="467">
        <v>0.77083333333333337</v>
      </c>
      <c r="E32" s="467"/>
      <c r="F32" s="315">
        <f t="shared" si="0"/>
        <v>0</v>
      </c>
      <c r="G32" s="315">
        <f t="shared" si="1"/>
        <v>6.25E-2</v>
      </c>
      <c r="H32" s="111">
        <f t="shared" si="2"/>
        <v>6.25E-2</v>
      </c>
      <c r="I32" s="316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0.70833333333333337</v>
      </c>
      <c r="E33" s="46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0.77083333333333337</v>
      </c>
      <c r="E35" s="467"/>
      <c r="F35" s="315">
        <f t="shared" si="0"/>
        <v>0</v>
      </c>
      <c r="G35" s="315">
        <f t="shared" si="1"/>
        <v>6.25E-2</v>
      </c>
      <c r="H35" s="111">
        <f t="shared" si="2"/>
        <v>6.25E-2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0.70833333333333337</v>
      </c>
      <c r="E38" s="46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0.70833333333333337</v>
      </c>
      <c r="E39" s="46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0.33333333333333331</v>
      </c>
      <c r="D41" s="467">
        <v>0.70833333333333337</v>
      </c>
      <c r="E41" s="46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0.70833333333333337</v>
      </c>
      <c r="E42" s="46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635" t="s">
        <v>61</v>
      </c>
      <c r="D45" s="636"/>
      <c r="E45" s="636"/>
      <c r="F45" s="636"/>
      <c r="G45" s="636"/>
      <c r="H45" s="636"/>
      <c r="I45" s="637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0.70833333333333337</v>
      </c>
      <c r="E46" s="46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0.70833333333333337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0.33333333333333331</v>
      </c>
      <c r="D48" s="467">
        <v>0.70833333333333337</v>
      </c>
      <c r="E48" s="46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0.70833333333333337</v>
      </c>
      <c r="E49" s="46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615" t="s">
        <v>272</v>
      </c>
      <c r="D50" s="616"/>
      <c r="E50" s="616"/>
      <c r="F50" s="616"/>
      <c r="G50" s="616"/>
      <c r="H50" s="616"/>
      <c r="I50" s="617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0.70833333333333337</v>
      </c>
      <c r="E51" s="46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0.33333333333333331</v>
      </c>
      <c r="D52" s="467">
        <v>0.70833333333333337</v>
      </c>
      <c r="E52" s="46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0.70833333333333337</v>
      </c>
      <c r="E53" s="46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635" t="s">
        <v>61</v>
      </c>
      <c r="D54" s="636"/>
      <c r="E54" s="636"/>
      <c r="F54" s="636"/>
      <c r="G54" s="636"/>
      <c r="H54" s="636"/>
      <c r="I54" s="637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0.70833333333333337</v>
      </c>
      <c r="E55" s="46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0.77083333333333337</v>
      </c>
      <c r="E56" s="467"/>
      <c r="F56" s="315">
        <f t="shared" si="0"/>
        <v>0</v>
      </c>
      <c r="G56" s="315">
        <f t="shared" si="1"/>
        <v>6.25E-2</v>
      </c>
      <c r="H56" s="111">
        <f t="shared" si="2"/>
        <v>6.25E-2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0.77083333333333337</v>
      </c>
      <c r="E57" s="469"/>
      <c r="F57" s="353">
        <f t="shared" si="0"/>
        <v>0</v>
      </c>
      <c r="G57" s="353">
        <f t="shared" si="1"/>
        <v>6.25E-2</v>
      </c>
      <c r="H57" s="354">
        <f t="shared" si="2"/>
        <v>6.25E-2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0.70833333333333337</v>
      </c>
      <c r="E58" s="46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0.70833333333333337</v>
      </c>
      <c r="E59" s="47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0.70833333333333337</v>
      </c>
      <c r="E60" s="46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0.70833333333333337</v>
      </c>
      <c r="E61" s="46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0.77083333333333337</v>
      </c>
      <c r="E62" s="467"/>
      <c r="F62" s="315">
        <f t="shared" si="0"/>
        <v>0</v>
      </c>
      <c r="G62" s="315">
        <f t="shared" si="1"/>
        <v>6.25E-2</v>
      </c>
      <c r="H62" s="111">
        <f t="shared" si="2"/>
        <v>6.25E-2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0.77083333333333337</v>
      </c>
      <c r="E63" s="469"/>
      <c r="F63" s="353">
        <f t="shared" si="0"/>
        <v>0</v>
      </c>
      <c r="G63" s="353">
        <f t="shared" si="1"/>
        <v>6.25E-2</v>
      </c>
      <c r="H63" s="354">
        <f t="shared" si="2"/>
        <v>6.25E-2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0.77083333333333337</v>
      </c>
      <c r="E64" s="471"/>
      <c r="F64" s="322">
        <f t="shared" si="0"/>
        <v>0</v>
      </c>
      <c r="G64" s="322">
        <f t="shared" si="1"/>
        <v>6.25E-2</v>
      </c>
      <c r="H64" s="323">
        <f t="shared" si="2"/>
        <v>6.25E-2</v>
      </c>
      <c r="I64" s="400"/>
      <c r="J64" s="2"/>
      <c r="K64" s="2"/>
    </row>
    <row r="65" spans="8:8" ht="30" customHeight="1">
      <c r="H65" s="295">
        <f>SUM(H3:H64)</f>
        <v>1.0138888888888888</v>
      </c>
    </row>
    <row r="69" spans="8:8" ht="30" customHeight="1">
      <c r="H69" s="295"/>
    </row>
  </sheetData>
  <autoFilter ref="A2:I59"/>
  <mergeCells count="10">
    <mergeCell ref="C4:I4"/>
    <mergeCell ref="C17:I17"/>
    <mergeCell ref="C50:I50"/>
    <mergeCell ref="C54:I54"/>
    <mergeCell ref="C13:I13"/>
    <mergeCell ref="C31:I31"/>
    <mergeCell ref="C7:I7"/>
    <mergeCell ref="C43:I43"/>
    <mergeCell ref="C12:I12"/>
    <mergeCell ref="C45:I4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7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0.5</v>
      </c>
      <c r="E3" s="466"/>
      <c r="F3" s="327">
        <f>SUM(IF(C3="",0,IF(C3&lt;TIME(8,0,0),TIME(8,0,0)-C3,0)))</f>
        <v>0</v>
      </c>
      <c r="G3" s="327">
        <f>SUM(
IF(OR(C3="",D3=""),0,MAX(0,IF(D3&lt;C3,D3+1,D3)-MAX(C3,TIME(12,0,0)))))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0.625</v>
      </c>
      <c r="E4" s="467"/>
      <c r="F4" s="315">
        <f t="shared" ref="F4:F63" si="0">SUM(IF(C4="",0,IF(C4&lt;TIME(8,0,0),TIME(8,0,0)-C4,0)))</f>
        <v>0</v>
      </c>
      <c r="G4" s="315">
        <f>SUM(
IF(OR(C4="",D4=""),0,MAX(0,IF(D4&lt;C4,D4+1,D4)-MAX(C4,TIME(12,0,0)))))</f>
        <v>0.125</v>
      </c>
      <c r="H4" s="111">
        <f t="shared" ref="H4:H63" si="1">G4+F4</f>
        <v>0.125</v>
      </c>
      <c r="I4" s="317"/>
    </row>
    <row r="5" spans="1:9" s="5" customFormat="1" ht="30" customHeight="1">
      <c r="A5" s="14" t="s">
        <v>170</v>
      </c>
      <c r="B5" s="106" t="s">
        <v>143</v>
      </c>
      <c r="C5" s="622" t="s">
        <v>163</v>
      </c>
      <c r="D5" s="623"/>
      <c r="E5" s="623"/>
      <c r="F5" s="623"/>
      <c r="G5" s="623"/>
      <c r="H5" s="623"/>
      <c r="I5" s="624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0.625</v>
      </c>
      <c r="E6" s="467"/>
      <c r="F6" s="315">
        <f t="shared" si="0"/>
        <v>0</v>
      </c>
      <c r="G6" s="315">
        <f t="shared" ref="G6:G63" si="2">SUM(
IF(OR(C6="",D6=""),0,MAX(0,IF(D6&lt;C6,D6+1,D6)-MAX(C6,TIME(12,0,0)))))</f>
        <v>0.125</v>
      </c>
      <c r="H6" s="111">
        <f t="shared" si="1"/>
        <v>0.125</v>
      </c>
      <c r="I6" s="316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622" t="s">
        <v>163</v>
      </c>
      <c r="D8" s="623"/>
      <c r="E8" s="623"/>
      <c r="F8" s="623"/>
      <c r="G8" s="623"/>
      <c r="H8" s="623"/>
      <c r="I8" s="624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0.5</v>
      </c>
      <c r="E9" s="467"/>
      <c r="F9" s="315">
        <f t="shared" si="0"/>
        <v>0</v>
      </c>
      <c r="G9" s="315">
        <f t="shared" si="2"/>
        <v>0</v>
      </c>
      <c r="H9" s="111">
        <f t="shared" si="1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635" t="s">
        <v>61</v>
      </c>
      <c r="D10" s="636"/>
      <c r="E10" s="636"/>
      <c r="F10" s="636"/>
      <c r="G10" s="636"/>
      <c r="H10" s="636"/>
      <c r="I10" s="637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0.5</v>
      </c>
      <c r="E14" s="467"/>
      <c r="F14" s="315">
        <f t="shared" si="0"/>
        <v>0</v>
      </c>
      <c r="G14" s="315">
        <f t="shared" si="2"/>
        <v>0</v>
      </c>
      <c r="H14" s="111">
        <f t="shared" si="1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635" t="s">
        <v>61</v>
      </c>
      <c r="D15" s="636"/>
      <c r="E15" s="636"/>
      <c r="F15" s="636"/>
      <c r="G15" s="636"/>
      <c r="H15" s="636"/>
      <c r="I15" s="637"/>
    </row>
    <row r="16" spans="1:9" s="5" customFormat="1" ht="30" customHeight="1">
      <c r="A16" s="14" t="s">
        <v>59</v>
      </c>
      <c r="B16" s="106" t="s">
        <v>16</v>
      </c>
      <c r="C16" s="467">
        <v>0.33333333333333331</v>
      </c>
      <c r="D16" s="467">
        <v>0.8125</v>
      </c>
      <c r="E16" s="467"/>
      <c r="F16" s="315">
        <f t="shared" si="0"/>
        <v>0</v>
      </c>
      <c r="G16" s="315">
        <f t="shared" si="2"/>
        <v>0.3125</v>
      </c>
      <c r="H16" s="111">
        <f t="shared" si="1"/>
        <v>0.3125</v>
      </c>
      <c r="I16" s="316"/>
    </row>
    <row r="17" spans="1:9" s="5" customFormat="1" ht="30" customHeight="1">
      <c r="A17" s="14" t="s">
        <v>59</v>
      </c>
      <c r="B17" s="106" t="s">
        <v>144</v>
      </c>
      <c r="C17" s="467">
        <v>0.33333333333333331</v>
      </c>
      <c r="D17" s="467">
        <v>0.5</v>
      </c>
      <c r="E17" s="467"/>
      <c r="F17" s="315">
        <f t="shared" si="0"/>
        <v>0</v>
      </c>
      <c r="G17" s="315">
        <f t="shared" si="2"/>
        <v>0</v>
      </c>
      <c r="H17" s="111">
        <f t="shared" si="1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0.625</v>
      </c>
      <c r="E18" s="467"/>
      <c r="F18" s="315">
        <f t="shared" si="0"/>
        <v>0</v>
      </c>
      <c r="G18" s="315">
        <f t="shared" si="2"/>
        <v>0.125</v>
      </c>
      <c r="H18" s="111">
        <f t="shared" si="1"/>
        <v>0.125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0.21875</v>
      </c>
      <c r="D19" s="467">
        <v>0.82013888888888886</v>
      </c>
      <c r="E19" s="467"/>
      <c r="F19" s="315">
        <f t="shared" si="0"/>
        <v>0.11458333333333331</v>
      </c>
      <c r="G19" s="315">
        <f t="shared" si="2"/>
        <v>0.32013888888888886</v>
      </c>
      <c r="H19" s="111">
        <f t="shared" si="1"/>
        <v>0.43472222222222218</v>
      </c>
      <c r="I19" s="105"/>
    </row>
    <row r="20" spans="1:9" s="5" customFormat="1" ht="30" customHeight="1">
      <c r="A20" s="14" t="s">
        <v>59</v>
      </c>
      <c r="B20" s="106" t="s">
        <v>20</v>
      </c>
      <c r="C20" s="635" t="s">
        <v>61</v>
      </c>
      <c r="D20" s="636"/>
      <c r="E20" s="636"/>
      <c r="F20" s="636"/>
      <c r="G20" s="636"/>
      <c r="H20" s="636"/>
      <c r="I20" s="637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0.5</v>
      </c>
      <c r="E22" s="467"/>
      <c r="F22" s="315">
        <f t="shared" si="0"/>
        <v>0</v>
      </c>
      <c r="G22" s="315">
        <f t="shared" si="2"/>
        <v>0</v>
      </c>
      <c r="H22" s="111">
        <f t="shared" si="1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68">
        <v>0.33333333333333331</v>
      </c>
      <c r="D23" s="467">
        <v>0.83680555555555558</v>
      </c>
      <c r="E23" s="467"/>
      <c r="F23" s="315">
        <f t="shared" si="0"/>
        <v>0</v>
      </c>
      <c r="G23" s="315">
        <f t="shared" si="2"/>
        <v>0.33680555555555558</v>
      </c>
      <c r="H23" s="111">
        <f t="shared" si="1"/>
        <v>0.33680555555555558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0.5</v>
      </c>
      <c r="E24" s="467"/>
      <c r="F24" s="315">
        <f t="shared" si="0"/>
        <v>0</v>
      </c>
      <c r="G24" s="315">
        <f t="shared" si="2"/>
        <v>0</v>
      </c>
      <c r="H24" s="111">
        <f t="shared" si="1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0.5</v>
      </c>
      <c r="E25" s="467"/>
      <c r="F25" s="315">
        <f t="shared" si="0"/>
        <v>0</v>
      </c>
      <c r="G25" s="315">
        <f t="shared" si="2"/>
        <v>0</v>
      </c>
      <c r="H25" s="111">
        <f t="shared" si="1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635" t="s">
        <v>61</v>
      </c>
      <c r="D26" s="636"/>
      <c r="E26" s="636"/>
      <c r="F26" s="636"/>
      <c r="G26" s="636"/>
      <c r="H26" s="636"/>
      <c r="I26" s="637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0.625</v>
      </c>
      <c r="E27" s="467"/>
      <c r="F27" s="315">
        <f t="shared" si="0"/>
        <v>0</v>
      </c>
      <c r="G27" s="315">
        <f t="shared" si="2"/>
        <v>0.125</v>
      </c>
      <c r="H27" s="111">
        <f t="shared" si="1"/>
        <v>0.125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0.22916666666666666</v>
      </c>
      <c r="D28" s="467">
        <v>0.8125</v>
      </c>
      <c r="E28" s="467"/>
      <c r="F28" s="315">
        <f t="shared" si="0"/>
        <v>0.10416666666666666</v>
      </c>
      <c r="G28" s="315">
        <f t="shared" si="2"/>
        <v>0.3125</v>
      </c>
      <c r="H28" s="111">
        <f t="shared" si="1"/>
        <v>0.41666666666666663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0.625</v>
      </c>
      <c r="E29" s="467"/>
      <c r="F29" s="315">
        <f t="shared" si="0"/>
        <v>0</v>
      </c>
      <c r="G29" s="315">
        <f t="shared" si="2"/>
        <v>0.125</v>
      </c>
      <c r="H29" s="111">
        <f t="shared" si="1"/>
        <v>0.125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0.5</v>
      </c>
      <c r="E30" s="467"/>
      <c r="F30" s="315">
        <f t="shared" si="0"/>
        <v>0</v>
      </c>
      <c r="G30" s="315">
        <f t="shared" si="2"/>
        <v>0</v>
      </c>
      <c r="H30" s="111">
        <f t="shared" si="1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635" t="s">
        <v>61</v>
      </c>
      <c r="D33" s="636"/>
      <c r="E33" s="636"/>
      <c r="F33" s="636"/>
      <c r="G33" s="636"/>
      <c r="H33" s="636"/>
      <c r="I33" s="637"/>
    </row>
    <row r="34" spans="1:9" s="5" customFormat="1" ht="30" customHeight="1">
      <c r="A34" s="14" t="s">
        <v>60</v>
      </c>
      <c r="B34" s="106" t="s">
        <v>146</v>
      </c>
      <c r="C34" s="467">
        <v>0.22916666666666666</v>
      </c>
      <c r="D34" s="467">
        <v>0.8125</v>
      </c>
      <c r="E34" s="467"/>
      <c r="F34" s="315">
        <f t="shared" si="0"/>
        <v>0.10416666666666666</v>
      </c>
      <c r="G34" s="315">
        <f t="shared" si="2"/>
        <v>0.3125</v>
      </c>
      <c r="H34" s="111">
        <f t="shared" si="1"/>
        <v>0.41666666666666663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0.625</v>
      </c>
      <c r="E35" s="467"/>
      <c r="F35" s="315">
        <f t="shared" si="0"/>
        <v>0</v>
      </c>
      <c r="G35" s="315">
        <f t="shared" si="2"/>
        <v>0.125</v>
      </c>
      <c r="H35" s="111">
        <f t="shared" si="1"/>
        <v>0.125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0.625</v>
      </c>
      <c r="E36" s="467"/>
      <c r="F36" s="315">
        <f t="shared" si="0"/>
        <v>0</v>
      </c>
      <c r="G36" s="315">
        <f t="shared" si="2"/>
        <v>0.125</v>
      </c>
      <c r="H36" s="111">
        <f t="shared" si="1"/>
        <v>0.125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0.625</v>
      </c>
      <c r="E37" s="467"/>
      <c r="F37" s="315">
        <f t="shared" si="0"/>
        <v>0</v>
      </c>
      <c r="G37" s="315">
        <f t="shared" si="2"/>
        <v>0.125</v>
      </c>
      <c r="H37" s="111">
        <f t="shared" si="1"/>
        <v>0.125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0.625</v>
      </c>
      <c r="E38" s="467"/>
      <c r="F38" s="315">
        <f t="shared" si="0"/>
        <v>0</v>
      </c>
      <c r="G38" s="315">
        <f t="shared" si="2"/>
        <v>0.125</v>
      </c>
      <c r="H38" s="111">
        <f t="shared" si="1"/>
        <v>0.125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0.625</v>
      </c>
      <c r="E39" s="467"/>
      <c r="F39" s="315">
        <f t="shared" si="0"/>
        <v>0</v>
      </c>
      <c r="G39" s="315">
        <f t="shared" si="2"/>
        <v>0.125</v>
      </c>
      <c r="H39" s="111">
        <f t="shared" si="1"/>
        <v>0.125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0.625</v>
      </c>
      <c r="E40" s="467"/>
      <c r="F40" s="315">
        <f t="shared" si="0"/>
        <v>0</v>
      </c>
      <c r="G40" s="315">
        <f t="shared" si="2"/>
        <v>0.125</v>
      </c>
      <c r="H40" s="111">
        <f t="shared" si="1"/>
        <v>0.125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0.33333333333333331</v>
      </c>
      <c r="D41" s="467">
        <v>0.625</v>
      </c>
      <c r="E41" s="467"/>
      <c r="F41" s="315">
        <f t="shared" si="0"/>
        <v>0</v>
      </c>
      <c r="G41" s="315">
        <f t="shared" si="2"/>
        <v>0.125</v>
      </c>
      <c r="H41" s="111">
        <f t="shared" si="1"/>
        <v>0.125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0.5</v>
      </c>
      <c r="E42" s="467"/>
      <c r="F42" s="315">
        <f t="shared" si="0"/>
        <v>0</v>
      </c>
      <c r="G42" s="315">
        <f t="shared" si="2"/>
        <v>0</v>
      </c>
      <c r="H42" s="111">
        <f t="shared" si="1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0.625</v>
      </c>
      <c r="E44" s="467"/>
      <c r="F44" s="315">
        <f t="shared" si="0"/>
        <v>0</v>
      </c>
      <c r="G44" s="315">
        <f t="shared" si="2"/>
        <v>0.125</v>
      </c>
      <c r="H44" s="111">
        <f t="shared" si="1"/>
        <v>0.125</v>
      </c>
      <c r="I44" s="316"/>
    </row>
    <row r="45" spans="1:9" s="5" customFormat="1" ht="30" customHeight="1">
      <c r="A45" s="14" t="s">
        <v>60</v>
      </c>
      <c r="B45" s="106" t="s">
        <v>45</v>
      </c>
      <c r="C45" s="635" t="s">
        <v>61</v>
      </c>
      <c r="D45" s="636"/>
      <c r="E45" s="636"/>
      <c r="F45" s="636"/>
      <c r="G45" s="636"/>
      <c r="H45" s="636"/>
      <c r="I45" s="637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0.625</v>
      </c>
      <c r="E46" s="467"/>
      <c r="F46" s="315">
        <f t="shared" si="0"/>
        <v>0</v>
      </c>
      <c r="G46" s="315">
        <f t="shared" si="2"/>
        <v>0.125</v>
      </c>
      <c r="H46" s="111">
        <f t="shared" si="1"/>
        <v>0.125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0.5</v>
      </c>
      <c r="E47" s="467"/>
      <c r="F47" s="315">
        <f t="shared" si="0"/>
        <v>0</v>
      </c>
      <c r="G47" s="315">
        <f t="shared" si="2"/>
        <v>0</v>
      </c>
      <c r="H47" s="111">
        <f t="shared" si="1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0.33333333333333331</v>
      </c>
      <c r="D48" s="467">
        <v>0.625</v>
      </c>
      <c r="E48" s="467"/>
      <c r="F48" s="315">
        <f t="shared" si="0"/>
        <v>0</v>
      </c>
      <c r="G48" s="315">
        <f t="shared" si="2"/>
        <v>0.125</v>
      </c>
      <c r="H48" s="111">
        <f t="shared" si="1"/>
        <v>0.125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0.625</v>
      </c>
      <c r="E49" s="467"/>
      <c r="F49" s="315">
        <f t="shared" si="0"/>
        <v>0</v>
      </c>
      <c r="G49" s="315">
        <f t="shared" si="2"/>
        <v>0.125</v>
      </c>
      <c r="H49" s="111">
        <f t="shared" si="1"/>
        <v>0.125</v>
      </c>
      <c r="I49" s="316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0.5</v>
      </c>
      <c r="E50" s="467"/>
      <c r="F50" s="315">
        <f t="shared" si="0"/>
        <v>0</v>
      </c>
      <c r="G50" s="315">
        <f t="shared" si="2"/>
        <v>0</v>
      </c>
      <c r="H50" s="111">
        <f t="shared" si="1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0.625</v>
      </c>
      <c r="E51" s="467"/>
      <c r="F51" s="315">
        <f t="shared" si="0"/>
        <v>0</v>
      </c>
      <c r="G51" s="315">
        <f t="shared" si="2"/>
        <v>0.125</v>
      </c>
      <c r="H51" s="111">
        <f t="shared" si="1"/>
        <v>0.125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0.33333333333333331</v>
      </c>
      <c r="D52" s="467">
        <v>0.625</v>
      </c>
      <c r="E52" s="467"/>
      <c r="F52" s="315">
        <f t="shared" si="0"/>
        <v>0</v>
      </c>
      <c r="G52" s="315">
        <f t="shared" si="2"/>
        <v>0.125</v>
      </c>
      <c r="H52" s="111">
        <f t="shared" si="1"/>
        <v>0.125</v>
      </c>
      <c r="I52" s="316"/>
    </row>
    <row r="53" spans="1:11" s="5" customFormat="1" ht="30" customHeight="1">
      <c r="A53" s="14" t="s">
        <v>60</v>
      </c>
      <c r="B53" s="106" t="s">
        <v>53</v>
      </c>
      <c r="C53" s="622" t="s">
        <v>163</v>
      </c>
      <c r="D53" s="623"/>
      <c r="E53" s="623"/>
      <c r="F53" s="623"/>
      <c r="G53" s="623"/>
      <c r="H53" s="623"/>
      <c r="I53" s="624"/>
    </row>
    <row r="54" spans="1:11" s="5" customFormat="1" ht="30" customHeight="1">
      <c r="A54" s="268" t="s">
        <v>60</v>
      </c>
      <c r="B54" s="310" t="s">
        <v>57</v>
      </c>
      <c r="C54" s="635" t="s">
        <v>61</v>
      </c>
      <c r="D54" s="636"/>
      <c r="E54" s="636"/>
      <c r="F54" s="636"/>
      <c r="G54" s="636"/>
      <c r="H54" s="636"/>
      <c r="I54" s="637"/>
    </row>
    <row r="55" spans="1:11" ht="30" customHeight="1">
      <c r="A55" s="289" t="s">
        <v>60</v>
      </c>
      <c r="B55" s="311" t="s">
        <v>154</v>
      </c>
      <c r="C55" s="635" t="s">
        <v>61</v>
      </c>
      <c r="D55" s="636"/>
      <c r="E55" s="636"/>
      <c r="F55" s="636"/>
      <c r="G55" s="636"/>
      <c r="H55" s="636"/>
      <c r="I55" s="637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0.625</v>
      </c>
      <c r="E56" s="467"/>
      <c r="F56" s="315">
        <f t="shared" si="0"/>
        <v>0</v>
      </c>
      <c r="G56" s="315">
        <f t="shared" si="2"/>
        <v>0.125</v>
      </c>
      <c r="H56" s="111">
        <f t="shared" si="1"/>
        <v>0.125</v>
      </c>
      <c r="I56" s="320"/>
    </row>
    <row r="57" spans="1:11" ht="30" customHeight="1">
      <c r="A57" s="268" t="s">
        <v>60</v>
      </c>
      <c r="B57" s="352" t="s">
        <v>156</v>
      </c>
      <c r="C57" s="635" t="s">
        <v>61</v>
      </c>
      <c r="D57" s="636"/>
      <c r="E57" s="636"/>
      <c r="F57" s="636"/>
      <c r="G57" s="636"/>
      <c r="H57" s="636"/>
      <c r="I57" s="637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0.625</v>
      </c>
      <c r="E58" s="467"/>
      <c r="F58" s="315">
        <f t="shared" si="0"/>
        <v>0</v>
      </c>
      <c r="G58" s="315">
        <f t="shared" si="2"/>
        <v>0.125</v>
      </c>
      <c r="H58" s="111">
        <f t="shared" si="1"/>
        <v>0.125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0.625</v>
      </c>
      <c r="E59" s="470"/>
      <c r="F59" s="389">
        <f t="shared" si="0"/>
        <v>0</v>
      </c>
      <c r="G59" s="315">
        <f t="shared" si="2"/>
        <v>0.125</v>
      </c>
      <c r="H59" s="390">
        <f t="shared" si="1"/>
        <v>0.125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0.8125</v>
      </c>
      <c r="E60" s="467"/>
      <c r="F60" s="315">
        <f t="shared" si="0"/>
        <v>0</v>
      </c>
      <c r="G60" s="315">
        <f t="shared" si="2"/>
        <v>0.3125</v>
      </c>
      <c r="H60" s="111">
        <f t="shared" si="1"/>
        <v>0.3125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0.625</v>
      </c>
      <c r="E61" s="467"/>
      <c r="F61" s="315">
        <f t="shared" si="0"/>
        <v>0</v>
      </c>
      <c r="G61" s="315">
        <f t="shared" si="2"/>
        <v>0.125</v>
      </c>
      <c r="H61" s="111">
        <f t="shared" si="1"/>
        <v>0.125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0.625</v>
      </c>
      <c r="E62" s="467"/>
      <c r="F62" s="315">
        <f t="shared" si="0"/>
        <v>0</v>
      </c>
      <c r="G62" s="315">
        <f t="shared" si="2"/>
        <v>0.125</v>
      </c>
      <c r="H62" s="111">
        <f t="shared" si="1"/>
        <v>0.125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0.625</v>
      </c>
      <c r="E63" s="469"/>
      <c r="F63" s="353">
        <f t="shared" si="0"/>
        <v>0</v>
      </c>
      <c r="G63" s="315">
        <f t="shared" si="2"/>
        <v>0.125</v>
      </c>
      <c r="H63" s="354">
        <f t="shared" si="1"/>
        <v>0.125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663" t="s">
        <v>163</v>
      </c>
      <c r="D64" s="664"/>
      <c r="E64" s="664"/>
      <c r="F64" s="664"/>
      <c r="G64" s="664"/>
      <c r="H64" s="664"/>
      <c r="I64" s="665"/>
      <c r="J64" s="2"/>
      <c r="K64" s="2"/>
    </row>
    <row r="65" spans="8:8" ht="30" customHeight="1">
      <c r="H65" s="295">
        <f>SUM(H3:H64)</f>
        <v>5.2298611111111111</v>
      </c>
    </row>
    <row r="69" spans="8:8" ht="30" customHeight="1">
      <c r="H69" s="295"/>
    </row>
  </sheetData>
  <autoFilter ref="A2:I65"/>
  <mergeCells count="21">
    <mergeCell ref="C54:I54"/>
    <mergeCell ref="C55:I55"/>
    <mergeCell ref="C57:I57"/>
    <mergeCell ref="C45:I45"/>
    <mergeCell ref="C64:I64"/>
    <mergeCell ref="C53:I53"/>
    <mergeCell ref="C5:I5"/>
    <mergeCell ref="C8:I8"/>
    <mergeCell ref="C10:I10"/>
    <mergeCell ref="C15:I15"/>
    <mergeCell ref="C20:I20"/>
    <mergeCell ref="C32:I32"/>
    <mergeCell ref="C7:I7"/>
    <mergeCell ref="C43:I43"/>
    <mergeCell ref="C12:I12"/>
    <mergeCell ref="C33:I33"/>
    <mergeCell ref="C21:I21"/>
    <mergeCell ref="C26:I26"/>
    <mergeCell ref="C11:I11"/>
    <mergeCell ref="C13:I13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8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270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0.70833333333333337</v>
      </c>
      <c r="E4" s="46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0</v>
      </c>
      <c r="H4" s="111">
        <f t="shared" ref="H4:H63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35" t="s">
        <v>61</v>
      </c>
      <c r="D5" s="636"/>
      <c r="E5" s="636"/>
      <c r="F5" s="636"/>
      <c r="G5" s="636"/>
      <c r="H5" s="636"/>
      <c r="I5" s="637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0.70833333333333337</v>
      </c>
      <c r="E6" s="46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0.70833333333333337</v>
      </c>
      <c r="E8" s="46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0.70833333333333337</v>
      </c>
      <c r="E9" s="46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0.76041666666666663</v>
      </c>
      <c r="E14" s="467"/>
      <c r="F14" s="315">
        <f t="shared" si="0"/>
        <v>0</v>
      </c>
      <c r="G14" s="315">
        <f t="shared" si="1"/>
        <v>5.2083333333333259E-2</v>
      </c>
      <c r="H14" s="111">
        <f t="shared" si="2"/>
        <v>5.2083333333333259E-2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467">
        <v>0.33333333333333331</v>
      </c>
      <c r="D17" s="467">
        <v>0.70833333333333337</v>
      </c>
      <c r="E17" s="46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0.70833333333333337</v>
      </c>
      <c r="E18" s="46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0.33333333333333331</v>
      </c>
      <c r="D19" s="467">
        <v>0.73333333333333328</v>
      </c>
      <c r="E19" s="467"/>
      <c r="F19" s="315">
        <f t="shared" si="0"/>
        <v>0</v>
      </c>
      <c r="G19" s="315">
        <f t="shared" si="1"/>
        <v>2.4999999999999911E-2</v>
      </c>
      <c r="H19" s="111">
        <f t="shared" si="2"/>
        <v>2.4999999999999911E-2</v>
      </c>
      <c r="I19" s="105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0.83680555555555558</v>
      </c>
      <c r="E22" s="467"/>
      <c r="F22" s="315">
        <f t="shared" si="0"/>
        <v>0</v>
      </c>
      <c r="G22" s="315">
        <f t="shared" si="1"/>
        <v>0.12847222222222221</v>
      </c>
      <c r="H22" s="111">
        <f t="shared" si="2"/>
        <v>0.12847222222222221</v>
      </c>
      <c r="I22" s="316"/>
    </row>
    <row r="23" spans="1:9" s="5" customFormat="1" ht="30" customHeight="1">
      <c r="A23" s="14" t="s">
        <v>59</v>
      </c>
      <c r="B23" s="106" t="s">
        <v>233</v>
      </c>
      <c r="C23" s="468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635" t="s">
        <v>61</v>
      </c>
      <c r="D25" s="636"/>
      <c r="E25" s="636"/>
      <c r="F25" s="636"/>
      <c r="G25" s="636"/>
      <c r="H25" s="636"/>
      <c r="I25" s="637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0.70833333333333337</v>
      </c>
      <c r="E26" s="46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0.70833333333333337</v>
      </c>
      <c r="E27" s="46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0.70833333333333337</v>
      </c>
      <c r="E33" s="46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0.70833333333333337</v>
      </c>
      <c r="E35" s="46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0.70833333333333337</v>
      </c>
      <c r="E38" s="46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0.70833333333333337</v>
      </c>
      <c r="E39" s="46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0.20833333333333334</v>
      </c>
      <c r="D41" s="467">
        <v>0.8125</v>
      </c>
      <c r="E41" s="467"/>
      <c r="F41" s="315">
        <f t="shared" si="0"/>
        <v>0.12499999999999997</v>
      </c>
      <c r="G41" s="315">
        <f t="shared" si="1"/>
        <v>0.10416666666666663</v>
      </c>
      <c r="H41" s="111">
        <f t="shared" si="2"/>
        <v>0.2291666666666666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0.80833333333333335</v>
      </c>
      <c r="E42" s="467"/>
      <c r="F42" s="315">
        <f t="shared" si="0"/>
        <v>0</v>
      </c>
      <c r="G42" s="315">
        <f t="shared" si="1"/>
        <v>9.9999999999999978E-2</v>
      </c>
      <c r="H42" s="111">
        <f t="shared" si="2"/>
        <v>9.9999999999999978E-2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635" t="s">
        <v>61</v>
      </c>
      <c r="D45" s="636"/>
      <c r="E45" s="636"/>
      <c r="F45" s="636"/>
      <c r="G45" s="636"/>
      <c r="H45" s="636"/>
      <c r="I45" s="637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0.80833333333333335</v>
      </c>
      <c r="E46" s="467"/>
      <c r="F46" s="315">
        <f t="shared" si="0"/>
        <v>0</v>
      </c>
      <c r="G46" s="315">
        <f t="shared" si="1"/>
        <v>9.9999999999999978E-2</v>
      </c>
      <c r="H46" s="111">
        <f t="shared" si="2"/>
        <v>9.9999999999999978E-2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0.70833333333333337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0.20833333333333334</v>
      </c>
      <c r="D48" s="467">
        <v>0.8125</v>
      </c>
      <c r="E48" s="467"/>
      <c r="F48" s="315">
        <f t="shared" si="0"/>
        <v>0.12499999999999997</v>
      </c>
      <c r="G48" s="315">
        <f t="shared" si="1"/>
        <v>0.10416666666666663</v>
      </c>
      <c r="H48" s="111">
        <f t="shared" si="2"/>
        <v>0.2291666666666666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0.70833333333333337</v>
      </c>
      <c r="E49" s="46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0.72916666666666663</v>
      </c>
      <c r="E50" s="467"/>
      <c r="F50" s="315">
        <f t="shared" si="0"/>
        <v>0</v>
      </c>
      <c r="G50" s="315">
        <f t="shared" si="1"/>
        <v>2.0833333333333259E-2</v>
      </c>
      <c r="H50" s="111">
        <f t="shared" si="2"/>
        <v>2.0833333333333259E-2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0.70833333333333337</v>
      </c>
      <c r="E51" s="46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0.20833333333333334</v>
      </c>
      <c r="D52" s="467">
        <v>0.8125</v>
      </c>
      <c r="E52" s="467"/>
      <c r="F52" s="315">
        <f t="shared" si="0"/>
        <v>0.12499999999999997</v>
      </c>
      <c r="G52" s="315">
        <f t="shared" si="1"/>
        <v>0.10416666666666663</v>
      </c>
      <c r="H52" s="111">
        <f t="shared" si="2"/>
        <v>0.2291666666666666</v>
      </c>
      <c r="I52" s="316"/>
    </row>
    <row r="53" spans="1:11" s="5" customFormat="1" ht="30" customHeight="1">
      <c r="A53" s="14" t="s">
        <v>60</v>
      </c>
      <c r="B53" s="106" t="s">
        <v>53</v>
      </c>
      <c r="C53" s="622" t="s">
        <v>163</v>
      </c>
      <c r="D53" s="623"/>
      <c r="E53" s="623"/>
      <c r="F53" s="623"/>
      <c r="G53" s="623"/>
      <c r="H53" s="623"/>
      <c r="I53" s="624"/>
    </row>
    <row r="54" spans="1:11" s="5" customFormat="1" ht="30" customHeight="1">
      <c r="A54" s="268" t="s">
        <v>60</v>
      </c>
      <c r="B54" s="310" t="s">
        <v>57</v>
      </c>
      <c r="C54" s="467">
        <v>0.33333333333333331</v>
      </c>
      <c r="D54" s="467">
        <v>0.70833333333333337</v>
      </c>
      <c r="E54" s="46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0.70833333333333337</v>
      </c>
      <c r="E55" s="46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0.70833333333333337</v>
      </c>
      <c r="E56" s="46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0.70833333333333337</v>
      </c>
      <c r="E57" s="46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0.70833333333333337</v>
      </c>
      <c r="E58" s="46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0.70833333333333337</v>
      </c>
      <c r="E59" s="47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0.70833333333333337</v>
      </c>
      <c r="E60" s="46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0.70833333333333337</v>
      </c>
      <c r="E61" s="46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0.70833333333333337</v>
      </c>
      <c r="E62" s="46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0.70833333333333337</v>
      </c>
      <c r="E63" s="46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663" t="s">
        <v>163</v>
      </c>
      <c r="D64" s="664"/>
      <c r="E64" s="664"/>
      <c r="F64" s="664"/>
      <c r="G64" s="664"/>
      <c r="H64" s="664"/>
      <c r="I64" s="665"/>
      <c r="J64" s="2"/>
      <c r="K64" s="2"/>
    </row>
    <row r="65" spans="8:8" ht="30" customHeight="1">
      <c r="H65" s="295">
        <f>SUM(H3:H64)</f>
        <v>1.1138888888888885</v>
      </c>
    </row>
    <row r="69" spans="8:8" ht="30" customHeight="1">
      <c r="H69" s="295"/>
    </row>
  </sheetData>
  <autoFilter ref="A2:I59"/>
  <mergeCells count="13">
    <mergeCell ref="C5:I5"/>
    <mergeCell ref="C12:I12"/>
    <mergeCell ref="C45:I45"/>
    <mergeCell ref="C64:I64"/>
    <mergeCell ref="C25:I25"/>
    <mergeCell ref="C53:I53"/>
    <mergeCell ref="C11:I11"/>
    <mergeCell ref="C13:I13"/>
    <mergeCell ref="C31:I31"/>
    <mergeCell ref="C32:I32"/>
    <mergeCell ref="C7:I7"/>
    <mergeCell ref="C43:I43"/>
    <mergeCell ref="C16:I1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9">
    <tabColor rgb="FF00B050"/>
    <pageSetUpPr fitToPage="1"/>
  </sheetPr>
  <dimension ref="A1:K69"/>
  <sheetViews>
    <sheetView topLeftCell="B1"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0.79166666666666663</v>
      </c>
      <c r="E4" s="467"/>
      <c r="F4" s="315">
        <f t="shared" ref="F4:F63" si="0">SUM(IF(C4="",0,IF(C4&lt;TIME(8,0,0),TIME(8,0,0)-C4,0)))</f>
        <v>0</v>
      </c>
      <c r="G4" s="315">
        <f t="shared" ref="G4:G63" si="1">SUM(
IF(OR(C4="",D4=""),0,MAX(0,IF(D4&lt;C4,D4+1,D4)-MAX(C4,TIME(17,0,0)))))</f>
        <v>8.3333333333333259E-2</v>
      </c>
      <c r="H4" s="111">
        <f t="shared" ref="H4:H63" si="2">G4+F4</f>
        <v>8.3333333333333259E-2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635" t="s">
        <v>61</v>
      </c>
      <c r="D5" s="636"/>
      <c r="E5" s="636"/>
      <c r="F5" s="636"/>
      <c r="G5" s="636"/>
      <c r="H5" s="636"/>
      <c r="I5" s="637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0.70833333333333337</v>
      </c>
      <c r="E6" s="46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0.70833333333333337</v>
      </c>
      <c r="E8" s="46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0.77083333333333337</v>
      </c>
      <c r="E9" s="467"/>
      <c r="F9" s="315">
        <f t="shared" si="0"/>
        <v>0</v>
      </c>
      <c r="G9" s="315">
        <f t="shared" si="1"/>
        <v>6.25E-2</v>
      </c>
      <c r="H9" s="111">
        <f t="shared" si="2"/>
        <v>6.25E-2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0.84722222222222221</v>
      </c>
      <c r="E14" s="467"/>
      <c r="F14" s="315">
        <f t="shared" si="0"/>
        <v>0</v>
      </c>
      <c r="G14" s="315">
        <f t="shared" si="1"/>
        <v>0.13888888888888884</v>
      </c>
      <c r="H14" s="111">
        <f t="shared" si="2"/>
        <v>0.13888888888888884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467">
        <v>0.33333333333333331</v>
      </c>
      <c r="D17" s="467">
        <v>0.70833333333333337</v>
      </c>
      <c r="E17" s="46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0.70833333333333337</v>
      </c>
      <c r="E18" s="46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67">
        <v>0.33333333333333331</v>
      </c>
      <c r="D19" s="467">
        <v>0.70833333333333337</v>
      </c>
      <c r="E19" s="467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0.70833333333333337</v>
      </c>
      <c r="E22" s="46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68">
        <v>0.33333333333333331</v>
      </c>
      <c r="D23" s="467">
        <v>0.875</v>
      </c>
      <c r="E23" s="467"/>
      <c r="F23" s="315">
        <f t="shared" si="0"/>
        <v>0</v>
      </c>
      <c r="G23" s="315">
        <f t="shared" si="1"/>
        <v>0.16666666666666663</v>
      </c>
      <c r="H23" s="111">
        <f t="shared" si="2"/>
        <v>0.16666666666666663</v>
      </c>
      <c r="I23" s="316"/>
    </row>
    <row r="24" spans="1:9" s="5" customFormat="1" ht="30" customHeight="1">
      <c r="A24" s="14" t="s">
        <v>60</v>
      </c>
      <c r="B24" s="106" t="s">
        <v>21</v>
      </c>
      <c r="C24" s="635" t="s">
        <v>61</v>
      </c>
      <c r="D24" s="636"/>
      <c r="E24" s="636"/>
      <c r="F24" s="636"/>
      <c r="G24" s="636"/>
      <c r="H24" s="636"/>
      <c r="I24" s="637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0.79166666666666663</v>
      </c>
      <c r="E25" s="467"/>
      <c r="F25" s="315">
        <f t="shared" si="0"/>
        <v>0</v>
      </c>
      <c r="G25" s="315">
        <f t="shared" si="1"/>
        <v>8.3333333333333259E-2</v>
      </c>
      <c r="H25" s="111">
        <f t="shared" si="2"/>
        <v>8.3333333333333259E-2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0.70833333333333337</v>
      </c>
      <c r="E26" s="46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0.70833333333333337</v>
      </c>
      <c r="E27" s="46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0.79166666666666663</v>
      </c>
      <c r="E29" s="467"/>
      <c r="F29" s="315">
        <f t="shared" si="0"/>
        <v>0</v>
      </c>
      <c r="G29" s="315">
        <f t="shared" si="1"/>
        <v>8.3333333333333259E-2</v>
      </c>
      <c r="H29" s="111">
        <f t="shared" si="2"/>
        <v>8.3333333333333259E-2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0.79166666666666663</v>
      </c>
      <c r="E30" s="467"/>
      <c r="F30" s="315">
        <f t="shared" si="0"/>
        <v>0</v>
      </c>
      <c r="G30" s="315">
        <f t="shared" si="1"/>
        <v>8.3333333333333259E-2</v>
      </c>
      <c r="H30" s="111">
        <f t="shared" si="2"/>
        <v>8.3333333333333259E-2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0.70833333333333337</v>
      </c>
      <c r="E33" s="46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0.79166666666666663</v>
      </c>
      <c r="E35" s="467"/>
      <c r="F35" s="315">
        <f t="shared" si="0"/>
        <v>0</v>
      </c>
      <c r="G35" s="315">
        <f t="shared" si="1"/>
        <v>8.3333333333333259E-2</v>
      </c>
      <c r="H35" s="111">
        <f t="shared" si="2"/>
        <v>8.3333333333333259E-2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0.875</v>
      </c>
      <c r="E38" s="467"/>
      <c r="F38" s="315">
        <f t="shared" si="0"/>
        <v>0</v>
      </c>
      <c r="G38" s="315">
        <f t="shared" si="1"/>
        <v>0.16666666666666663</v>
      </c>
      <c r="H38" s="111">
        <f t="shared" si="2"/>
        <v>0.16666666666666663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0.79166666666666663</v>
      </c>
      <c r="E39" s="467"/>
      <c r="F39" s="315">
        <f t="shared" si="0"/>
        <v>0</v>
      </c>
      <c r="G39" s="315">
        <f t="shared" si="1"/>
        <v>8.3333333333333259E-2</v>
      </c>
      <c r="H39" s="111">
        <f t="shared" si="2"/>
        <v>8.3333333333333259E-2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0.79166666666666663</v>
      </c>
      <c r="E40" s="467"/>
      <c r="F40" s="315">
        <f t="shared" si="0"/>
        <v>0</v>
      </c>
      <c r="G40" s="315">
        <f t="shared" si="1"/>
        <v>8.3333333333333259E-2</v>
      </c>
      <c r="H40" s="111">
        <f t="shared" si="2"/>
        <v>8.3333333333333259E-2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0.25</v>
      </c>
      <c r="D41" s="467">
        <v>0.6875</v>
      </c>
      <c r="E41" s="467"/>
      <c r="F41" s="315">
        <f t="shared" si="0"/>
        <v>8.3333333333333315E-2</v>
      </c>
      <c r="G41" s="315">
        <f t="shared" si="1"/>
        <v>0</v>
      </c>
      <c r="H41" s="111">
        <f t="shared" si="2"/>
        <v>8.3333333333333315E-2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0.79166666666666663</v>
      </c>
      <c r="E42" s="467"/>
      <c r="F42" s="315">
        <f t="shared" si="0"/>
        <v>0</v>
      </c>
      <c r="G42" s="315">
        <f t="shared" si="1"/>
        <v>8.3333333333333259E-2</v>
      </c>
      <c r="H42" s="111">
        <f t="shared" si="2"/>
        <v>8.3333333333333259E-2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635" t="s">
        <v>61</v>
      </c>
      <c r="D45" s="636"/>
      <c r="E45" s="636"/>
      <c r="F45" s="636"/>
      <c r="G45" s="636"/>
      <c r="H45" s="636"/>
      <c r="I45" s="637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0.79166666666666663</v>
      </c>
      <c r="E46" s="467"/>
      <c r="F46" s="315">
        <f t="shared" si="0"/>
        <v>0</v>
      </c>
      <c r="G46" s="315">
        <f t="shared" si="1"/>
        <v>8.3333333333333259E-2</v>
      </c>
      <c r="H46" s="111">
        <f t="shared" si="2"/>
        <v>8.3333333333333259E-2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0.79166666666666663</v>
      </c>
      <c r="E47" s="467"/>
      <c r="F47" s="315">
        <f t="shared" si="0"/>
        <v>0</v>
      </c>
      <c r="G47" s="315">
        <f t="shared" si="1"/>
        <v>8.3333333333333259E-2</v>
      </c>
      <c r="H47" s="111">
        <f t="shared" si="2"/>
        <v>8.3333333333333259E-2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0.25</v>
      </c>
      <c r="D48" s="467">
        <v>0.6875</v>
      </c>
      <c r="E48" s="467"/>
      <c r="F48" s="315">
        <f t="shared" si="0"/>
        <v>8.3333333333333315E-2</v>
      </c>
      <c r="G48" s="315">
        <f t="shared" si="1"/>
        <v>0</v>
      </c>
      <c r="H48" s="111">
        <f t="shared" si="2"/>
        <v>8.3333333333333315E-2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0.84722222222222221</v>
      </c>
      <c r="E49" s="467"/>
      <c r="F49" s="315">
        <f t="shared" si="0"/>
        <v>0</v>
      </c>
      <c r="G49" s="315">
        <f t="shared" si="1"/>
        <v>0.13888888888888884</v>
      </c>
      <c r="H49" s="111">
        <f t="shared" si="2"/>
        <v>0.13888888888888884</v>
      </c>
      <c r="I49" s="316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0.70833333333333337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0.79166666666666663</v>
      </c>
      <c r="E51" s="467"/>
      <c r="F51" s="315">
        <f t="shared" si="0"/>
        <v>0</v>
      </c>
      <c r="G51" s="315">
        <f t="shared" si="1"/>
        <v>8.3333333333333259E-2</v>
      </c>
      <c r="H51" s="111">
        <f t="shared" si="2"/>
        <v>8.3333333333333259E-2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0.25</v>
      </c>
      <c r="D52" s="467">
        <v>0.6875</v>
      </c>
      <c r="E52" s="467"/>
      <c r="F52" s="315">
        <f t="shared" si="0"/>
        <v>8.3333333333333315E-2</v>
      </c>
      <c r="G52" s="315">
        <f t="shared" si="1"/>
        <v>0</v>
      </c>
      <c r="H52" s="111">
        <f t="shared" si="2"/>
        <v>8.3333333333333315E-2</v>
      </c>
      <c r="I52" s="316"/>
    </row>
    <row r="53" spans="1:11" s="5" customFormat="1" ht="30" customHeight="1">
      <c r="A53" s="14" t="s">
        <v>60</v>
      </c>
      <c r="B53" s="106" t="s">
        <v>53</v>
      </c>
      <c r="C53" s="622" t="s">
        <v>163</v>
      </c>
      <c r="D53" s="623"/>
      <c r="E53" s="623"/>
      <c r="F53" s="623"/>
      <c r="G53" s="623"/>
      <c r="H53" s="623"/>
      <c r="I53" s="624"/>
    </row>
    <row r="54" spans="1:11" s="5" customFormat="1" ht="30" customHeight="1">
      <c r="A54" s="268" t="s">
        <v>60</v>
      </c>
      <c r="B54" s="310" t="s">
        <v>57</v>
      </c>
      <c r="C54" s="467">
        <v>0.33333333333333331</v>
      </c>
      <c r="D54" s="467">
        <v>0.70833333333333337</v>
      </c>
      <c r="E54" s="46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0.79166666666666663</v>
      </c>
      <c r="E55" s="467"/>
      <c r="F55" s="315">
        <f t="shared" si="0"/>
        <v>0</v>
      </c>
      <c r="G55" s="315">
        <f t="shared" si="1"/>
        <v>8.3333333333333259E-2</v>
      </c>
      <c r="H55" s="111">
        <f t="shared" si="2"/>
        <v>8.3333333333333259E-2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0.70833333333333337</v>
      </c>
      <c r="E56" s="46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69">
        <v>0.33333333333333331</v>
      </c>
      <c r="D57" s="469">
        <v>0.75</v>
      </c>
      <c r="E57" s="469"/>
      <c r="F57" s="353">
        <f t="shared" si="0"/>
        <v>0</v>
      </c>
      <c r="G57" s="353">
        <f t="shared" si="1"/>
        <v>4.166666666666663E-2</v>
      </c>
      <c r="H57" s="354">
        <f t="shared" si="2"/>
        <v>4.166666666666663E-2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0.83333333333333337</v>
      </c>
      <c r="E58" s="467"/>
      <c r="F58" s="315">
        <f t="shared" si="0"/>
        <v>0</v>
      </c>
      <c r="G58" s="315">
        <f t="shared" si="1"/>
        <v>0.125</v>
      </c>
      <c r="H58" s="111">
        <f t="shared" si="2"/>
        <v>0.125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0.79166666666666663</v>
      </c>
      <c r="E59" s="470"/>
      <c r="F59" s="389">
        <f t="shared" si="0"/>
        <v>0</v>
      </c>
      <c r="G59" s="389">
        <f t="shared" si="1"/>
        <v>8.3333333333333259E-2</v>
      </c>
      <c r="H59" s="390">
        <f t="shared" si="2"/>
        <v>8.3333333333333259E-2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0.79166666666666663</v>
      </c>
      <c r="E60" s="467"/>
      <c r="F60" s="315">
        <f t="shared" si="0"/>
        <v>0</v>
      </c>
      <c r="G60" s="315">
        <f t="shared" si="1"/>
        <v>8.3333333333333259E-2</v>
      </c>
      <c r="H60" s="111">
        <f t="shared" si="2"/>
        <v>8.3333333333333259E-2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0.70833333333333337</v>
      </c>
      <c r="E61" s="46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0.70833333333333337</v>
      </c>
      <c r="E62" s="46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0.70833333333333337</v>
      </c>
      <c r="E63" s="46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663" t="s">
        <v>163</v>
      </c>
      <c r="D64" s="664"/>
      <c r="E64" s="664"/>
      <c r="F64" s="664"/>
      <c r="G64" s="664"/>
      <c r="H64" s="664"/>
      <c r="I64" s="665"/>
      <c r="J64" s="2"/>
      <c r="K64" s="2"/>
    </row>
    <row r="65" spans="8:8" ht="30" customHeight="1">
      <c r="H65" s="295">
        <f>SUM(H3:H64)</f>
        <v>2.2569444444444429</v>
      </c>
    </row>
    <row r="69" spans="8:8" ht="30" customHeight="1">
      <c r="H69" s="295"/>
    </row>
  </sheetData>
  <autoFilter ref="A2:I59"/>
  <mergeCells count="14">
    <mergeCell ref="C64:I64"/>
    <mergeCell ref="C5:I5"/>
    <mergeCell ref="C12:I12"/>
    <mergeCell ref="C21:I21"/>
    <mergeCell ref="C24:I24"/>
    <mergeCell ref="C45:I45"/>
    <mergeCell ref="C53:I53"/>
    <mergeCell ref="C11:I11"/>
    <mergeCell ref="C13:I13"/>
    <mergeCell ref="C31:I31"/>
    <mergeCell ref="C32:I32"/>
    <mergeCell ref="C7:I7"/>
    <mergeCell ref="C43:I43"/>
    <mergeCell ref="C16:I1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0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0.77083333333333337</v>
      </c>
      <c r="E4" s="467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6.25E-2</v>
      </c>
      <c r="H4" s="111">
        <f t="shared" ref="H4:H64" si="2">G4+F4</f>
        <v>6.25E-2</v>
      </c>
      <c r="I4" s="31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0.70833333333333337</v>
      </c>
      <c r="E5" s="46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0.70833333333333337</v>
      </c>
      <c r="E6" s="46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0.70833333333333337</v>
      </c>
      <c r="E8" s="46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0.25694444444444442</v>
      </c>
      <c r="D9" s="467">
        <v>0.7270833333333333</v>
      </c>
      <c r="E9" s="467"/>
      <c r="F9" s="315">
        <f t="shared" si="0"/>
        <v>7.6388888888888895E-2</v>
      </c>
      <c r="G9" s="315">
        <f t="shared" si="1"/>
        <v>1.8749999999999933E-2</v>
      </c>
      <c r="H9" s="111">
        <f t="shared" si="2"/>
        <v>9.5138888888888828E-2</v>
      </c>
      <c r="I9" s="316"/>
    </row>
    <row r="10" spans="1:9" s="5" customFormat="1" ht="30" customHeight="1">
      <c r="A10" s="14" t="s">
        <v>59</v>
      </c>
      <c r="B10" s="106" t="s">
        <v>10</v>
      </c>
      <c r="C10" s="635" t="s">
        <v>61</v>
      </c>
      <c r="D10" s="636"/>
      <c r="E10" s="636"/>
      <c r="F10" s="636"/>
      <c r="G10" s="636"/>
      <c r="H10" s="636"/>
      <c r="I10" s="637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67">
        <v>0.33333333333333331</v>
      </c>
      <c r="D12" s="467">
        <v>0.70833333333333337</v>
      </c>
      <c r="E12" s="46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0.73611111111111116</v>
      </c>
      <c r="E14" s="467"/>
      <c r="F14" s="315">
        <f t="shared" si="0"/>
        <v>0</v>
      </c>
      <c r="G14" s="315">
        <f t="shared" si="1"/>
        <v>2.777777777777779E-2</v>
      </c>
      <c r="H14" s="111">
        <f t="shared" si="2"/>
        <v>2.777777777777779E-2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72">
        <v>0.54166666666666663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467">
        <v>0.3125</v>
      </c>
      <c r="D17" s="467">
        <v>0.72916666666666663</v>
      </c>
      <c r="E17" s="467"/>
      <c r="F17" s="315">
        <f t="shared" si="0"/>
        <v>2.0833333333333315E-2</v>
      </c>
      <c r="G17" s="315">
        <f t="shared" si="1"/>
        <v>2.0833333333333259E-2</v>
      </c>
      <c r="H17" s="111">
        <f t="shared" si="2"/>
        <v>4.1666666666666574E-2</v>
      </c>
      <c r="I17" s="316"/>
    </row>
    <row r="18" spans="1:9" s="5" customFormat="1" ht="30" customHeight="1">
      <c r="A18" s="14" t="s">
        <v>59</v>
      </c>
      <c r="B18" s="106" t="s">
        <v>18</v>
      </c>
      <c r="C18" s="635" t="s">
        <v>61</v>
      </c>
      <c r="D18" s="636"/>
      <c r="E18" s="636"/>
      <c r="F18" s="636"/>
      <c r="G18" s="636"/>
      <c r="H18" s="636"/>
      <c r="I18" s="637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0.75</v>
      </c>
      <c r="E22" s="467"/>
      <c r="F22" s="315">
        <f t="shared" si="0"/>
        <v>0</v>
      </c>
      <c r="G22" s="315">
        <f t="shared" si="1"/>
        <v>4.166666666666663E-2</v>
      </c>
      <c r="H22" s="111">
        <f t="shared" si="2"/>
        <v>4.166666666666663E-2</v>
      </c>
      <c r="I22" s="316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0.70833333333333337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0.77083333333333337</v>
      </c>
      <c r="E26" s="467"/>
      <c r="F26" s="315">
        <f t="shared" si="0"/>
        <v>0</v>
      </c>
      <c r="G26" s="315">
        <f t="shared" si="1"/>
        <v>6.25E-2</v>
      </c>
      <c r="H26" s="111">
        <f t="shared" si="2"/>
        <v>6.25E-2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0.77083333333333337</v>
      </c>
      <c r="E27" s="467"/>
      <c r="F27" s="315">
        <f t="shared" si="0"/>
        <v>0</v>
      </c>
      <c r="G27" s="315">
        <f t="shared" si="1"/>
        <v>6.25E-2</v>
      </c>
      <c r="H27" s="111">
        <f t="shared" si="2"/>
        <v>6.25E-2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0.25</v>
      </c>
      <c r="D30" s="467">
        <v>0.71875</v>
      </c>
      <c r="E30" s="467"/>
      <c r="F30" s="315">
        <f t="shared" si="0"/>
        <v>8.3333333333333315E-2</v>
      </c>
      <c r="G30" s="315">
        <f t="shared" si="1"/>
        <v>1.041666666666663E-2</v>
      </c>
      <c r="H30" s="111">
        <f t="shared" si="2"/>
        <v>9.3749999999999944E-2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0.70833333333333337</v>
      </c>
      <c r="E33" s="46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0.77083333333333337</v>
      </c>
      <c r="E35" s="467"/>
      <c r="F35" s="315">
        <f t="shared" si="0"/>
        <v>0</v>
      </c>
      <c r="G35" s="315">
        <f t="shared" si="1"/>
        <v>6.25E-2</v>
      </c>
      <c r="H35" s="111">
        <f t="shared" si="2"/>
        <v>6.25E-2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0.77083333333333337</v>
      </c>
      <c r="E38" s="467"/>
      <c r="F38" s="315">
        <f t="shared" si="0"/>
        <v>0</v>
      </c>
      <c r="G38" s="315">
        <f t="shared" si="1"/>
        <v>6.25E-2</v>
      </c>
      <c r="H38" s="111">
        <f t="shared" si="2"/>
        <v>6.25E-2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0.77083333333333337</v>
      </c>
      <c r="E39" s="467"/>
      <c r="F39" s="315">
        <f t="shared" si="0"/>
        <v>0</v>
      </c>
      <c r="G39" s="315">
        <f t="shared" si="1"/>
        <v>6.25E-2</v>
      </c>
      <c r="H39" s="111">
        <f t="shared" si="2"/>
        <v>6.25E-2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72">
        <v>0.375</v>
      </c>
      <c r="D41" s="467">
        <v>0.70833333333333337</v>
      </c>
      <c r="E41" s="46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0.70833333333333337</v>
      </c>
      <c r="E42" s="46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0.33333333333333331</v>
      </c>
      <c r="D45" s="467">
        <v>0.70833333333333337</v>
      </c>
      <c r="E45" s="46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0.70833333333333337</v>
      </c>
      <c r="E46" s="46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0.70833333333333337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72">
        <v>0.375</v>
      </c>
      <c r="D48" s="467">
        <v>0.70833333333333337</v>
      </c>
      <c r="E48" s="46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67">
        <v>0.33333333333333331</v>
      </c>
      <c r="D49" s="467">
        <v>0.70833333333333337</v>
      </c>
      <c r="E49" s="46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0.70833333333333337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0.70833333333333337</v>
      </c>
      <c r="E51" s="46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72">
        <v>0.375</v>
      </c>
      <c r="D52" s="467">
        <v>0.70833333333333337</v>
      </c>
      <c r="E52" s="46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0.70833333333333337</v>
      </c>
      <c r="E53" s="46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67">
        <v>0.33333333333333331</v>
      </c>
      <c r="D54" s="467">
        <v>0.70833333333333337</v>
      </c>
      <c r="E54" s="46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0.77083333333333337</v>
      </c>
      <c r="E55" s="467"/>
      <c r="F55" s="315">
        <f t="shared" si="0"/>
        <v>0</v>
      </c>
      <c r="G55" s="315">
        <f t="shared" si="1"/>
        <v>6.25E-2</v>
      </c>
      <c r="H55" s="111">
        <f t="shared" si="2"/>
        <v>6.25E-2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0.77083333333333337</v>
      </c>
      <c r="E56" s="467"/>
      <c r="F56" s="315">
        <f t="shared" si="0"/>
        <v>0</v>
      </c>
      <c r="G56" s="315">
        <f t="shared" si="1"/>
        <v>6.25E-2</v>
      </c>
      <c r="H56" s="111">
        <f t="shared" si="2"/>
        <v>6.25E-2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0.77083333333333337</v>
      </c>
      <c r="E57" s="469"/>
      <c r="F57" s="353">
        <f t="shared" si="0"/>
        <v>0</v>
      </c>
      <c r="G57" s="353">
        <f t="shared" si="1"/>
        <v>6.25E-2</v>
      </c>
      <c r="H57" s="354">
        <f t="shared" si="2"/>
        <v>6.25E-2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0.77083333333333337</v>
      </c>
      <c r="E58" s="467"/>
      <c r="F58" s="315">
        <f t="shared" si="0"/>
        <v>0</v>
      </c>
      <c r="G58" s="315">
        <f t="shared" si="1"/>
        <v>6.25E-2</v>
      </c>
      <c r="H58" s="111">
        <f t="shared" si="2"/>
        <v>6.25E-2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0.77083333333333337</v>
      </c>
      <c r="E59" s="470"/>
      <c r="F59" s="389">
        <f t="shared" si="0"/>
        <v>0</v>
      </c>
      <c r="G59" s="389">
        <f t="shared" si="1"/>
        <v>6.25E-2</v>
      </c>
      <c r="H59" s="390">
        <f t="shared" si="2"/>
        <v>6.25E-2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0.77083333333333337</v>
      </c>
      <c r="E60" s="467"/>
      <c r="F60" s="315">
        <f t="shared" si="0"/>
        <v>0</v>
      </c>
      <c r="G60" s="315">
        <f t="shared" si="1"/>
        <v>6.25E-2</v>
      </c>
      <c r="H60" s="111">
        <f t="shared" si="2"/>
        <v>6.25E-2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0.77083333333333337</v>
      </c>
      <c r="E61" s="467"/>
      <c r="F61" s="315">
        <f t="shared" si="0"/>
        <v>0</v>
      </c>
      <c r="G61" s="315">
        <f t="shared" si="1"/>
        <v>6.25E-2</v>
      </c>
      <c r="H61" s="111">
        <f t="shared" si="2"/>
        <v>6.25E-2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0.70833333333333337</v>
      </c>
      <c r="E62" s="46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0.70833333333333337</v>
      </c>
      <c r="E63" s="46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0.70833333333333337</v>
      </c>
      <c r="E64" s="47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1.1124999999999998</v>
      </c>
    </row>
    <row r="69" spans="8:8" ht="30" customHeight="1">
      <c r="H69" s="295"/>
    </row>
  </sheetData>
  <autoFilter ref="A2:I59"/>
  <mergeCells count="10">
    <mergeCell ref="C7:I7"/>
    <mergeCell ref="C43:I43"/>
    <mergeCell ref="C10:I10"/>
    <mergeCell ref="C16:I16"/>
    <mergeCell ref="C18:I18"/>
    <mergeCell ref="C11:I11"/>
    <mergeCell ref="C13:I13"/>
    <mergeCell ref="C19:I19"/>
    <mergeCell ref="C31:I31"/>
    <mergeCell ref="C32:I3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1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0.70833333333333337</v>
      </c>
      <c r="E4" s="467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35" t="s">
        <v>61</v>
      </c>
      <c r="D5" s="636"/>
      <c r="E5" s="636"/>
      <c r="F5" s="636"/>
      <c r="G5" s="636"/>
      <c r="H5" s="636"/>
      <c r="I5" s="637"/>
    </row>
    <row r="6" spans="1:9" s="5" customFormat="1" ht="30" customHeight="1">
      <c r="A6" s="14" t="s">
        <v>170</v>
      </c>
      <c r="B6" s="106" t="s">
        <v>25</v>
      </c>
      <c r="C6" s="467">
        <v>0.33333333333333331</v>
      </c>
      <c r="D6" s="467">
        <v>0.70833333333333337</v>
      </c>
      <c r="E6" s="467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0.70833333333333337</v>
      </c>
      <c r="E8" s="46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0.29166666666666669</v>
      </c>
      <c r="D9" s="467">
        <v>0.70833333333333337</v>
      </c>
      <c r="E9" s="467"/>
      <c r="F9" s="315">
        <f t="shared" si="0"/>
        <v>4.166666666666663E-2</v>
      </c>
      <c r="G9" s="315">
        <f t="shared" si="1"/>
        <v>0</v>
      </c>
      <c r="H9" s="111">
        <f t="shared" si="2"/>
        <v>4.166666666666663E-2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72">
        <v>0.375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67">
        <v>0.27083333333333331</v>
      </c>
      <c r="D12" s="467">
        <v>0.70833333333333337</v>
      </c>
      <c r="E12" s="467"/>
      <c r="F12" s="315">
        <f t="shared" si="0"/>
        <v>6.25E-2</v>
      </c>
      <c r="G12" s="315">
        <f t="shared" si="1"/>
        <v>0</v>
      </c>
      <c r="H12" s="111">
        <f t="shared" si="2"/>
        <v>6.25E-2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0.25</v>
      </c>
      <c r="D14" s="467">
        <v>0.75</v>
      </c>
      <c r="E14" s="467"/>
      <c r="F14" s="315">
        <f t="shared" si="0"/>
        <v>8.3333333333333315E-2</v>
      </c>
      <c r="G14" s="315">
        <f t="shared" si="1"/>
        <v>4.166666666666663E-2</v>
      </c>
      <c r="H14" s="111">
        <f t="shared" si="2"/>
        <v>0.12499999999999994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0.79861111111111116</v>
      </c>
      <c r="E15" s="467"/>
      <c r="F15" s="315">
        <f t="shared" si="0"/>
        <v>0</v>
      </c>
      <c r="G15" s="315">
        <f t="shared" si="1"/>
        <v>9.027777777777779E-2</v>
      </c>
      <c r="H15" s="111">
        <f t="shared" si="2"/>
        <v>9.027777777777779E-2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467">
        <v>0.33333333333333331</v>
      </c>
      <c r="D17" s="467">
        <v>0.70833333333333337</v>
      </c>
      <c r="E17" s="467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67">
        <v>0.25694444444444442</v>
      </c>
      <c r="D18" s="467">
        <v>0.89166666666666672</v>
      </c>
      <c r="E18" s="467"/>
      <c r="F18" s="315">
        <f t="shared" si="0"/>
        <v>7.6388888888888895E-2</v>
      </c>
      <c r="G18" s="315">
        <f t="shared" si="1"/>
        <v>0.18333333333333335</v>
      </c>
      <c r="H18" s="111">
        <f t="shared" si="2"/>
        <v>0.25972222222222224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0.79166666666666663</v>
      </c>
      <c r="E21" s="467"/>
      <c r="F21" s="315">
        <f t="shared" si="0"/>
        <v>0</v>
      </c>
      <c r="G21" s="315">
        <f t="shared" si="1"/>
        <v>8.3333333333333259E-2</v>
      </c>
      <c r="H21" s="111">
        <f t="shared" si="2"/>
        <v>8.3333333333333259E-2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0.70833333333333337</v>
      </c>
      <c r="E22" s="46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0.70833333333333337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0.7416666666666667</v>
      </c>
      <c r="E26" s="467"/>
      <c r="F26" s="315">
        <f t="shared" si="0"/>
        <v>0</v>
      </c>
      <c r="G26" s="315">
        <f t="shared" si="1"/>
        <v>3.3333333333333326E-2</v>
      </c>
      <c r="H26" s="111">
        <f t="shared" si="2"/>
        <v>3.3333333333333326E-2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0.70833333333333337</v>
      </c>
      <c r="E27" s="46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66" t="s">
        <v>110</v>
      </c>
      <c r="D31" s="667"/>
      <c r="E31" s="667"/>
      <c r="F31" s="667"/>
      <c r="G31" s="667"/>
      <c r="H31" s="667"/>
      <c r="I31" s="668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0.70833333333333337</v>
      </c>
      <c r="E33" s="46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0.27083333333333331</v>
      </c>
      <c r="D34" s="467">
        <v>0.88194444444444442</v>
      </c>
      <c r="E34" s="467"/>
      <c r="F34" s="315">
        <f t="shared" si="0"/>
        <v>6.25E-2</v>
      </c>
      <c r="G34" s="315">
        <f t="shared" si="1"/>
        <v>0.17361111111111105</v>
      </c>
      <c r="H34" s="111">
        <f t="shared" si="2"/>
        <v>0.23611111111111105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0.70833333333333337</v>
      </c>
      <c r="E35" s="46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0.75694444444444442</v>
      </c>
      <c r="E38" s="467"/>
      <c r="F38" s="315">
        <f t="shared" si="0"/>
        <v>0</v>
      </c>
      <c r="G38" s="315">
        <f t="shared" si="1"/>
        <v>4.8611111111111049E-2</v>
      </c>
      <c r="H38" s="111">
        <f t="shared" si="2"/>
        <v>4.8611111111111049E-2</v>
      </c>
      <c r="I38" s="316"/>
    </row>
    <row r="39" spans="1:9" s="5" customFormat="1" ht="30" customHeight="1">
      <c r="A39" s="14" t="s">
        <v>60</v>
      </c>
      <c r="B39" s="106" t="s">
        <v>37</v>
      </c>
      <c r="C39" s="467">
        <v>0.33333333333333331</v>
      </c>
      <c r="D39" s="467">
        <v>0.70833333333333337</v>
      </c>
      <c r="E39" s="467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0.33333333333333331</v>
      </c>
      <c r="D41" s="467">
        <v>0.70833333333333337</v>
      </c>
      <c r="E41" s="46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0.70833333333333337</v>
      </c>
      <c r="E42" s="46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0.33333333333333331</v>
      </c>
      <c r="D45" s="467">
        <v>0.70833333333333337</v>
      </c>
      <c r="E45" s="46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0.70833333333333337</v>
      </c>
      <c r="E46" s="46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0.70833333333333337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0.29166666666666669</v>
      </c>
      <c r="D48" s="472">
        <v>0.625</v>
      </c>
      <c r="E48" s="467"/>
      <c r="F48" s="315">
        <f t="shared" si="0"/>
        <v>4.166666666666663E-2</v>
      </c>
      <c r="G48" s="315">
        <f t="shared" si="1"/>
        <v>0</v>
      </c>
      <c r="H48" s="111">
        <f t="shared" si="2"/>
        <v>4.166666666666663E-2</v>
      </c>
      <c r="I48" s="105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0.70833333333333337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0.70833333333333337</v>
      </c>
      <c r="E51" s="46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0.29166666666666669</v>
      </c>
      <c r="D52" s="472">
        <v>0.625</v>
      </c>
      <c r="E52" s="467"/>
      <c r="F52" s="315">
        <f t="shared" si="0"/>
        <v>4.166666666666663E-2</v>
      </c>
      <c r="G52" s="315">
        <f t="shared" si="1"/>
        <v>0</v>
      </c>
      <c r="H52" s="111">
        <f t="shared" si="2"/>
        <v>4.166666666666663E-2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0.70833333333333337</v>
      </c>
      <c r="E53" s="46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67">
        <v>0.33333333333333331</v>
      </c>
      <c r="D54" s="467">
        <v>0.70833333333333337</v>
      </c>
      <c r="E54" s="46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0.70833333333333337</v>
      </c>
      <c r="E55" s="46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0.70833333333333337</v>
      </c>
      <c r="E56" s="46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0.70833333333333337</v>
      </c>
      <c r="E57" s="46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0.78333333333333333</v>
      </c>
      <c r="E58" s="467"/>
      <c r="F58" s="315">
        <f t="shared" si="0"/>
        <v>0</v>
      </c>
      <c r="G58" s="315">
        <f t="shared" si="1"/>
        <v>7.4999999999999956E-2</v>
      </c>
      <c r="H58" s="111">
        <f t="shared" si="2"/>
        <v>7.4999999999999956E-2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0.70833333333333337</v>
      </c>
      <c r="E59" s="47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0.70833333333333337</v>
      </c>
      <c r="E60" s="46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0.70833333333333337</v>
      </c>
      <c r="E61" s="46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0.70833333333333337</v>
      </c>
      <c r="E62" s="46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0.70833333333333337</v>
      </c>
      <c r="E63" s="46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0.70833333333333337</v>
      </c>
      <c r="E64" s="47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1.1388888888888886</v>
      </c>
    </row>
    <row r="69" spans="8:8" ht="30" customHeight="1">
      <c r="H69" s="295"/>
    </row>
  </sheetData>
  <autoFilter ref="A2:I59"/>
  <mergeCells count="10">
    <mergeCell ref="C49:I49"/>
    <mergeCell ref="C7:I7"/>
    <mergeCell ref="C5:I5"/>
    <mergeCell ref="C16:I16"/>
    <mergeCell ref="C43:I43"/>
    <mergeCell ref="C11:I11"/>
    <mergeCell ref="C13:I13"/>
    <mergeCell ref="C19:I19"/>
    <mergeCell ref="C31:I31"/>
    <mergeCell ref="C32:I3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2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267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0.70833333333333337</v>
      </c>
      <c r="E4" s="467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0.70833333333333337</v>
      </c>
      <c r="E5" s="46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0.70833333333333337</v>
      </c>
      <c r="E8" s="46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0.33333333333333331</v>
      </c>
      <c r="D9" s="467">
        <v>0.72916666666666663</v>
      </c>
      <c r="E9" s="467"/>
      <c r="F9" s="315">
        <f t="shared" si="0"/>
        <v>0</v>
      </c>
      <c r="G9" s="315">
        <f t="shared" si="1"/>
        <v>2.0833333333333259E-2</v>
      </c>
      <c r="H9" s="111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67">
        <v>0.33333333333333331</v>
      </c>
      <c r="D12" s="467">
        <v>0.70833333333333337</v>
      </c>
      <c r="E12" s="46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0.33333333333333331</v>
      </c>
      <c r="D14" s="467">
        <v>0.72916666666666663</v>
      </c>
      <c r="E14" s="467"/>
      <c r="F14" s="315">
        <f t="shared" si="0"/>
        <v>0</v>
      </c>
      <c r="G14" s="315">
        <f t="shared" si="1"/>
        <v>2.0833333333333259E-2</v>
      </c>
      <c r="H14" s="111">
        <f t="shared" si="2"/>
        <v>2.0833333333333259E-2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67">
        <v>0.33333333333333331</v>
      </c>
      <c r="D16" s="467">
        <v>0.70833333333333337</v>
      </c>
      <c r="E16" s="46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67">
        <v>0.33333333333333331</v>
      </c>
      <c r="D17" s="467">
        <v>0.75</v>
      </c>
      <c r="E17" s="467"/>
      <c r="F17" s="315">
        <f t="shared" si="0"/>
        <v>0</v>
      </c>
      <c r="G17" s="315">
        <f t="shared" si="1"/>
        <v>4.166666666666663E-2</v>
      </c>
      <c r="H17" s="111">
        <f t="shared" si="2"/>
        <v>4.166666666666663E-2</v>
      </c>
      <c r="I17" s="316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0.70833333333333337</v>
      </c>
      <c r="E18" s="46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72">
        <v>0.41666666666666669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0.71527777777777779</v>
      </c>
      <c r="E22" s="467"/>
      <c r="F22" s="315">
        <f t="shared" si="0"/>
        <v>0</v>
      </c>
      <c r="G22" s="315">
        <f t="shared" si="1"/>
        <v>6.9444444444444198E-3</v>
      </c>
      <c r="H22" s="111">
        <f t="shared" si="2"/>
        <v>6.9444444444444198E-3</v>
      </c>
      <c r="I22" s="316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0.70833333333333337</v>
      </c>
      <c r="E23" s="467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0.70833333333333337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0.70833333333333337</v>
      </c>
      <c r="E26" s="467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67">
        <v>0.33333333333333331</v>
      </c>
      <c r="D27" s="467">
        <v>0.70833333333333337</v>
      </c>
      <c r="E27" s="467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66" t="s">
        <v>110</v>
      </c>
      <c r="D31" s="667"/>
      <c r="E31" s="667"/>
      <c r="F31" s="667"/>
      <c r="G31" s="667"/>
      <c r="H31" s="667"/>
      <c r="I31" s="668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0.70833333333333337</v>
      </c>
      <c r="E33" s="46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67">
        <v>0.33333333333333331</v>
      </c>
      <c r="D34" s="467">
        <v>0.70833333333333337</v>
      </c>
      <c r="E34" s="467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72">
        <v>0.625</v>
      </c>
      <c r="E35" s="46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0.70833333333333337</v>
      </c>
      <c r="E38" s="46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0.33333333333333331</v>
      </c>
      <c r="D41" s="467">
        <v>0.70833333333333337</v>
      </c>
      <c r="E41" s="46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0.70833333333333337</v>
      </c>
      <c r="E42" s="46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67">
        <v>0.33333333333333331</v>
      </c>
      <c r="D43" s="467">
        <v>0.70833333333333337</v>
      </c>
      <c r="E43" s="46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0.33333333333333331</v>
      </c>
      <c r="D45" s="467">
        <v>0.70833333333333337</v>
      </c>
      <c r="E45" s="46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635" t="s">
        <v>61</v>
      </c>
      <c r="D46" s="636"/>
      <c r="E46" s="636"/>
      <c r="F46" s="636"/>
      <c r="G46" s="636"/>
      <c r="H46" s="636"/>
      <c r="I46" s="637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0.70833333333333337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0.33333333333333331</v>
      </c>
      <c r="D48" s="467">
        <v>0.70833333333333337</v>
      </c>
      <c r="E48" s="467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0.70833333333333337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0.70833333333333337</v>
      </c>
      <c r="E51" s="46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0.33333333333333331</v>
      </c>
      <c r="D52" s="467">
        <v>0.70833333333333337</v>
      </c>
      <c r="E52" s="46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0.70833333333333337</v>
      </c>
      <c r="E53" s="46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67">
        <v>0.33333333333333331</v>
      </c>
      <c r="D54" s="467">
        <v>0.70833333333333337</v>
      </c>
      <c r="E54" s="46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0.70833333333333337</v>
      </c>
      <c r="E55" s="46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0.70833333333333337</v>
      </c>
      <c r="E56" s="46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0.70833333333333337</v>
      </c>
      <c r="E57" s="46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0.70833333333333337</v>
      </c>
      <c r="E58" s="46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67">
        <v>0.33333333333333331</v>
      </c>
      <c r="D59" s="467">
        <v>0.70833333333333337</v>
      </c>
      <c r="E59" s="47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0.70833333333333337</v>
      </c>
      <c r="E60" s="46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0.70833333333333337</v>
      </c>
      <c r="E61" s="46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67">
        <v>0.33333333333333331</v>
      </c>
      <c r="D62" s="467">
        <v>0.70833333333333337</v>
      </c>
      <c r="E62" s="46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0.70833333333333337</v>
      </c>
      <c r="E63" s="46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0.70833333333333337</v>
      </c>
      <c r="E64" s="47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9.0277777777777568E-2</v>
      </c>
    </row>
    <row r="69" spans="8:8" ht="30" customHeight="1">
      <c r="H69" s="295"/>
    </row>
  </sheetData>
  <autoFilter ref="A2:I59"/>
  <mergeCells count="10">
    <mergeCell ref="C49:I49"/>
    <mergeCell ref="C7:I7"/>
    <mergeCell ref="C46:I46"/>
    <mergeCell ref="C6:I6"/>
    <mergeCell ref="C11:I11"/>
    <mergeCell ref="C13:I13"/>
    <mergeCell ref="C19:I19"/>
    <mergeCell ref="C32:I32"/>
    <mergeCell ref="C39:I39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3">
    <tabColor rgb="FF00B050"/>
    <pageSetUpPr fitToPage="1"/>
  </sheetPr>
  <dimension ref="A1:K69"/>
  <sheetViews>
    <sheetView zoomScaleNormal="100" zoomScaleSheetLayoutView="85" workbookViewId="0">
      <selection activeCell="B1" sqref="B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260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/>
      <c r="D3" s="466"/>
      <c r="E3" s="466"/>
      <c r="F3" s="327">
        <f>SUM(IF(C3="",0,IF(C3&lt;TIME(8,0,0),TIME(8,0,0)-C3,0)))</f>
        <v>0</v>
      </c>
      <c r="G3" s="327">
        <f>SUM(
IF(OR(C3="",D3=""),0,MAX(0,IF(D3&lt;C3,D3+1,D3)-MAX(C3,TIME(12,0,0)))))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0.5</v>
      </c>
      <c r="E4" s="467"/>
      <c r="F4" s="315">
        <f>SUM(IF(C4="",0,IF(C4&lt;TIME(8,0,0),TIME(8,0,0)-C4,0)))</f>
        <v>0</v>
      </c>
      <c r="G4" s="315">
        <f>SUM(
IF(OR(C4="",D4=""),0,MAX(0,IF(D4&lt;C4,D4+1,D4)-MAX(C4,TIME(12,0,0)))))</f>
        <v>0</v>
      </c>
      <c r="H4" s="111">
        <f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22" t="s">
        <v>163</v>
      </c>
      <c r="D5" s="623"/>
      <c r="E5" s="623"/>
      <c r="F5" s="623"/>
      <c r="G5" s="623"/>
      <c r="H5" s="623"/>
      <c r="I5" s="624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635" t="s">
        <v>61</v>
      </c>
      <c r="D7" s="636"/>
      <c r="E7" s="636"/>
      <c r="F7" s="636"/>
      <c r="G7" s="636"/>
      <c r="H7" s="636"/>
      <c r="I7" s="637"/>
    </row>
    <row r="8" spans="1:9" s="5" customFormat="1" ht="30" customHeight="1">
      <c r="A8" s="14" t="s">
        <v>170</v>
      </c>
      <c r="B8" s="106" t="s">
        <v>55</v>
      </c>
      <c r="C8" s="622" t="s">
        <v>163</v>
      </c>
      <c r="D8" s="623"/>
      <c r="E8" s="623"/>
      <c r="F8" s="623"/>
      <c r="G8" s="623"/>
      <c r="H8" s="623"/>
      <c r="I8" s="624"/>
    </row>
    <row r="9" spans="1:9" s="4" customFormat="1" ht="30" customHeight="1">
      <c r="A9" s="14" t="s">
        <v>59</v>
      </c>
      <c r="B9" s="106" t="s">
        <v>9</v>
      </c>
      <c r="C9" s="635" t="s">
        <v>61</v>
      </c>
      <c r="D9" s="636"/>
      <c r="E9" s="636"/>
      <c r="F9" s="636"/>
      <c r="G9" s="636"/>
      <c r="H9" s="636"/>
      <c r="I9" s="637"/>
    </row>
    <row r="10" spans="1:9" s="5" customFormat="1" ht="30" customHeight="1">
      <c r="A10" s="14" t="s">
        <v>59</v>
      </c>
      <c r="B10" s="106" t="s">
        <v>10</v>
      </c>
      <c r="C10" s="635" t="s">
        <v>61</v>
      </c>
      <c r="D10" s="636"/>
      <c r="E10" s="636"/>
      <c r="F10" s="636"/>
      <c r="G10" s="636"/>
      <c r="H10" s="636"/>
      <c r="I10" s="637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635" t="s">
        <v>61</v>
      </c>
      <c r="D12" s="636"/>
      <c r="E12" s="636"/>
      <c r="F12" s="636"/>
      <c r="G12" s="636"/>
      <c r="H12" s="636"/>
      <c r="I12" s="637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635" t="s">
        <v>61</v>
      </c>
      <c r="D14" s="636"/>
      <c r="E14" s="636"/>
      <c r="F14" s="636"/>
      <c r="G14" s="636"/>
      <c r="H14" s="636"/>
      <c r="I14" s="637"/>
    </row>
    <row r="15" spans="1:9" s="5" customFormat="1" ht="30" customHeight="1">
      <c r="A15" s="14" t="s">
        <v>59</v>
      </c>
      <c r="B15" s="106" t="s">
        <v>15</v>
      </c>
      <c r="C15" s="635" t="s">
        <v>61</v>
      </c>
      <c r="D15" s="636"/>
      <c r="E15" s="636"/>
      <c r="F15" s="636"/>
      <c r="G15" s="636"/>
      <c r="H15" s="636"/>
      <c r="I15" s="637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635" t="s">
        <v>61</v>
      </c>
      <c r="D17" s="636"/>
      <c r="E17" s="636"/>
      <c r="F17" s="636"/>
      <c r="G17" s="636"/>
      <c r="H17" s="636"/>
      <c r="I17" s="637"/>
    </row>
    <row r="18" spans="1:9" s="5" customFormat="1" ht="30" customHeight="1">
      <c r="A18" s="14" t="s">
        <v>59</v>
      </c>
      <c r="B18" s="106" t="s">
        <v>18</v>
      </c>
      <c r="C18" s="635" t="s">
        <v>61</v>
      </c>
      <c r="D18" s="636"/>
      <c r="E18" s="636"/>
      <c r="F18" s="636"/>
      <c r="G18" s="636"/>
      <c r="H18" s="636"/>
      <c r="I18" s="637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635" t="s">
        <v>61</v>
      </c>
      <c r="D20" s="636"/>
      <c r="E20" s="636"/>
      <c r="F20" s="636"/>
      <c r="G20" s="636"/>
      <c r="H20" s="636"/>
      <c r="I20" s="637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635" t="s">
        <v>61</v>
      </c>
      <c r="D22" s="636"/>
      <c r="E22" s="636"/>
      <c r="F22" s="636"/>
      <c r="G22" s="636"/>
      <c r="H22" s="636"/>
      <c r="I22" s="637"/>
    </row>
    <row r="23" spans="1:9" s="5" customFormat="1" ht="30" customHeight="1">
      <c r="A23" s="14" t="s">
        <v>59</v>
      </c>
      <c r="B23" s="106" t="s">
        <v>233</v>
      </c>
      <c r="C23" s="467">
        <v>0.33333333333333331</v>
      </c>
      <c r="D23" s="467">
        <v>0.5</v>
      </c>
      <c r="E23" s="467"/>
      <c r="F23" s="315">
        <f>SUM(IF(C23="",0,IF(C23&lt;TIME(8,0,0),TIME(8,0,0)-C23,0)))</f>
        <v>0</v>
      </c>
      <c r="G23" s="315">
        <f>SUM(
IF(OR(C23="",D23=""),0,MAX(0,IF(D23&lt;C23,D23+1,D23)-MAX(C23,TIME(17,0,0)))))</f>
        <v>0</v>
      </c>
      <c r="H23" s="111">
        <f>G23+F23</f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0.5</v>
      </c>
      <c r="E24" s="467"/>
      <c r="F24" s="315">
        <f>SUM(IF(C24="",0,IF(C24&lt;TIME(8,0,0),TIME(8,0,0)-C24,0)))</f>
        <v>0</v>
      </c>
      <c r="G24" s="315">
        <f>SUM(
IF(OR(C24="",D24=""),0,MAX(0,IF(D24&lt;C24,D24+1,D24)-MAX(C24,TIME(17,0,0)))))</f>
        <v>0</v>
      </c>
      <c r="H24" s="111">
        <f>G24+F24</f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67">
        <v>0.5</v>
      </c>
      <c r="E25" s="467"/>
      <c r="F25" s="315">
        <f>SUM(IF(C25="",0,IF(C25&lt;TIME(8,0,0),TIME(8,0,0)-C25,0)))</f>
        <v>0</v>
      </c>
      <c r="G25" s="315">
        <f>SUM(
IF(OR(C25="",D25=""),0,MAX(0,IF(D25&lt;C25,D25+1,D25)-MAX(C25,TIME(17,0,0)))))</f>
        <v>0</v>
      </c>
      <c r="H25" s="111">
        <f>G25+F25</f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635" t="s">
        <v>61</v>
      </c>
      <c r="D26" s="636"/>
      <c r="E26" s="636"/>
      <c r="F26" s="636"/>
      <c r="G26" s="636"/>
      <c r="H26" s="636"/>
      <c r="I26" s="637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635" t="s">
        <v>61</v>
      </c>
      <c r="D28" s="636"/>
      <c r="E28" s="636"/>
      <c r="F28" s="636"/>
      <c r="G28" s="636"/>
      <c r="H28" s="636"/>
      <c r="I28" s="637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0.5</v>
      </c>
      <c r="E29" s="467"/>
      <c r="F29" s="315">
        <f>SUM(IF(C29="",0,IF(C29&lt;TIME(8,0,0),TIME(8,0,0)-C29,0)))</f>
        <v>0</v>
      </c>
      <c r="G29" s="315">
        <f>SUM(
IF(OR(C29="",D29=""),0,MAX(0,IF(D29&lt;C29,D29+1,D29)-MAX(C29,TIME(17,0,0)))))</f>
        <v>0</v>
      </c>
      <c r="H29" s="111">
        <f>G29+F29</f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635" t="s">
        <v>61</v>
      </c>
      <c r="D30" s="636"/>
      <c r="E30" s="636"/>
      <c r="F30" s="636"/>
      <c r="G30" s="636"/>
      <c r="H30" s="636"/>
      <c r="I30" s="637"/>
    </row>
    <row r="31" spans="1:9" s="5" customFormat="1" ht="30" customHeight="1">
      <c r="A31" s="14" t="s">
        <v>60</v>
      </c>
      <c r="B31" s="106" t="s">
        <v>145</v>
      </c>
      <c r="C31" s="666" t="s">
        <v>110</v>
      </c>
      <c r="D31" s="667"/>
      <c r="E31" s="667"/>
      <c r="F31" s="667"/>
      <c r="G31" s="667"/>
      <c r="H31" s="667"/>
      <c r="I31" s="668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635" t="s">
        <v>61</v>
      </c>
      <c r="D33" s="636"/>
      <c r="E33" s="636"/>
      <c r="F33" s="636"/>
      <c r="G33" s="636"/>
      <c r="H33" s="636"/>
      <c r="I33" s="637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635" t="s">
        <v>61</v>
      </c>
      <c r="D35" s="636"/>
      <c r="E35" s="636"/>
      <c r="F35" s="636"/>
      <c r="G35" s="636"/>
      <c r="H35" s="636"/>
      <c r="I35" s="637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0.5</v>
      </c>
      <c r="E36" s="467"/>
      <c r="F36" s="315">
        <f>SUM(IF(C36="",0,IF(C36&lt;TIME(8,0,0),TIME(8,0,0)-C36,0)))</f>
        <v>0</v>
      </c>
      <c r="G36" s="315">
        <f>SUM(
IF(OR(C36="",D36=""),0,MAX(0,IF(D36&lt;C36,D36+1,D36)-MAX(C36,TIME(17,0,0)))))</f>
        <v>0</v>
      </c>
      <c r="H36" s="111">
        <f>G36+F36</f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0.5</v>
      </c>
      <c r="E37" s="467"/>
      <c r="F37" s="315">
        <f>SUM(IF(C37="",0,IF(C37&lt;TIME(8,0,0),TIME(8,0,0)-C37,0)))</f>
        <v>0</v>
      </c>
      <c r="G37" s="315">
        <f>SUM(
IF(OR(C37="",D37=""),0,MAX(0,IF(D37&lt;C37,D37+1,D37)-MAX(C37,TIME(17,0,0)))))</f>
        <v>0</v>
      </c>
      <c r="H37" s="111">
        <f>G37+F37</f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0.5</v>
      </c>
      <c r="E38" s="467"/>
      <c r="F38" s="315">
        <f>SUM(IF(C38="",0,IF(C38&lt;TIME(8,0,0),TIME(8,0,0)-C38,0)))</f>
        <v>0</v>
      </c>
      <c r="G38" s="315">
        <f>SUM(
IF(OR(C38="",D38=""),0,MAX(0,IF(D38&lt;C38,D38+1,D38)-MAX(C38,TIME(17,0,0)))))</f>
        <v>0</v>
      </c>
      <c r="H38" s="111">
        <f>G38+F38</f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0.5</v>
      </c>
      <c r="E40" s="467"/>
      <c r="F40" s="315">
        <f>SUM(IF(C40="",0,IF(C40&lt;TIME(8,0,0),TIME(8,0,0)-C40,0)))</f>
        <v>0</v>
      </c>
      <c r="G40" s="315">
        <f>SUM(
IF(OR(C40="",D40=""),0,MAX(0,IF(D40&lt;C40,D40+1,D40)-MAX(C40,TIME(17,0,0)))))</f>
        <v>0</v>
      </c>
      <c r="H40" s="111">
        <f>G40+F40</f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635" t="s">
        <v>61</v>
      </c>
      <c r="D41" s="636"/>
      <c r="E41" s="636"/>
      <c r="F41" s="636"/>
      <c r="G41" s="636"/>
      <c r="H41" s="636"/>
      <c r="I41" s="637"/>
    </row>
    <row r="42" spans="1:9" s="5" customFormat="1" ht="30" customHeight="1">
      <c r="A42" s="14" t="s">
        <v>60</v>
      </c>
      <c r="B42" s="106" t="s">
        <v>41</v>
      </c>
      <c r="C42" s="635" t="s">
        <v>61</v>
      </c>
      <c r="D42" s="636"/>
      <c r="E42" s="636"/>
      <c r="F42" s="636"/>
      <c r="G42" s="636"/>
      <c r="H42" s="636"/>
      <c r="I42" s="637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635" t="s">
        <v>61</v>
      </c>
      <c r="D44" s="636"/>
      <c r="E44" s="636"/>
      <c r="F44" s="636"/>
      <c r="G44" s="636"/>
      <c r="H44" s="636"/>
      <c r="I44" s="637"/>
    </row>
    <row r="45" spans="1:9" s="5" customFormat="1" ht="30" customHeight="1">
      <c r="A45" s="14" t="s">
        <v>60</v>
      </c>
      <c r="B45" s="106" t="s">
        <v>45</v>
      </c>
      <c r="C45" s="635" t="s">
        <v>61</v>
      </c>
      <c r="D45" s="636"/>
      <c r="E45" s="636"/>
      <c r="F45" s="636"/>
      <c r="G45" s="636"/>
      <c r="H45" s="636"/>
      <c r="I45" s="637"/>
    </row>
    <row r="46" spans="1:9" s="5" customFormat="1" ht="30" customHeight="1">
      <c r="A46" s="14" t="s">
        <v>60</v>
      </c>
      <c r="B46" s="106" t="s">
        <v>46</v>
      </c>
      <c r="C46" s="467">
        <v>0.33333333333333331</v>
      </c>
      <c r="D46" s="467">
        <v>0.5</v>
      </c>
      <c r="E46" s="467"/>
      <c r="F46" s="315">
        <f>SUM(IF(C46="",0,IF(C46&lt;TIME(8,0,0),TIME(8,0,0)-C46,0)))</f>
        <v>0</v>
      </c>
      <c r="G46" s="315">
        <f>SUM(
IF(OR(C46="",D46=""),0,MAX(0,IF(D46&lt;C46,D46+1,D46)-MAX(C46,TIME(17,0,0)))))</f>
        <v>0</v>
      </c>
      <c r="H46" s="111">
        <f>G46+F46</f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0.5</v>
      </c>
      <c r="E47" s="467"/>
      <c r="F47" s="315">
        <f>SUM(IF(C47="",0,IF(C47&lt;TIME(8,0,0),TIME(8,0,0)-C47,0)))</f>
        <v>0</v>
      </c>
      <c r="G47" s="315">
        <f>SUM(
IF(OR(C47="",D47=""),0,MAX(0,IF(D47&lt;C47,D47+1,D47)-MAX(C47,TIME(17,0,0)))))</f>
        <v>0</v>
      </c>
      <c r="H47" s="111">
        <f>G47+F47</f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0.33333333333333331</v>
      </c>
      <c r="D48" s="467">
        <v>0.5</v>
      </c>
      <c r="E48" s="467"/>
      <c r="F48" s="315">
        <f>SUM(IF(C48="",0,IF(C48&lt;TIME(8,0,0),TIME(8,0,0)-C48,0)))</f>
        <v>0</v>
      </c>
      <c r="G48" s="315">
        <f>SUM(
IF(OR(C48="",D48=""),0,MAX(0,IF(D48&lt;C48,D48+1,D48)-MAX(C48,TIME(17,0,0)))))</f>
        <v>0</v>
      </c>
      <c r="H48" s="111">
        <f>G48+F48</f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0.5</v>
      </c>
      <c r="E50" s="467"/>
      <c r="F50" s="315">
        <f>SUM(IF(C50="",0,IF(C50&lt;TIME(8,0,0),TIME(8,0,0)-C50,0)))</f>
        <v>0</v>
      </c>
      <c r="G50" s="315">
        <f>SUM(
IF(OR(C50="",D50=""),0,MAX(0,IF(D50&lt;C50,D50+1,D50)-MAX(C50,TIME(17,0,0)))))</f>
        <v>0</v>
      </c>
      <c r="H50" s="111">
        <f>G50+F50</f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0.5</v>
      </c>
      <c r="E51" s="467"/>
      <c r="F51" s="315">
        <f>SUM(IF(C51="",0,IF(C51&lt;TIME(8,0,0),TIME(8,0,0)-C51,0)))</f>
        <v>0</v>
      </c>
      <c r="G51" s="315">
        <f>SUM(
IF(OR(C51="",D51=""),0,MAX(0,IF(D51&lt;C51,D51+1,D51)-MAX(C51,TIME(17,0,0)))))</f>
        <v>0</v>
      </c>
      <c r="H51" s="111">
        <f>G51+F51</f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0.5</v>
      </c>
      <c r="E53" s="467"/>
      <c r="F53" s="315">
        <f>SUM(IF(C53="",0,IF(C53&lt;TIME(8,0,0),TIME(8,0,0)-C53,0)))</f>
        <v>0</v>
      </c>
      <c r="G53" s="315">
        <f>SUM(
IF(OR(C53="",D53=""),0,MAX(0,IF(D53&lt;C53,D53+1,D53)-MAX(C53,TIME(17,0,0)))))</f>
        <v>0</v>
      </c>
      <c r="H53" s="111">
        <f>G53+F53</f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635" t="s">
        <v>61</v>
      </c>
      <c r="D54" s="636"/>
      <c r="E54" s="636"/>
      <c r="F54" s="636"/>
      <c r="G54" s="636"/>
      <c r="H54" s="636"/>
      <c r="I54" s="637"/>
    </row>
    <row r="55" spans="1:11" ht="30" customHeight="1">
      <c r="A55" s="289" t="s">
        <v>60</v>
      </c>
      <c r="B55" s="311" t="s">
        <v>154</v>
      </c>
      <c r="C55" s="635" t="s">
        <v>61</v>
      </c>
      <c r="D55" s="636"/>
      <c r="E55" s="636"/>
      <c r="F55" s="636"/>
      <c r="G55" s="636"/>
      <c r="H55" s="636"/>
      <c r="I55" s="637"/>
    </row>
    <row r="56" spans="1:11" ht="30" customHeight="1">
      <c r="A56" s="271" t="s">
        <v>60</v>
      </c>
      <c r="B56" s="312" t="s">
        <v>155</v>
      </c>
      <c r="C56" s="635" t="s">
        <v>61</v>
      </c>
      <c r="D56" s="636"/>
      <c r="E56" s="636"/>
      <c r="F56" s="636"/>
      <c r="G56" s="636"/>
      <c r="H56" s="636"/>
      <c r="I56" s="637"/>
    </row>
    <row r="57" spans="1:11" ht="30" customHeight="1">
      <c r="A57" s="268" t="s">
        <v>60</v>
      </c>
      <c r="B57" s="352" t="s">
        <v>156</v>
      </c>
      <c r="C57" s="635" t="s">
        <v>61</v>
      </c>
      <c r="D57" s="636"/>
      <c r="E57" s="636"/>
      <c r="F57" s="636"/>
      <c r="G57" s="636"/>
      <c r="H57" s="636"/>
      <c r="I57" s="637"/>
    </row>
    <row r="58" spans="1:11" ht="30" customHeight="1">
      <c r="A58" s="366" t="s">
        <v>60</v>
      </c>
      <c r="B58" s="367" t="s">
        <v>184</v>
      </c>
      <c r="C58" s="635" t="s">
        <v>61</v>
      </c>
      <c r="D58" s="636"/>
      <c r="E58" s="636"/>
      <c r="F58" s="636"/>
      <c r="G58" s="636"/>
      <c r="H58" s="636"/>
      <c r="I58" s="637"/>
    </row>
    <row r="59" spans="1:11" ht="30" customHeight="1">
      <c r="A59" s="387" t="s">
        <v>60</v>
      </c>
      <c r="B59" s="352" t="s">
        <v>195</v>
      </c>
      <c r="C59" s="635" t="s">
        <v>61</v>
      </c>
      <c r="D59" s="636"/>
      <c r="E59" s="636"/>
      <c r="F59" s="636"/>
      <c r="G59" s="636"/>
      <c r="H59" s="636"/>
      <c r="I59" s="637"/>
    </row>
    <row r="60" spans="1:11" ht="30" customHeight="1">
      <c r="A60" s="396" t="s">
        <v>60</v>
      </c>
      <c r="B60" s="395" t="s">
        <v>213</v>
      </c>
      <c r="C60" s="635" t="s">
        <v>61</v>
      </c>
      <c r="D60" s="636"/>
      <c r="E60" s="636"/>
      <c r="F60" s="636"/>
      <c r="G60" s="636"/>
      <c r="H60" s="636"/>
      <c r="I60" s="637"/>
    </row>
    <row r="61" spans="1:11" ht="30" customHeight="1">
      <c r="A61" s="396" t="s">
        <v>60</v>
      </c>
      <c r="B61" s="395" t="s">
        <v>215</v>
      </c>
      <c r="C61" s="635" t="s">
        <v>61</v>
      </c>
      <c r="D61" s="636"/>
      <c r="E61" s="636"/>
      <c r="F61" s="636"/>
      <c r="G61" s="636"/>
      <c r="H61" s="636"/>
      <c r="I61" s="637"/>
    </row>
    <row r="62" spans="1:11" ht="30" customHeight="1">
      <c r="A62" s="396" t="s">
        <v>60</v>
      </c>
      <c r="B62" s="395" t="s">
        <v>216</v>
      </c>
      <c r="C62" s="635" t="s">
        <v>61</v>
      </c>
      <c r="D62" s="636"/>
      <c r="E62" s="636"/>
      <c r="F62" s="636"/>
      <c r="G62" s="636"/>
      <c r="H62" s="636"/>
      <c r="I62" s="63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0.5</v>
      </c>
      <c r="E63" s="469"/>
      <c r="F63" s="353">
        <f>SUM(IF(C63="",0,IF(C63&lt;TIME(8,0,0),TIME(8,0,0)-C63,0)))</f>
        <v>0</v>
      </c>
      <c r="G63" s="353">
        <f>SUM(
IF(OR(C63="",D63=""),0,MAX(0,IF(D63&lt;C63,D63+1,D63)-MAX(C63,TIME(17,0,0)))))</f>
        <v>0</v>
      </c>
      <c r="H63" s="354">
        <f>G63+F63</f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635" t="s">
        <v>61</v>
      </c>
      <c r="D64" s="636"/>
      <c r="E64" s="636"/>
      <c r="F64" s="636"/>
      <c r="G64" s="636"/>
      <c r="H64" s="636"/>
      <c r="I64" s="637"/>
      <c r="J64" s="2"/>
      <c r="K64" s="2"/>
    </row>
    <row r="65" spans="8:8" ht="30" customHeight="1">
      <c r="H65" s="295">
        <f>SUM(H3:H64)</f>
        <v>0</v>
      </c>
    </row>
    <row r="69" spans="8:8" ht="30" customHeight="1">
      <c r="H69" s="295"/>
    </row>
  </sheetData>
  <autoFilter ref="A2:I65"/>
  <mergeCells count="45">
    <mergeCell ref="C64:I64"/>
    <mergeCell ref="C57:I57"/>
    <mergeCell ref="C58:I58"/>
    <mergeCell ref="C59:I59"/>
    <mergeCell ref="C60:I60"/>
    <mergeCell ref="C61:I61"/>
    <mergeCell ref="C62:I62"/>
    <mergeCell ref="C56:I56"/>
    <mergeCell ref="C30:I30"/>
    <mergeCell ref="C33:I33"/>
    <mergeCell ref="C35:I35"/>
    <mergeCell ref="C41:I41"/>
    <mergeCell ref="C42:I42"/>
    <mergeCell ref="C43:I43"/>
    <mergeCell ref="C44:I44"/>
    <mergeCell ref="C45:I45"/>
    <mergeCell ref="C52:I52"/>
    <mergeCell ref="C54:I54"/>
    <mergeCell ref="C55:I55"/>
    <mergeCell ref="C32:I32"/>
    <mergeCell ref="C34:I34"/>
    <mergeCell ref="C39:I39"/>
    <mergeCell ref="C49:I49"/>
    <mergeCell ref="C5:I5"/>
    <mergeCell ref="C8:I8"/>
    <mergeCell ref="C7:I7"/>
    <mergeCell ref="C9:I9"/>
    <mergeCell ref="C10:I10"/>
    <mergeCell ref="C12:I12"/>
    <mergeCell ref="C6:I6"/>
    <mergeCell ref="C11:I11"/>
    <mergeCell ref="C13:I13"/>
    <mergeCell ref="C19:I19"/>
    <mergeCell ref="C18:I18"/>
    <mergeCell ref="C27:I27"/>
    <mergeCell ref="C31:I31"/>
    <mergeCell ref="C14:I14"/>
    <mergeCell ref="C15:I15"/>
    <mergeCell ref="C16:I16"/>
    <mergeCell ref="C17:I17"/>
    <mergeCell ref="C28:I28"/>
    <mergeCell ref="C20:I20"/>
    <mergeCell ref="C21:I21"/>
    <mergeCell ref="C22:I22"/>
    <mergeCell ref="C26:I2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4">
    <tabColor rgb="FF00B050"/>
    <pageSetUpPr fitToPage="1"/>
  </sheetPr>
  <dimension ref="A1:K69"/>
  <sheetViews>
    <sheetView zoomScaleNormal="100" zoomScaleSheetLayoutView="85" workbookViewId="0">
      <selection activeCell="A2" sqref="A2:EF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66">
        <v>0.33333333333333331</v>
      </c>
      <c r="D3" s="466">
        <v>0.70833333333333337</v>
      </c>
      <c r="E3" s="46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67">
        <v>0.33333333333333331</v>
      </c>
      <c r="D4" s="467">
        <v>0.70833333333333337</v>
      </c>
      <c r="E4" s="467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67">
        <v>0.33333333333333331</v>
      </c>
      <c r="D5" s="467">
        <v>0.70833333333333337</v>
      </c>
      <c r="E5" s="46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67">
        <v>0.33333333333333331</v>
      </c>
      <c r="D7" s="467">
        <v>0.70833333333333337</v>
      </c>
      <c r="E7" s="46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67">
        <v>0.33333333333333331</v>
      </c>
      <c r="D8" s="467">
        <v>0.70833333333333337</v>
      </c>
      <c r="E8" s="46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67">
        <v>0.25</v>
      </c>
      <c r="D9" s="467">
        <v>0.96527777777777779</v>
      </c>
      <c r="E9" s="467"/>
      <c r="F9" s="315">
        <f t="shared" si="0"/>
        <v>8.3333333333333315E-2</v>
      </c>
      <c r="G9" s="315">
        <f t="shared" si="1"/>
        <v>0.25694444444444442</v>
      </c>
      <c r="H9" s="111">
        <f t="shared" si="2"/>
        <v>0.34027777777777773</v>
      </c>
      <c r="I9" s="316"/>
    </row>
    <row r="10" spans="1:9" s="5" customFormat="1" ht="30" customHeight="1">
      <c r="A10" s="14" t="s">
        <v>59</v>
      </c>
      <c r="B10" s="106" t="s">
        <v>10</v>
      </c>
      <c r="C10" s="467">
        <v>0.33333333333333331</v>
      </c>
      <c r="D10" s="467">
        <v>0.70833333333333337</v>
      </c>
      <c r="E10" s="46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67">
        <v>0.33333333333333331</v>
      </c>
      <c r="D12" s="467">
        <v>0.79513888888888884</v>
      </c>
      <c r="E12" s="467"/>
      <c r="F12" s="315">
        <f t="shared" si="0"/>
        <v>0</v>
      </c>
      <c r="G12" s="315">
        <f t="shared" si="1"/>
        <v>8.6805555555555469E-2</v>
      </c>
      <c r="H12" s="111">
        <f t="shared" si="2"/>
        <v>8.6805555555555469E-2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67">
        <v>0.25</v>
      </c>
      <c r="D14" s="467">
        <v>0.95833333333333337</v>
      </c>
      <c r="E14" s="467"/>
      <c r="F14" s="315">
        <f t="shared" si="0"/>
        <v>8.3333333333333315E-2</v>
      </c>
      <c r="G14" s="315">
        <f t="shared" si="1"/>
        <v>0.25</v>
      </c>
      <c r="H14" s="111">
        <f t="shared" si="2"/>
        <v>0.33333333333333331</v>
      </c>
      <c r="I14" s="316"/>
    </row>
    <row r="15" spans="1:9" s="5" customFormat="1" ht="30" customHeight="1">
      <c r="A15" s="14" t="s">
        <v>59</v>
      </c>
      <c r="B15" s="106" t="s">
        <v>15</v>
      </c>
      <c r="C15" s="467">
        <v>0.33333333333333331</v>
      </c>
      <c r="D15" s="467">
        <v>0.70833333333333337</v>
      </c>
      <c r="E15" s="46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67">
        <v>0.33333333333333331</v>
      </c>
      <c r="D16" s="467">
        <v>0.70833333333333337</v>
      </c>
      <c r="E16" s="46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67">
        <v>0.25</v>
      </c>
      <c r="D17" s="467">
        <v>0.90555555555555556</v>
      </c>
      <c r="E17" s="467"/>
      <c r="F17" s="315">
        <f t="shared" si="0"/>
        <v>8.3333333333333315E-2</v>
      </c>
      <c r="G17" s="315">
        <f t="shared" si="1"/>
        <v>0.19722222222222219</v>
      </c>
      <c r="H17" s="111">
        <f t="shared" si="2"/>
        <v>0.2805555555555555</v>
      </c>
      <c r="I17" s="316"/>
    </row>
    <row r="18" spans="1:9" s="5" customFormat="1" ht="30" customHeight="1">
      <c r="A18" s="14" t="s">
        <v>59</v>
      </c>
      <c r="B18" s="106" t="s">
        <v>18</v>
      </c>
      <c r="C18" s="467">
        <v>0.33333333333333331</v>
      </c>
      <c r="D18" s="467">
        <v>0.70833333333333337</v>
      </c>
      <c r="E18" s="467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67">
        <v>0.33333333333333331</v>
      </c>
      <c r="D20" s="467">
        <v>0.70833333333333337</v>
      </c>
      <c r="E20" s="46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67">
        <v>0.33333333333333331</v>
      </c>
      <c r="D21" s="467">
        <v>0.70833333333333337</v>
      </c>
      <c r="E21" s="46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67">
        <v>0.33333333333333331</v>
      </c>
      <c r="D22" s="467">
        <v>0.70833333333333337</v>
      </c>
      <c r="E22" s="46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68">
        <v>0.20833333333333334</v>
      </c>
      <c r="D23" s="467">
        <v>0.70833333333333337</v>
      </c>
      <c r="E23" s="467"/>
      <c r="F23" s="315">
        <f t="shared" si="0"/>
        <v>0.12499999999999997</v>
      </c>
      <c r="G23" s="315">
        <f t="shared" si="1"/>
        <v>0</v>
      </c>
      <c r="H23" s="111">
        <f t="shared" si="2"/>
        <v>0.12499999999999997</v>
      </c>
      <c r="I23" s="316"/>
    </row>
    <row r="24" spans="1:9" s="5" customFormat="1" ht="30" customHeight="1">
      <c r="A24" s="14" t="s">
        <v>60</v>
      </c>
      <c r="B24" s="106" t="s">
        <v>21</v>
      </c>
      <c r="C24" s="467">
        <v>0.33333333333333331</v>
      </c>
      <c r="D24" s="467">
        <v>0.70833333333333337</v>
      </c>
      <c r="E24" s="46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67">
        <v>0.33333333333333331</v>
      </c>
      <c r="D25" s="472">
        <v>0.5</v>
      </c>
      <c r="E25" s="46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67">
        <v>0.33333333333333331</v>
      </c>
      <c r="D26" s="467">
        <v>0.95833333333333337</v>
      </c>
      <c r="E26" s="467"/>
      <c r="F26" s="315">
        <f t="shared" si="0"/>
        <v>0</v>
      </c>
      <c r="G26" s="315">
        <f t="shared" si="1"/>
        <v>0.25</v>
      </c>
      <c r="H26" s="111">
        <f t="shared" si="2"/>
        <v>0.25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67">
        <v>0.33333333333333331</v>
      </c>
      <c r="D28" s="467">
        <v>0.70833333333333337</v>
      </c>
      <c r="E28" s="46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67">
        <v>0.33333333333333331</v>
      </c>
      <c r="D29" s="467">
        <v>0.70833333333333337</v>
      </c>
      <c r="E29" s="46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67">
        <v>0.33333333333333331</v>
      </c>
      <c r="D30" s="467">
        <v>0.70833333333333337</v>
      </c>
      <c r="E30" s="46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66" t="s">
        <v>110</v>
      </c>
      <c r="D31" s="667"/>
      <c r="E31" s="667"/>
      <c r="F31" s="667"/>
      <c r="G31" s="667"/>
      <c r="H31" s="667"/>
      <c r="I31" s="668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467">
        <v>0.33333333333333331</v>
      </c>
      <c r="D33" s="467">
        <v>0.70833333333333337</v>
      </c>
      <c r="E33" s="46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67">
        <v>0.33333333333333331</v>
      </c>
      <c r="D35" s="467">
        <v>0.70833333333333337</v>
      </c>
      <c r="E35" s="46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67">
        <v>0.33333333333333331</v>
      </c>
      <c r="D36" s="467">
        <v>0.70833333333333337</v>
      </c>
      <c r="E36" s="46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67">
        <v>0.33333333333333331</v>
      </c>
      <c r="D37" s="467">
        <v>0.70833333333333337</v>
      </c>
      <c r="E37" s="46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67">
        <v>0.33333333333333331</v>
      </c>
      <c r="D38" s="467">
        <v>0.70833333333333337</v>
      </c>
      <c r="E38" s="467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67">
        <v>0.33333333333333331</v>
      </c>
      <c r="D40" s="467">
        <v>0.70833333333333337</v>
      </c>
      <c r="E40" s="46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67">
        <v>0.33333333333333331</v>
      </c>
      <c r="D41" s="467">
        <v>0.70833333333333337</v>
      </c>
      <c r="E41" s="46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67">
        <v>0.33333333333333331</v>
      </c>
      <c r="D42" s="467">
        <v>0.70833333333333337</v>
      </c>
      <c r="E42" s="46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67">
        <v>0.33333333333333331</v>
      </c>
      <c r="D43" s="467">
        <v>0.70833333333333337</v>
      </c>
      <c r="E43" s="46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67">
        <v>0.33333333333333331</v>
      </c>
      <c r="D44" s="467">
        <v>0.70833333333333337</v>
      </c>
      <c r="E44" s="467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67">
        <v>0.33333333333333331</v>
      </c>
      <c r="D45" s="467">
        <v>0.70833333333333337</v>
      </c>
      <c r="E45" s="46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67">
        <v>0.25</v>
      </c>
      <c r="D46" s="467">
        <v>0.89583333333333337</v>
      </c>
      <c r="E46" s="467"/>
      <c r="F46" s="315">
        <f t="shared" si="0"/>
        <v>8.3333333333333315E-2</v>
      </c>
      <c r="G46" s="315">
        <f t="shared" si="1"/>
        <v>0.1875</v>
      </c>
      <c r="H46" s="111">
        <f t="shared" si="2"/>
        <v>0.27083333333333331</v>
      </c>
      <c r="I46" s="316"/>
    </row>
    <row r="47" spans="1:9" s="5" customFormat="1" ht="30" customHeight="1">
      <c r="A47" s="14" t="s">
        <v>60</v>
      </c>
      <c r="B47" s="106" t="s">
        <v>47</v>
      </c>
      <c r="C47" s="467">
        <v>0.33333333333333331</v>
      </c>
      <c r="D47" s="467">
        <v>0.70833333333333337</v>
      </c>
      <c r="E47" s="46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67">
        <v>0.25</v>
      </c>
      <c r="D48" s="467">
        <v>0.95833333333333337</v>
      </c>
      <c r="E48" s="467"/>
      <c r="F48" s="315">
        <f t="shared" si="0"/>
        <v>8.3333333333333315E-2</v>
      </c>
      <c r="G48" s="315">
        <f t="shared" si="1"/>
        <v>0.25</v>
      </c>
      <c r="H48" s="111">
        <f t="shared" si="2"/>
        <v>0.33333333333333331</v>
      </c>
      <c r="I48" s="105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67">
        <v>0.33333333333333331</v>
      </c>
      <c r="D50" s="467">
        <v>0.70833333333333337</v>
      </c>
      <c r="E50" s="46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67">
        <v>0.33333333333333331</v>
      </c>
      <c r="D51" s="467">
        <v>0.70833333333333337</v>
      </c>
      <c r="E51" s="467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67">
        <v>0.33333333333333331</v>
      </c>
      <c r="D52" s="467">
        <v>0.70833333333333337</v>
      </c>
      <c r="E52" s="467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67">
        <v>0.33333333333333331</v>
      </c>
      <c r="D53" s="467">
        <v>0.89583333333333337</v>
      </c>
      <c r="E53" s="467"/>
      <c r="F53" s="315">
        <f t="shared" si="0"/>
        <v>0</v>
      </c>
      <c r="G53" s="315">
        <f t="shared" si="1"/>
        <v>0.1875</v>
      </c>
      <c r="H53" s="111">
        <f t="shared" si="2"/>
        <v>0.1875</v>
      </c>
      <c r="I53" s="317"/>
    </row>
    <row r="54" spans="1:11" s="5" customFormat="1" ht="30" customHeight="1">
      <c r="A54" s="268" t="s">
        <v>60</v>
      </c>
      <c r="B54" s="310" t="s">
        <v>57</v>
      </c>
      <c r="C54" s="467">
        <v>0.33333333333333331</v>
      </c>
      <c r="D54" s="467">
        <v>0.70833333333333337</v>
      </c>
      <c r="E54" s="46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67">
        <v>0.33333333333333331</v>
      </c>
      <c r="D55" s="467">
        <v>0.70833333333333337</v>
      </c>
      <c r="E55" s="46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67">
        <v>0.33333333333333331</v>
      </c>
      <c r="D56" s="467">
        <v>0.70833333333333337</v>
      </c>
      <c r="E56" s="46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67">
        <v>0.33333333333333331</v>
      </c>
      <c r="D57" s="467">
        <v>0.70833333333333337</v>
      </c>
      <c r="E57" s="46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67">
        <v>0.33333333333333331</v>
      </c>
      <c r="D58" s="467">
        <v>0.70833333333333337</v>
      </c>
      <c r="E58" s="46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70">
        <v>0.25</v>
      </c>
      <c r="D59" s="470">
        <v>0.95833333333333337</v>
      </c>
      <c r="E59" s="470"/>
      <c r="F59" s="389">
        <f t="shared" si="0"/>
        <v>8.3333333333333315E-2</v>
      </c>
      <c r="G59" s="389">
        <f t="shared" si="1"/>
        <v>0.25</v>
      </c>
      <c r="H59" s="390">
        <f t="shared" si="2"/>
        <v>0.33333333333333331</v>
      </c>
      <c r="I59" s="355"/>
    </row>
    <row r="60" spans="1:11" ht="30" customHeight="1">
      <c r="A60" s="396" t="s">
        <v>60</v>
      </c>
      <c r="B60" s="395" t="s">
        <v>213</v>
      </c>
      <c r="C60" s="467">
        <v>0.33333333333333331</v>
      </c>
      <c r="D60" s="467">
        <v>0.70833333333333337</v>
      </c>
      <c r="E60" s="46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67">
        <v>0.33333333333333331</v>
      </c>
      <c r="D61" s="467">
        <v>0.84027777777777779</v>
      </c>
      <c r="E61" s="467"/>
      <c r="F61" s="315">
        <f t="shared" si="0"/>
        <v>0</v>
      </c>
      <c r="G61" s="315">
        <f t="shared" si="1"/>
        <v>0.13194444444444442</v>
      </c>
      <c r="H61" s="111">
        <f t="shared" si="2"/>
        <v>0.13194444444444442</v>
      </c>
      <c r="I61" s="397"/>
    </row>
    <row r="62" spans="1:11" ht="30" customHeight="1">
      <c r="A62" s="396" t="s">
        <v>60</v>
      </c>
      <c r="B62" s="395" t="s">
        <v>216</v>
      </c>
      <c r="C62" s="467">
        <v>0.25</v>
      </c>
      <c r="D62" s="467">
        <v>0.95833333333333337</v>
      </c>
      <c r="E62" s="467"/>
      <c r="F62" s="315">
        <f t="shared" si="0"/>
        <v>8.3333333333333315E-2</v>
      </c>
      <c r="G62" s="315">
        <f t="shared" si="1"/>
        <v>0.25</v>
      </c>
      <c r="H62" s="111">
        <f t="shared" si="2"/>
        <v>0.33333333333333331</v>
      </c>
      <c r="I62" s="397"/>
    </row>
    <row r="63" spans="1:11" ht="30" customHeight="1">
      <c r="A63" s="405" t="s">
        <v>60</v>
      </c>
      <c r="B63" s="406" t="s">
        <v>217</v>
      </c>
      <c r="C63" s="467">
        <v>0.33333333333333331</v>
      </c>
      <c r="D63" s="467">
        <v>0.70833333333333337</v>
      </c>
      <c r="E63" s="46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71">
        <v>0.33333333333333331</v>
      </c>
      <c r="D64" s="471">
        <v>0.70833333333333337</v>
      </c>
      <c r="E64" s="47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3.0062500000000001</v>
      </c>
    </row>
    <row r="69" spans="8:8" ht="30" customHeight="1">
      <c r="H69" s="295"/>
    </row>
  </sheetData>
  <autoFilter ref="A2:I59"/>
  <mergeCells count="10">
    <mergeCell ref="C32:I32"/>
    <mergeCell ref="C34:I34"/>
    <mergeCell ref="C39:I39"/>
    <mergeCell ref="C49:I49"/>
    <mergeCell ref="C6:I6"/>
    <mergeCell ref="C11:I11"/>
    <mergeCell ref="C13:I13"/>
    <mergeCell ref="C19:I19"/>
    <mergeCell ref="C27:I27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5">
    <tabColor rgb="FFFF0000"/>
    <pageSetUpPr fitToPage="1"/>
  </sheetPr>
  <dimension ref="A1:K69"/>
  <sheetViews>
    <sheetView zoomScaleNormal="100" zoomScaleSheetLayoutView="85" workbookViewId="0">
      <selection activeCell="C31" sqref="C31:I3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325">
        <v>0.33333333333333331</v>
      </c>
      <c r="D3" s="325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0.72916666666666663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2.0833333333333259E-2</v>
      </c>
      <c r="H4" s="111">
        <f t="shared" ref="H4:H64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0.72916666666666663</v>
      </c>
      <c r="E5" s="150"/>
      <c r="F5" s="315">
        <f t="shared" si="0"/>
        <v>0</v>
      </c>
      <c r="G5" s="315">
        <f t="shared" si="1"/>
        <v>2.0833333333333259E-2</v>
      </c>
      <c r="H5" s="111">
        <f t="shared" si="2"/>
        <v>2.0833333333333259E-2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0.72916666666666663</v>
      </c>
      <c r="E7" s="150"/>
      <c r="F7" s="315">
        <f t="shared" si="0"/>
        <v>0</v>
      </c>
      <c r="G7" s="315">
        <f t="shared" si="1"/>
        <v>2.0833333333333259E-2</v>
      </c>
      <c r="H7" s="111">
        <f t="shared" si="2"/>
        <v>2.0833333333333259E-2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0.72916666666666663</v>
      </c>
      <c r="E8" s="150"/>
      <c r="F8" s="315">
        <f t="shared" si="0"/>
        <v>0</v>
      </c>
      <c r="G8" s="315">
        <f t="shared" si="1"/>
        <v>2.0833333333333259E-2</v>
      </c>
      <c r="H8" s="111">
        <f t="shared" si="2"/>
        <v>2.0833333333333259E-2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0.3125</v>
      </c>
      <c r="D9" s="150">
        <v>0.72916666666666663</v>
      </c>
      <c r="E9" s="150"/>
      <c r="F9" s="315">
        <f t="shared" si="0"/>
        <v>2.0833333333333315E-2</v>
      </c>
      <c r="G9" s="315">
        <f t="shared" si="1"/>
        <v>2.0833333333333259E-2</v>
      </c>
      <c r="H9" s="111">
        <f t="shared" si="2"/>
        <v>4.1666666666666574E-2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666" t="s">
        <v>110</v>
      </c>
      <c r="D13" s="667"/>
      <c r="E13" s="667"/>
      <c r="F13" s="667"/>
      <c r="G13" s="667"/>
      <c r="H13" s="667"/>
      <c r="I13" s="668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0.72916666666666663</v>
      </c>
      <c r="E14" s="150"/>
      <c r="F14" s="315">
        <f t="shared" si="0"/>
        <v>2.0833333333333315E-2</v>
      </c>
      <c r="G14" s="315">
        <f t="shared" si="1"/>
        <v>2.0833333333333259E-2</v>
      </c>
      <c r="H14" s="111">
        <f t="shared" si="2"/>
        <v>4.1666666666666574E-2</v>
      </c>
      <c r="I14" s="316"/>
    </row>
    <row r="15" spans="1:9" s="5" customFormat="1" ht="30" customHeight="1">
      <c r="A15" s="14" t="s">
        <v>59</v>
      </c>
      <c r="B15" s="106" t="s">
        <v>15</v>
      </c>
      <c r="C15" s="635" t="s">
        <v>61</v>
      </c>
      <c r="D15" s="636"/>
      <c r="E15" s="636"/>
      <c r="F15" s="636"/>
      <c r="G15" s="636"/>
      <c r="H15" s="636"/>
      <c r="I15" s="637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0.77083333333333337</v>
      </c>
      <c r="E17" s="150"/>
      <c r="F17" s="315">
        <f t="shared" si="0"/>
        <v>2.0833333333333315E-2</v>
      </c>
      <c r="G17" s="315">
        <f t="shared" si="1"/>
        <v>6.25E-2</v>
      </c>
      <c r="H17" s="111">
        <f t="shared" si="2"/>
        <v>8.3333333333333315E-2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0.72916666666666663</v>
      </c>
      <c r="E18" s="150"/>
      <c r="F18" s="315">
        <f t="shared" si="0"/>
        <v>2.0833333333333315E-2</v>
      </c>
      <c r="G18" s="315">
        <f t="shared" si="1"/>
        <v>2.0833333333333259E-2</v>
      </c>
      <c r="H18" s="111">
        <f t="shared" si="2"/>
        <v>4.1666666666666574E-2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0.73958333333333337</v>
      </c>
      <c r="E20" s="150"/>
      <c r="F20" s="315">
        <f t="shared" si="0"/>
        <v>2.0833333333333315E-2</v>
      </c>
      <c r="G20" s="315">
        <f t="shared" si="1"/>
        <v>3.125E-2</v>
      </c>
      <c r="H20" s="111">
        <f t="shared" si="2"/>
        <v>5.2083333333333315E-2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0.72916666666666663</v>
      </c>
      <c r="E21" s="150"/>
      <c r="F21" s="315">
        <f t="shared" si="0"/>
        <v>0</v>
      </c>
      <c r="G21" s="315">
        <f t="shared" si="1"/>
        <v>2.0833333333333259E-2</v>
      </c>
      <c r="H21" s="111">
        <f t="shared" si="2"/>
        <v>2.0833333333333259E-2</v>
      </c>
      <c r="I21" s="316"/>
    </row>
    <row r="22" spans="1:9" s="5" customFormat="1" ht="30" customHeight="1">
      <c r="A22" s="14" t="s">
        <v>59</v>
      </c>
      <c r="B22" s="106" t="s">
        <v>234</v>
      </c>
      <c r="C22" s="150">
        <v>0.33333333333333331</v>
      </c>
      <c r="D22" s="150">
        <v>0.76666666666666661</v>
      </c>
      <c r="E22" s="150"/>
      <c r="F22" s="315">
        <f t="shared" si="0"/>
        <v>0</v>
      </c>
      <c r="G22" s="315">
        <f t="shared" si="1"/>
        <v>5.8333333333333237E-2</v>
      </c>
      <c r="H22" s="111">
        <f t="shared" si="2"/>
        <v>5.8333333333333237E-2</v>
      </c>
      <c r="I22" s="316"/>
    </row>
    <row r="23" spans="1:9" s="5" customFormat="1" ht="30" customHeight="1">
      <c r="A23" s="14" t="s">
        <v>59</v>
      </c>
      <c r="B23" s="106" t="s">
        <v>233</v>
      </c>
      <c r="C23" s="150">
        <v>0.3125</v>
      </c>
      <c r="D23" s="150">
        <v>0.76736111111111116</v>
      </c>
      <c r="E23" s="150"/>
      <c r="F23" s="315">
        <f t="shared" si="0"/>
        <v>2.0833333333333315E-2</v>
      </c>
      <c r="G23" s="315">
        <f t="shared" si="1"/>
        <v>5.902777777777779E-2</v>
      </c>
      <c r="H23" s="111">
        <f t="shared" si="2"/>
        <v>7.9861111111111105E-2</v>
      </c>
      <c r="I23" s="316"/>
    </row>
    <row r="24" spans="1:9" s="5" customFormat="1" ht="30" customHeight="1">
      <c r="A24" s="14" t="s">
        <v>60</v>
      </c>
      <c r="B24" s="106" t="s">
        <v>21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150">
        <v>0.33333333333333331</v>
      </c>
      <c r="D25" s="150">
        <v>0.72916666666666663</v>
      </c>
      <c r="E25" s="150"/>
      <c r="F25" s="315">
        <f t="shared" si="0"/>
        <v>0</v>
      </c>
      <c r="G25" s="315">
        <f t="shared" si="1"/>
        <v>2.0833333333333259E-2</v>
      </c>
      <c r="H25" s="111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23</v>
      </c>
      <c r="C26" s="150">
        <v>0.33333333333333331</v>
      </c>
      <c r="D26" s="150">
        <v>0.72916666666666663</v>
      </c>
      <c r="E26" s="150"/>
      <c r="F26" s="315">
        <f t="shared" si="0"/>
        <v>0</v>
      </c>
      <c r="G26" s="315">
        <f t="shared" si="1"/>
        <v>2.0833333333333259E-2</v>
      </c>
      <c r="H26" s="111">
        <f t="shared" si="2"/>
        <v>2.0833333333333259E-2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150">
        <v>0.33333333333333331</v>
      </c>
      <c r="D28" s="150">
        <v>0.72916666666666663</v>
      </c>
      <c r="E28" s="150"/>
      <c r="F28" s="315">
        <f t="shared" si="0"/>
        <v>0</v>
      </c>
      <c r="G28" s="315">
        <f t="shared" si="1"/>
        <v>2.0833333333333259E-2</v>
      </c>
      <c r="H28" s="111">
        <f t="shared" si="2"/>
        <v>2.0833333333333259E-2</v>
      </c>
      <c r="I28" s="105"/>
    </row>
    <row r="29" spans="1:9" s="5" customFormat="1" ht="30" customHeight="1">
      <c r="A29" s="14" t="s">
        <v>60</v>
      </c>
      <c r="B29" s="106" t="s">
        <v>27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66" t="s">
        <v>110</v>
      </c>
      <c r="D31" s="667"/>
      <c r="E31" s="667"/>
      <c r="F31" s="667"/>
      <c r="G31" s="667"/>
      <c r="H31" s="667"/>
      <c r="I31" s="668"/>
    </row>
    <row r="32" spans="1:9" s="5" customFormat="1" ht="30" customHeight="1">
      <c r="A32" s="14" t="s">
        <v>60</v>
      </c>
      <c r="B32" s="106" t="s">
        <v>30</v>
      </c>
      <c r="C32" s="150">
        <v>0.33333333333333331</v>
      </c>
      <c r="D32" s="150">
        <v>0.72916666666666663</v>
      </c>
      <c r="E32" s="150"/>
      <c r="F32" s="315">
        <f t="shared" si="0"/>
        <v>0</v>
      </c>
      <c r="G32" s="315">
        <f t="shared" si="1"/>
        <v>2.0833333333333259E-2</v>
      </c>
      <c r="H32" s="111">
        <f t="shared" si="2"/>
        <v>2.0833333333333259E-2</v>
      </c>
      <c r="I32" s="316"/>
    </row>
    <row r="33" spans="1:9" s="5" customFormat="1" ht="30" customHeight="1">
      <c r="A33" s="14" t="s">
        <v>60</v>
      </c>
      <c r="B33" s="106" t="s">
        <v>139</v>
      </c>
      <c r="C33" s="150">
        <v>0.33333333333333331</v>
      </c>
      <c r="D33" s="150">
        <v>0.72916666666666663</v>
      </c>
      <c r="E33" s="150"/>
      <c r="F33" s="315">
        <f t="shared" si="0"/>
        <v>0</v>
      </c>
      <c r="G33" s="315">
        <f t="shared" si="1"/>
        <v>2.0833333333333259E-2</v>
      </c>
      <c r="H33" s="111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150">
        <v>0.33333333333333331</v>
      </c>
      <c r="D35" s="150">
        <v>0.72916666666666663</v>
      </c>
      <c r="E35" s="150"/>
      <c r="F35" s="315">
        <f t="shared" si="0"/>
        <v>0</v>
      </c>
      <c r="G35" s="315">
        <f t="shared" si="1"/>
        <v>2.0833333333333259E-2</v>
      </c>
      <c r="H35" s="111">
        <f t="shared" si="2"/>
        <v>2.0833333333333259E-2</v>
      </c>
      <c r="I35" s="316"/>
    </row>
    <row r="36" spans="1:9" s="5" customFormat="1" ht="30" customHeight="1">
      <c r="A36" s="14" t="s">
        <v>60</v>
      </c>
      <c r="B36" s="106" t="s">
        <v>147</v>
      </c>
      <c r="C36" s="150">
        <v>0.33333333333333331</v>
      </c>
      <c r="D36" s="150">
        <v>0.66666666666666663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150">
        <v>0.33333333333333331</v>
      </c>
      <c r="D37" s="150">
        <v>0.66666666666666663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35" t="s">
        <v>61</v>
      </c>
      <c r="D38" s="636"/>
      <c r="E38" s="636"/>
      <c r="F38" s="636"/>
      <c r="G38" s="636"/>
      <c r="H38" s="636"/>
      <c r="I38" s="637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150">
        <v>0.33333333333333331</v>
      </c>
      <c r="D42" s="150">
        <v>0.76944444444444438</v>
      </c>
      <c r="E42" s="150"/>
      <c r="F42" s="315">
        <f t="shared" si="0"/>
        <v>0</v>
      </c>
      <c r="G42" s="315">
        <f t="shared" si="1"/>
        <v>6.1111111111111005E-2</v>
      </c>
      <c r="H42" s="111">
        <f t="shared" si="2"/>
        <v>6.1111111111111005E-2</v>
      </c>
      <c r="I42" s="316"/>
    </row>
    <row r="43" spans="1:9" s="5" customFormat="1" ht="30" customHeight="1">
      <c r="A43" s="14" t="s">
        <v>60</v>
      </c>
      <c r="B43" s="106" t="s">
        <v>42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150">
        <v>0.33333333333333331</v>
      </c>
      <c r="D45" s="150">
        <v>0.76944444444444438</v>
      </c>
      <c r="E45" s="150"/>
      <c r="F45" s="315">
        <f t="shared" si="0"/>
        <v>0</v>
      </c>
      <c r="G45" s="315">
        <f t="shared" si="1"/>
        <v>6.1111111111111005E-2</v>
      </c>
      <c r="H45" s="111">
        <f t="shared" si="2"/>
        <v>6.1111111111111005E-2</v>
      </c>
      <c r="I45" s="316"/>
    </row>
    <row r="46" spans="1:9" s="5" customFormat="1" ht="30" customHeight="1">
      <c r="A46" s="14" t="s">
        <v>60</v>
      </c>
      <c r="B46" s="106" t="s">
        <v>46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150">
        <v>0.33333333333333331</v>
      </c>
      <c r="D50" s="150">
        <v>0.66666666666666663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622" t="s">
        <v>163</v>
      </c>
      <c r="D51" s="623"/>
      <c r="E51" s="623"/>
      <c r="F51" s="623"/>
      <c r="G51" s="623"/>
      <c r="H51" s="623"/>
      <c r="I51" s="669"/>
    </row>
    <row r="52" spans="1:11" s="5" customFormat="1" ht="30" customHeight="1">
      <c r="A52" s="14" t="s">
        <v>60</v>
      </c>
      <c r="B52" s="106" t="s">
        <v>149</v>
      </c>
      <c r="C52" s="150">
        <v>0.33333333333333331</v>
      </c>
      <c r="D52" s="150">
        <v>0.72916666666666663</v>
      </c>
      <c r="E52" s="150"/>
      <c r="F52" s="315">
        <f t="shared" si="0"/>
        <v>0</v>
      </c>
      <c r="G52" s="315">
        <f t="shared" si="1"/>
        <v>2.0833333333333259E-2</v>
      </c>
      <c r="H52" s="111">
        <f t="shared" si="2"/>
        <v>2.0833333333333259E-2</v>
      </c>
      <c r="I52" s="316"/>
    </row>
    <row r="53" spans="1:11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0.72916666666666663</v>
      </c>
      <c r="E54" s="150"/>
      <c r="F54" s="315">
        <f t="shared" si="0"/>
        <v>0</v>
      </c>
      <c r="G54" s="315">
        <f t="shared" si="1"/>
        <v>2.0833333333333259E-2</v>
      </c>
      <c r="H54" s="111">
        <f t="shared" si="2"/>
        <v>2.0833333333333259E-2</v>
      </c>
      <c r="I54" s="318"/>
    </row>
    <row r="55" spans="1:11" ht="30" customHeight="1">
      <c r="A55" s="289" t="s">
        <v>60</v>
      </c>
      <c r="B55" s="311" t="s">
        <v>154</v>
      </c>
      <c r="C55" s="150">
        <v>0.33333333333333331</v>
      </c>
      <c r="D55" s="150">
        <v>0.72916666666666663</v>
      </c>
      <c r="E55" s="150"/>
      <c r="F55" s="315">
        <f t="shared" si="0"/>
        <v>0</v>
      </c>
      <c r="G55" s="315">
        <f t="shared" si="1"/>
        <v>2.0833333333333259E-2</v>
      </c>
      <c r="H55" s="111">
        <f t="shared" si="2"/>
        <v>2.0833333333333259E-2</v>
      </c>
      <c r="I55" s="319"/>
    </row>
    <row r="56" spans="1:11" ht="30" customHeight="1">
      <c r="A56" s="271" t="s">
        <v>60</v>
      </c>
      <c r="B56" s="312" t="s">
        <v>155</v>
      </c>
      <c r="C56" s="150">
        <v>0.33333333333333331</v>
      </c>
      <c r="D56" s="150">
        <v>0.72916666666666663</v>
      </c>
      <c r="E56" s="150"/>
      <c r="F56" s="315">
        <f t="shared" si="0"/>
        <v>0</v>
      </c>
      <c r="G56" s="315">
        <f t="shared" si="1"/>
        <v>2.0833333333333259E-2</v>
      </c>
      <c r="H56" s="111">
        <f t="shared" si="2"/>
        <v>2.0833333333333259E-2</v>
      </c>
      <c r="I56" s="320"/>
    </row>
    <row r="57" spans="1:11" ht="30" customHeight="1">
      <c r="A57" s="268" t="s">
        <v>60</v>
      </c>
      <c r="B57" s="352" t="s">
        <v>156</v>
      </c>
      <c r="C57" s="150">
        <v>0.33333333333333331</v>
      </c>
      <c r="D57" s="150">
        <v>0.72916666666666663</v>
      </c>
      <c r="E57" s="250"/>
      <c r="F57" s="353">
        <f t="shared" si="0"/>
        <v>0</v>
      </c>
      <c r="G57" s="353">
        <f t="shared" si="1"/>
        <v>2.0833333333333259E-2</v>
      </c>
      <c r="H57" s="354">
        <f t="shared" si="2"/>
        <v>2.0833333333333259E-2</v>
      </c>
      <c r="I57" s="355"/>
    </row>
    <row r="58" spans="1:11" ht="30" customHeight="1">
      <c r="A58" s="366" t="s">
        <v>60</v>
      </c>
      <c r="B58" s="367" t="s">
        <v>184</v>
      </c>
      <c r="C58" s="150">
        <v>0.33333333333333331</v>
      </c>
      <c r="D58" s="150">
        <v>0.72916666666666663</v>
      </c>
      <c r="E58" s="150"/>
      <c r="F58" s="315">
        <f t="shared" si="0"/>
        <v>0</v>
      </c>
      <c r="G58" s="315">
        <f t="shared" si="1"/>
        <v>2.0833333333333259E-2</v>
      </c>
      <c r="H58" s="111">
        <f t="shared" si="2"/>
        <v>2.0833333333333259E-2</v>
      </c>
      <c r="I58" s="368"/>
    </row>
    <row r="59" spans="1:11" ht="30" customHeight="1">
      <c r="A59" s="387" t="s">
        <v>60</v>
      </c>
      <c r="B59" s="352" t="s">
        <v>195</v>
      </c>
      <c r="C59" s="150">
        <v>0.33333333333333331</v>
      </c>
      <c r="D59" s="150">
        <v>0.72916666666666663</v>
      </c>
      <c r="E59" s="388"/>
      <c r="F59" s="389">
        <f t="shared" si="0"/>
        <v>0</v>
      </c>
      <c r="G59" s="389">
        <f t="shared" si="1"/>
        <v>2.0833333333333259E-2</v>
      </c>
      <c r="H59" s="390">
        <f t="shared" si="2"/>
        <v>2.0833333333333259E-2</v>
      </c>
      <c r="I59" s="355"/>
    </row>
    <row r="60" spans="1:11" ht="30" customHeight="1">
      <c r="A60" s="396" t="s">
        <v>60</v>
      </c>
      <c r="B60" s="395" t="s">
        <v>213</v>
      </c>
      <c r="C60" s="150">
        <v>0.33333333333333331</v>
      </c>
      <c r="D60" s="150">
        <v>0.70833333333333337</v>
      </c>
      <c r="E60" s="150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150">
        <v>0.33333333333333331</v>
      </c>
      <c r="D61" s="150">
        <v>0.72916666666666663</v>
      </c>
      <c r="E61" s="150"/>
      <c r="F61" s="315">
        <f t="shared" si="0"/>
        <v>0</v>
      </c>
      <c r="G61" s="315">
        <f t="shared" si="1"/>
        <v>2.0833333333333259E-2</v>
      </c>
      <c r="H61" s="111">
        <f t="shared" si="2"/>
        <v>2.0833333333333259E-2</v>
      </c>
      <c r="I61" s="397"/>
    </row>
    <row r="62" spans="1:11" ht="30" customHeight="1">
      <c r="A62" s="396" t="s">
        <v>60</v>
      </c>
      <c r="B62" s="395" t="s">
        <v>216</v>
      </c>
      <c r="C62" s="150">
        <v>0.33333333333333331</v>
      </c>
      <c r="D62" s="150">
        <v>0.72916666666666663</v>
      </c>
      <c r="E62" s="150"/>
      <c r="F62" s="315">
        <f t="shared" si="0"/>
        <v>0</v>
      </c>
      <c r="G62" s="315">
        <f t="shared" si="1"/>
        <v>2.0833333333333259E-2</v>
      </c>
      <c r="H62" s="111">
        <f t="shared" si="2"/>
        <v>2.0833333333333259E-2</v>
      </c>
      <c r="I62" s="397"/>
    </row>
    <row r="63" spans="1:11" ht="30" customHeight="1">
      <c r="A63" s="405" t="s">
        <v>60</v>
      </c>
      <c r="B63" s="406" t="s">
        <v>217</v>
      </c>
      <c r="C63" s="150">
        <v>0.33333333333333331</v>
      </c>
      <c r="D63" s="150">
        <v>0.72916666666666663</v>
      </c>
      <c r="E63" s="250"/>
      <c r="F63" s="353">
        <f t="shared" si="0"/>
        <v>0</v>
      </c>
      <c r="G63" s="353">
        <f t="shared" si="1"/>
        <v>2.0833333333333259E-2</v>
      </c>
      <c r="H63" s="354">
        <f t="shared" si="2"/>
        <v>2.0833333333333259E-2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251">
        <v>0.33333333333333331</v>
      </c>
      <c r="D64" s="251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0.95833333333333115</v>
      </c>
    </row>
    <row r="69" spans="8:8" ht="30" customHeight="1">
      <c r="H69" s="295"/>
    </row>
  </sheetData>
  <autoFilter ref="A2:I59"/>
  <mergeCells count="12">
    <mergeCell ref="C6:I6"/>
    <mergeCell ref="C11:I11"/>
    <mergeCell ref="C15:I15"/>
    <mergeCell ref="C19:I19"/>
    <mergeCell ref="C27:I27"/>
    <mergeCell ref="C38:I38"/>
    <mergeCell ref="C39:I39"/>
    <mergeCell ref="C49:I49"/>
    <mergeCell ref="C51:I51"/>
    <mergeCell ref="C13:I13"/>
    <mergeCell ref="C31:I31"/>
    <mergeCell ref="C34:I3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6">
    <tabColor rgb="FF00B050"/>
    <pageSetUpPr fitToPage="1"/>
  </sheetPr>
  <dimension ref="A1:K6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6">
        <v>0.33333333333333331</v>
      </c>
      <c r="D3" s="436">
        <v>0.70833333333333337</v>
      </c>
      <c r="E3" s="43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37">
        <v>0.33333333333333331</v>
      </c>
      <c r="D4" s="437">
        <v>0.70833333333333337</v>
      </c>
      <c r="E4" s="437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37">
        <v>0.33333333333333331</v>
      </c>
      <c r="D5" s="437">
        <v>0.70833333333333337</v>
      </c>
      <c r="E5" s="437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37">
        <v>0.33333333333333331</v>
      </c>
      <c r="D7" s="437">
        <v>0.70833333333333337</v>
      </c>
      <c r="E7" s="43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37">
        <v>0.33333333333333331</v>
      </c>
      <c r="D8" s="437">
        <v>0.70833333333333337</v>
      </c>
      <c r="E8" s="43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37">
        <v>0.3125</v>
      </c>
      <c r="D9" s="437">
        <v>0.72916666666666663</v>
      </c>
      <c r="E9" s="437"/>
      <c r="F9" s="315">
        <f t="shared" si="0"/>
        <v>2.0833333333333315E-2</v>
      </c>
      <c r="G9" s="315">
        <f t="shared" si="1"/>
        <v>2.0833333333333259E-2</v>
      </c>
      <c r="H9" s="111">
        <f t="shared" si="2"/>
        <v>4.1666666666666574E-2</v>
      </c>
      <c r="I9" s="316"/>
    </row>
    <row r="10" spans="1:9" s="5" customFormat="1" ht="30" customHeight="1">
      <c r="A10" s="14" t="s">
        <v>59</v>
      </c>
      <c r="B10" s="106" t="s">
        <v>10</v>
      </c>
      <c r="C10" s="437">
        <v>0.33333333333333331</v>
      </c>
      <c r="D10" s="437">
        <v>0.70833333333333337</v>
      </c>
      <c r="E10" s="43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37">
        <v>0.33333333333333331</v>
      </c>
      <c r="D12" s="437">
        <v>0.70833333333333337</v>
      </c>
      <c r="E12" s="43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666" t="s">
        <v>110</v>
      </c>
      <c r="D13" s="667"/>
      <c r="E13" s="667"/>
      <c r="F13" s="667"/>
      <c r="G13" s="667"/>
      <c r="H13" s="667"/>
      <c r="I13" s="668"/>
    </row>
    <row r="14" spans="1:9" s="5" customFormat="1" ht="30" customHeight="1">
      <c r="A14" s="14" t="s">
        <v>59</v>
      </c>
      <c r="B14" s="106" t="s">
        <v>14</v>
      </c>
      <c r="C14" s="437">
        <v>0.3125</v>
      </c>
      <c r="D14" s="437">
        <v>0.76388888888888884</v>
      </c>
      <c r="E14" s="437"/>
      <c r="F14" s="315">
        <f t="shared" si="0"/>
        <v>2.0833333333333315E-2</v>
      </c>
      <c r="G14" s="315">
        <f t="shared" si="1"/>
        <v>5.5555555555555469E-2</v>
      </c>
      <c r="H14" s="111">
        <f t="shared" si="2"/>
        <v>7.6388888888888784E-2</v>
      </c>
      <c r="I14" s="316"/>
    </row>
    <row r="15" spans="1:9" s="5" customFormat="1" ht="30" customHeight="1">
      <c r="A15" s="14" t="s">
        <v>59</v>
      </c>
      <c r="B15" s="106" t="s">
        <v>15</v>
      </c>
      <c r="C15" s="635" t="s">
        <v>61</v>
      </c>
      <c r="D15" s="636"/>
      <c r="E15" s="636"/>
      <c r="F15" s="636"/>
      <c r="G15" s="636"/>
      <c r="H15" s="636"/>
      <c r="I15" s="637"/>
    </row>
    <row r="16" spans="1:9" s="5" customFormat="1" ht="30" customHeight="1">
      <c r="A16" s="14" t="s">
        <v>59</v>
      </c>
      <c r="B16" s="106" t="s">
        <v>16</v>
      </c>
      <c r="C16" s="437">
        <v>0.33333333333333331</v>
      </c>
      <c r="D16" s="437">
        <v>0.70833333333333337</v>
      </c>
      <c r="E16" s="43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37">
        <v>0.3125</v>
      </c>
      <c r="D17" s="437">
        <v>0.70833333333333337</v>
      </c>
      <c r="E17" s="437"/>
      <c r="F17" s="315">
        <f t="shared" si="0"/>
        <v>2.0833333333333315E-2</v>
      </c>
      <c r="G17" s="315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437">
        <v>0.3125</v>
      </c>
      <c r="D18" s="437">
        <v>0.70833333333333337</v>
      </c>
      <c r="E18" s="437"/>
      <c r="F18" s="315">
        <f t="shared" si="0"/>
        <v>2.0833333333333315E-2</v>
      </c>
      <c r="G18" s="315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37">
        <v>0.3125</v>
      </c>
      <c r="D20" s="437">
        <v>0.72777777777777775</v>
      </c>
      <c r="E20" s="437"/>
      <c r="F20" s="315">
        <f t="shared" si="0"/>
        <v>2.0833333333333315E-2</v>
      </c>
      <c r="G20" s="315">
        <f t="shared" si="1"/>
        <v>1.9444444444444375E-2</v>
      </c>
      <c r="H20" s="111">
        <f t="shared" si="2"/>
        <v>4.027777777777769E-2</v>
      </c>
      <c r="I20" s="105"/>
    </row>
    <row r="21" spans="1:9" s="5" customFormat="1" ht="30" customHeight="1">
      <c r="A21" s="14" t="s">
        <v>59</v>
      </c>
      <c r="B21" s="106" t="s">
        <v>54</v>
      </c>
      <c r="C21" s="437">
        <v>0.33333333333333331</v>
      </c>
      <c r="D21" s="437">
        <v>0.70833333333333337</v>
      </c>
      <c r="E21" s="43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37">
        <v>0.33333333333333331</v>
      </c>
      <c r="D22" s="437">
        <v>0.70833333333333337</v>
      </c>
      <c r="E22" s="43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37">
        <v>0.3125</v>
      </c>
      <c r="D23" s="437">
        <v>0.72916666666666663</v>
      </c>
      <c r="E23" s="437"/>
      <c r="F23" s="315">
        <f t="shared" si="0"/>
        <v>2.0833333333333315E-2</v>
      </c>
      <c r="G23" s="315">
        <f t="shared" si="1"/>
        <v>2.0833333333333259E-2</v>
      </c>
      <c r="H23" s="111">
        <f t="shared" si="2"/>
        <v>4.1666666666666574E-2</v>
      </c>
      <c r="I23" s="316"/>
    </row>
    <row r="24" spans="1:9" s="5" customFormat="1" ht="30" customHeight="1">
      <c r="A24" s="14" t="s">
        <v>60</v>
      </c>
      <c r="B24" s="106" t="s">
        <v>21</v>
      </c>
      <c r="C24" s="437">
        <v>0.33333333333333331</v>
      </c>
      <c r="D24" s="437">
        <v>0.70833333333333337</v>
      </c>
      <c r="E24" s="43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37">
        <v>0.33333333333333331</v>
      </c>
      <c r="D25" s="437">
        <v>0.70833333333333337</v>
      </c>
      <c r="E25" s="43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37">
        <v>0.33333333333333331</v>
      </c>
      <c r="D26" s="437">
        <v>0.74722222222222223</v>
      </c>
      <c r="E26" s="437"/>
      <c r="F26" s="315">
        <f t="shared" si="0"/>
        <v>0</v>
      </c>
      <c r="G26" s="315">
        <f t="shared" si="1"/>
        <v>3.8888888888888862E-2</v>
      </c>
      <c r="H26" s="111">
        <f t="shared" si="2"/>
        <v>3.8888888888888862E-2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37">
        <v>0.33333333333333331</v>
      </c>
      <c r="D28" s="437">
        <v>0.70833333333333337</v>
      </c>
      <c r="E28" s="43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37">
        <v>0.33333333333333331</v>
      </c>
      <c r="D29" s="437">
        <v>0.70833333333333337</v>
      </c>
      <c r="E29" s="437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37">
        <v>0.33333333333333331</v>
      </c>
      <c r="D30" s="437">
        <v>0.70833333333333337</v>
      </c>
      <c r="E30" s="43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666" t="s">
        <v>110</v>
      </c>
      <c r="D31" s="667"/>
      <c r="E31" s="667"/>
      <c r="F31" s="667"/>
      <c r="G31" s="667"/>
      <c r="H31" s="667"/>
      <c r="I31" s="668"/>
    </row>
    <row r="32" spans="1:9" s="5" customFormat="1" ht="30" customHeight="1">
      <c r="A32" s="14" t="s">
        <v>60</v>
      </c>
      <c r="B32" s="106" t="s">
        <v>30</v>
      </c>
      <c r="C32" s="437">
        <v>0.33333333333333331</v>
      </c>
      <c r="D32" s="437">
        <v>0.70833333333333337</v>
      </c>
      <c r="E32" s="43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37">
        <v>0.33333333333333331</v>
      </c>
      <c r="D33" s="437">
        <v>0.70833333333333337</v>
      </c>
      <c r="E33" s="43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37">
        <v>0.33333333333333331</v>
      </c>
      <c r="D35" s="437">
        <v>0.70833333333333337</v>
      </c>
      <c r="E35" s="43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37">
        <v>0.33333333333333331</v>
      </c>
      <c r="D36" s="437">
        <v>0.70833333333333337</v>
      </c>
      <c r="E36" s="437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37">
        <v>0.33333333333333331</v>
      </c>
      <c r="D37" s="437">
        <v>0.70833333333333337</v>
      </c>
      <c r="E37" s="437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35" t="s">
        <v>61</v>
      </c>
      <c r="D38" s="636"/>
      <c r="E38" s="636"/>
      <c r="F38" s="636"/>
      <c r="G38" s="636"/>
      <c r="H38" s="636"/>
      <c r="I38" s="637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37">
        <v>0.33333333333333331</v>
      </c>
      <c r="D40" s="437">
        <v>0.70833333333333337</v>
      </c>
      <c r="E40" s="43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37">
        <v>0.33333333333333331</v>
      </c>
      <c r="D41" s="437">
        <v>0.73611111111111116</v>
      </c>
      <c r="E41" s="437"/>
      <c r="F41" s="315">
        <f t="shared" si="0"/>
        <v>0</v>
      </c>
      <c r="G41" s="315">
        <f t="shared" si="1"/>
        <v>2.777777777777779E-2</v>
      </c>
      <c r="H41" s="111">
        <f t="shared" si="2"/>
        <v>2.777777777777779E-2</v>
      </c>
      <c r="I41" s="316"/>
    </row>
    <row r="42" spans="1:9" s="5" customFormat="1" ht="30" customHeight="1">
      <c r="A42" s="14" t="s">
        <v>60</v>
      </c>
      <c r="B42" s="106" t="s">
        <v>41</v>
      </c>
      <c r="C42" s="437">
        <v>0.33333333333333331</v>
      </c>
      <c r="D42" s="437">
        <v>0.70833333333333337</v>
      </c>
      <c r="E42" s="43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37">
        <v>0.33333333333333331</v>
      </c>
      <c r="D43" s="437">
        <v>0.70833333333333337</v>
      </c>
      <c r="E43" s="43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2" t="s">
        <v>163</v>
      </c>
      <c r="D44" s="623"/>
      <c r="E44" s="623"/>
      <c r="F44" s="623"/>
      <c r="G44" s="623"/>
      <c r="H44" s="623"/>
      <c r="I44" s="669"/>
    </row>
    <row r="45" spans="1:9" s="5" customFormat="1" ht="30" customHeight="1">
      <c r="A45" s="14" t="s">
        <v>60</v>
      </c>
      <c r="B45" s="106" t="s">
        <v>45</v>
      </c>
      <c r="C45" s="437">
        <v>0.33333333333333331</v>
      </c>
      <c r="D45" s="437">
        <v>0.70833333333333337</v>
      </c>
      <c r="E45" s="43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37">
        <v>0.33333333333333331</v>
      </c>
      <c r="D46" s="437">
        <v>0.70833333333333337</v>
      </c>
      <c r="E46" s="43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37">
        <v>0.33333333333333331</v>
      </c>
      <c r="D47" s="437">
        <v>0.70833333333333337</v>
      </c>
      <c r="E47" s="43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37">
        <v>0.33333333333333331</v>
      </c>
      <c r="D48" s="437">
        <v>0.72916666666666663</v>
      </c>
      <c r="E48" s="437"/>
      <c r="F48" s="315">
        <f t="shared" si="0"/>
        <v>0</v>
      </c>
      <c r="G48" s="315">
        <f t="shared" si="1"/>
        <v>2.0833333333333259E-2</v>
      </c>
      <c r="H48" s="111">
        <f t="shared" si="2"/>
        <v>2.0833333333333259E-2</v>
      </c>
      <c r="I48" s="105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37">
        <v>0.33333333333333331</v>
      </c>
      <c r="D50" s="437">
        <v>0.70833333333333337</v>
      </c>
      <c r="E50" s="43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622" t="s">
        <v>163</v>
      </c>
      <c r="D51" s="623"/>
      <c r="E51" s="623"/>
      <c r="F51" s="623"/>
      <c r="G51" s="623"/>
      <c r="H51" s="623"/>
      <c r="I51" s="669"/>
    </row>
    <row r="52" spans="1:11" s="5" customFormat="1" ht="30" customHeight="1">
      <c r="A52" s="14" t="s">
        <v>60</v>
      </c>
      <c r="B52" s="106" t="s">
        <v>149</v>
      </c>
      <c r="C52" s="437">
        <v>0.33333333333333331</v>
      </c>
      <c r="D52" s="437">
        <v>0.72916666666666663</v>
      </c>
      <c r="E52" s="437"/>
      <c r="F52" s="315">
        <f t="shared" si="0"/>
        <v>0</v>
      </c>
      <c r="G52" s="315">
        <f t="shared" si="1"/>
        <v>2.0833333333333259E-2</v>
      </c>
      <c r="H52" s="111">
        <f t="shared" si="2"/>
        <v>2.0833333333333259E-2</v>
      </c>
      <c r="I52" s="316"/>
    </row>
    <row r="53" spans="1:11" s="5" customFormat="1" ht="30" customHeight="1">
      <c r="A53" s="14" t="s">
        <v>60</v>
      </c>
      <c r="B53" s="106" t="s">
        <v>53</v>
      </c>
      <c r="C53" s="437">
        <v>0.33333333333333331</v>
      </c>
      <c r="D53" s="437">
        <v>0.70833333333333337</v>
      </c>
      <c r="E53" s="43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37">
        <v>0.33333333333333331</v>
      </c>
      <c r="D54" s="437">
        <v>0.70833333333333337</v>
      </c>
      <c r="E54" s="437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37">
        <v>0.33333333333333331</v>
      </c>
      <c r="D55" s="437">
        <v>0.70833333333333337</v>
      </c>
      <c r="E55" s="43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37">
        <v>0.33333333333333331</v>
      </c>
      <c r="D56" s="437">
        <v>0.70833333333333337</v>
      </c>
      <c r="E56" s="43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37">
        <v>0.33333333333333331</v>
      </c>
      <c r="D57" s="437">
        <v>0.70833333333333337</v>
      </c>
      <c r="E57" s="43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37">
        <v>0.33333333333333331</v>
      </c>
      <c r="D58" s="437">
        <v>0.70833333333333337</v>
      </c>
      <c r="E58" s="43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37">
        <v>0.33333333333333331</v>
      </c>
      <c r="D59" s="437">
        <v>0.70833333333333337</v>
      </c>
      <c r="E59" s="440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37">
        <v>0.33333333333333331</v>
      </c>
      <c r="D60" s="437">
        <v>0.70833333333333337</v>
      </c>
      <c r="E60" s="43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37">
        <v>0.26111111111111113</v>
      </c>
      <c r="D61" s="437">
        <v>0.83888888888888891</v>
      </c>
      <c r="E61" s="437"/>
      <c r="F61" s="315">
        <f t="shared" si="0"/>
        <v>7.2222222222222188E-2</v>
      </c>
      <c r="G61" s="315">
        <f t="shared" si="1"/>
        <v>0.13055555555555554</v>
      </c>
      <c r="H61" s="111">
        <f t="shared" si="2"/>
        <v>0.20277777777777772</v>
      </c>
      <c r="I61" s="397"/>
    </row>
    <row r="62" spans="1:11" ht="30" customHeight="1">
      <c r="A62" s="396" t="s">
        <v>60</v>
      </c>
      <c r="B62" s="395" t="s">
        <v>216</v>
      </c>
      <c r="C62" s="437">
        <v>0.33333333333333331</v>
      </c>
      <c r="D62" s="437">
        <v>0.70833333333333337</v>
      </c>
      <c r="E62" s="43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39">
        <v>0.33333333333333331</v>
      </c>
      <c r="D63" s="439">
        <v>0.74722222222222223</v>
      </c>
      <c r="E63" s="439"/>
      <c r="F63" s="353">
        <f t="shared" si="0"/>
        <v>0</v>
      </c>
      <c r="G63" s="353">
        <f t="shared" si="1"/>
        <v>3.8888888888888862E-2</v>
      </c>
      <c r="H63" s="354">
        <f t="shared" si="2"/>
        <v>3.8888888888888862E-2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41">
        <v>0.33333333333333331</v>
      </c>
      <c r="D64" s="441">
        <v>0.70833333333333337</v>
      </c>
      <c r="E64" s="44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0.59166666666666601</v>
      </c>
    </row>
    <row r="69" spans="8:8" ht="30" customHeight="1">
      <c r="H69" s="295"/>
    </row>
  </sheetData>
  <autoFilter ref="A2:I59"/>
  <mergeCells count="13">
    <mergeCell ref="C51:I51"/>
    <mergeCell ref="C13:I13"/>
    <mergeCell ref="C31:I31"/>
    <mergeCell ref="C6:I6"/>
    <mergeCell ref="C11:I11"/>
    <mergeCell ref="C15:I15"/>
    <mergeCell ref="C19:I19"/>
    <mergeCell ref="C27:I27"/>
    <mergeCell ref="C34:I34"/>
    <mergeCell ref="C39:I39"/>
    <mergeCell ref="C49:I49"/>
    <mergeCell ref="C38:I38"/>
    <mergeCell ref="C44:I4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7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6">
        <v>0.33333333333333331</v>
      </c>
      <c r="D3" s="436">
        <v>0.70833333333333337</v>
      </c>
      <c r="E3" s="43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37">
        <v>0.33333333333333331</v>
      </c>
      <c r="D4" s="437">
        <v>0.79166666666666663</v>
      </c>
      <c r="E4" s="437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8.3333333333333259E-2</v>
      </c>
      <c r="H4" s="111">
        <f t="shared" ref="H4:H64" si="2">G4+F4</f>
        <v>8.3333333333333259E-2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437">
        <v>0.33333333333333331</v>
      </c>
      <c r="D5" s="437">
        <v>0.79166666666666663</v>
      </c>
      <c r="E5" s="437"/>
      <c r="F5" s="315">
        <f t="shared" si="0"/>
        <v>0</v>
      </c>
      <c r="G5" s="315">
        <f t="shared" si="1"/>
        <v>8.3333333333333259E-2</v>
      </c>
      <c r="H5" s="111">
        <f t="shared" si="2"/>
        <v>8.3333333333333259E-2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37">
        <v>0.33333333333333331</v>
      </c>
      <c r="D7" s="437">
        <v>0.79166666666666663</v>
      </c>
      <c r="E7" s="437"/>
      <c r="F7" s="315">
        <f t="shared" si="0"/>
        <v>0</v>
      </c>
      <c r="G7" s="315">
        <f t="shared" si="1"/>
        <v>8.3333333333333259E-2</v>
      </c>
      <c r="H7" s="111">
        <f t="shared" si="2"/>
        <v>8.3333333333333259E-2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437">
        <v>0.33333333333333331</v>
      </c>
      <c r="D8" s="437">
        <v>0.72916666666666663</v>
      </c>
      <c r="E8" s="437"/>
      <c r="F8" s="315">
        <f t="shared" si="0"/>
        <v>0</v>
      </c>
      <c r="G8" s="315">
        <f t="shared" si="1"/>
        <v>2.0833333333333259E-2</v>
      </c>
      <c r="H8" s="111">
        <f t="shared" si="2"/>
        <v>2.0833333333333259E-2</v>
      </c>
      <c r="I8" s="316"/>
    </row>
    <row r="9" spans="1:9" s="4" customFormat="1" ht="30" customHeight="1">
      <c r="A9" s="14" t="s">
        <v>59</v>
      </c>
      <c r="B9" s="106" t="s">
        <v>9</v>
      </c>
      <c r="C9" s="437">
        <v>0.27777777777777779</v>
      </c>
      <c r="D9" s="437">
        <v>0.70833333333333337</v>
      </c>
      <c r="E9" s="437"/>
      <c r="F9" s="315">
        <f t="shared" si="0"/>
        <v>5.5555555555555525E-2</v>
      </c>
      <c r="G9" s="315">
        <f t="shared" si="1"/>
        <v>0</v>
      </c>
      <c r="H9" s="111">
        <f t="shared" si="2"/>
        <v>5.5555555555555525E-2</v>
      </c>
      <c r="I9" s="316"/>
    </row>
    <row r="10" spans="1:9" s="5" customFormat="1" ht="30" customHeight="1">
      <c r="A10" s="14" t="s">
        <v>59</v>
      </c>
      <c r="B10" s="106" t="s">
        <v>10</v>
      </c>
      <c r="C10" s="437">
        <v>0.33333333333333331</v>
      </c>
      <c r="D10" s="437">
        <v>0.70833333333333337</v>
      </c>
      <c r="E10" s="43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37">
        <v>0.33333333333333331</v>
      </c>
      <c r="D12" s="437">
        <v>0.70833333333333337</v>
      </c>
      <c r="E12" s="43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666" t="s">
        <v>110</v>
      </c>
      <c r="D13" s="667"/>
      <c r="E13" s="667"/>
      <c r="F13" s="667"/>
      <c r="G13" s="667"/>
      <c r="H13" s="667"/>
      <c r="I13" s="668"/>
    </row>
    <row r="14" spans="1:9" s="5" customFormat="1" ht="30" customHeight="1">
      <c r="A14" s="14" t="s">
        <v>59</v>
      </c>
      <c r="B14" s="106" t="s">
        <v>14</v>
      </c>
      <c r="C14" s="437">
        <v>0.3125</v>
      </c>
      <c r="D14" s="437">
        <v>0.74305555555555558</v>
      </c>
      <c r="E14" s="437"/>
      <c r="F14" s="315">
        <f t="shared" si="0"/>
        <v>2.0833333333333315E-2</v>
      </c>
      <c r="G14" s="315">
        <f t="shared" si="1"/>
        <v>3.472222222222221E-2</v>
      </c>
      <c r="H14" s="111">
        <f t="shared" si="2"/>
        <v>5.5555555555555525E-2</v>
      </c>
      <c r="I14" s="316"/>
    </row>
    <row r="15" spans="1:9" s="5" customFormat="1" ht="30" customHeight="1">
      <c r="A15" s="14" t="s">
        <v>59</v>
      </c>
      <c r="B15" s="106" t="s">
        <v>15</v>
      </c>
      <c r="C15" s="437">
        <v>0.33333333333333331</v>
      </c>
      <c r="D15" s="420">
        <v>0.41666666666666669</v>
      </c>
      <c r="E15" s="43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37">
        <v>0.33333333333333331</v>
      </c>
      <c r="D16" s="437">
        <v>0.70833333333333337</v>
      </c>
      <c r="E16" s="437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37">
        <v>0.3125</v>
      </c>
      <c r="D17" s="437">
        <v>0.70833333333333337</v>
      </c>
      <c r="E17" s="437"/>
      <c r="F17" s="315">
        <f t="shared" si="0"/>
        <v>2.0833333333333315E-2</v>
      </c>
      <c r="G17" s="315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437">
        <v>0.3125</v>
      </c>
      <c r="D18" s="437">
        <v>0.70833333333333337</v>
      </c>
      <c r="E18" s="437"/>
      <c r="F18" s="315">
        <f t="shared" si="0"/>
        <v>2.0833333333333315E-2</v>
      </c>
      <c r="G18" s="315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37">
        <v>0.33333333333333331</v>
      </c>
      <c r="D20" s="420">
        <v>0.41666666666666669</v>
      </c>
      <c r="E20" s="437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37">
        <v>0.33333333333333331</v>
      </c>
      <c r="D21" s="420">
        <v>0.41666666666666669</v>
      </c>
      <c r="E21" s="43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37">
        <v>0.33333333333333331</v>
      </c>
      <c r="D22" s="437">
        <v>0.70833333333333337</v>
      </c>
      <c r="E22" s="43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38">
        <v>0.33333333333333331</v>
      </c>
      <c r="D23" s="437">
        <v>0.75972222222222219</v>
      </c>
      <c r="E23" s="437"/>
      <c r="F23" s="315">
        <f t="shared" si="0"/>
        <v>0</v>
      </c>
      <c r="G23" s="315">
        <f t="shared" si="1"/>
        <v>5.1388888888888817E-2</v>
      </c>
      <c r="H23" s="111">
        <f t="shared" si="2"/>
        <v>5.1388888888888817E-2</v>
      </c>
      <c r="I23" s="316"/>
    </row>
    <row r="24" spans="1:9" s="5" customFormat="1" ht="30" customHeight="1">
      <c r="A24" s="14" t="s">
        <v>60</v>
      </c>
      <c r="B24" s="106" t="s">
        <v>21</v>
      </c>
      <c r="C24" s="437">
        <v>0.33333333333333331</v>
      </c>
      <c r="D24" s="437">
        <v>0.70833333333333337</v>
      </c>
      <c r="E24" s="43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37">
        <v>0.33333333333333331</v>
      </c>
      <c r="D25" s="437">
        <v>0.79166666666666663</v>
      </c>
      <c r="E25" s="437"/>
      <c r="F25" s="315">
        <f t="shared" si="0"/>
        <v>0</v>
      </c>
      <c r="G25" s="315">
        <f t="shared" si="1"/>
        <v>8.3333333333333259E-2</v>
      </c>
      <c r="H25" s="111">
        <f t="shared" si="2"/>
        <v>8.3333333333333259E-2</v>
      </c>
      <c r="I25" s="316"/>
    </row>
    <row r="26" spans="1:9" s="5" customFormat="1" ht="30" customHeight="1">
      <c r="A26" s="14" t="s">
        <v>60</v>
      </c>
      <c r="B26" s="106" t="s">
        <v>23</v>
      </c>
      <c r="C26" s="437">
        <v>0.33333333333333331</v>
      </c>
      <c r="D26" s="437">
        <v>0.79166666666666663</v>
      </c>
      <c r="E26" s="437"/>
      <c r="F26" s="315">
        <f t="shared" si="0"/>
        <v>0</v>
      </c>
      <c r="G26" s="315">
        <f t="shared" si="1"/>
        <v>8.3333333333333259E-2</v>
      </c>
      <c r="H26" s="111">
        <f t="shared" si="2"/>
        <v>8.3333333333333259E-2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37">
        <v>0.33333333333333331</v>
      </c>
      <c r="D28" s="437">
        <v>0.70833333333333337</v>
      </c>
      <c r="E28" s="437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37">
        <v>0.33333333333333331</v>
      </c>
      <c r="D29" s="437">
        <v>0.79166666666666663</v>
      </c>
      <c r="E29" s="437"/>
      <c r="F29" s="315">
        <f t="shared" si="0"/>
        <v>0</v>
      </c>
      <c r="G29" s="315">
        <f t="shared" si="1"/>
        <v>8.3333333333333259E-2</v>
      </c>
      <c r="H29" s="111">
        <f t="shared" si="2"/>
        <v>8.3333333333333259E-2</v>
      </c>
      <c r="I29" s="316"/>
    </row>
    <row r="30" spans="1:9" s="5" customFormat="1" ht="30" customHeight="1">
      <c r="A30" s="14" t="s">
        <v>60</v>
      </c>
      <c r="B30" s="106" t="s">
        <v>171</v>
      </c>
      <c r="C30" s="437">
        <v>0.33333333333333331</v>
      </c>
      <c r="D30" s="437">
        <v>0.70833333333333337</v>
      </c>
      <c r="E30" s="43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37">
        <v>0.33333333333333331</v>
      </c>
      <c r="D31" s="437">
        <v>0.79166666666666663</v>
      </c>
      <c r="E31" s="437"/>
      <c r="F31" s="315">
        <f t="shared" si="0"/>
        <v>0</v>
      </c>
      <c r="G31" s="315">
        <f t="shared" si="1"/>
        <v>8.3333333333333259E-2</v>
      </c>
      <c r="H31" s="111">
        <f t="shared" si="2"/>
        <v>8.3333333333333259E-2</v>
      </c>
      <c r="I31" s="316"/>
    </row>
    <row r="32" spans="1:9" s="5" customFormat="1" ht="30" customHeight="1">
      <c r="A32" s="14" t="s">
        <v>60</v>
      </c>
      <c r="B32" s="106" t="s">
        <v>30</v>
      </c>
      <c r="C32" s="437">
        <v>0.33333333333333331</v>
      </c>
      <c r="D32" s="437">
        <v>0.79166666666666663</v>
      </c>
      <c r="E32" s="437"/>
      <c r="F32" s="315">
        <f t="shared" si="0"/>
        <v>0</v>
      </c>
      <c r="G32" s="315">
        <f t="shared" si="1"/>
        <v>8.3333333333333259E-2</v>
      </c>
      <c r="H32" s="111">
        <f t="shared" si="2"/>
        <v>8.3333333333333259E-2</v>
      </c>
      <c r="I32" s="316"/>
    </row>
    <row r="33" spans="1:9" s="5" customFormat="1" ht="30" customHeight="1">
      <c r="A33" s="14" t="s">
        <v>60</v>
      </c>
      <c r="B33" s="106" t="s">
        <v>139</v>
      </c>
      <c r="C33" s="437">
        <v>0.33333333333333331</v>
      </c>
      <c r="D33" s="437">
        <v>0.70833333333333337</v>
      </c>
      <c r="E33" s="43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37">
        <v>0.33333333333333331</v>
      </c>
      <c r="D35" s="437">
        <v>0.79166666666666663</v>
      </c>
      <c r="E35" s="437"/>
      <c r="F35" s="315">
        <f t="shared" si="0"/>
        <v>0</v>
      </c>
      <c r="G35" s="315">
        <f t="shared" si="1"/>
        <v>8.3333333333333259E-2</v>
      </c>
      <c r="H35" s="111">
        <f t="shared" si="2"/>
        <v>8.3333333333333259E-2</v>
      </c>
      <c r="I35" s="316"/>
    </row>
    <row r="36" spans="1:9" s="5" customFormat="1" ht="30" customHeight="1">
      <c r="A36" s="14" t="s">
        <v>60</v>
      </c>
      <c r="B36" s="106" t="s">
        <v>147</v>
      </c>
      <c r="C36" s="437">
        <v>0.33333333333333331</v>
      </c>
      <c r="D36" s="437">
        <v>0.79166666666666663</v>
      </c>
      <c r="E36" s="437"/>
      <c r="F36" s="315">
        <f t="shared" si="0"/>
        <v>0</v>
      </c>
      <c r="G36" s="315">
        <f t="shared" si="1"/>
        <v>8.3333333333333259E-2</v>
      </c>
      <c r="H36" s="111">
        <f t="shared" si="2"/>
        <v>8.3333333333333259E-2</v>
      </c>
      <c r="I36" s="316"/>
    </row>
    <row r="37" spans="1:9" s="5" customFormat="1" ht="30" customHeight="1">
      <c r="A37" s="14" t="s">
        <v>60</v>
      </c>
      <c r="B37" s="106" t="s">
        <v>148</v>
      </c>
      <c r="C37" s="437">
        <v>0.33333333333333331</v>
      </c>
      <c r="D37" s="437">
        <v>0.79166666666666663</v>
      </c>
      <c r="E37" s="437"/>
      <c r="F37" s="315">
        <f t="shared" si="0"/>
        <v>0</v>
      </c>
      <c r="G37" s="315">
        <f t="shared" si="1"/>
        <v>8.3333333333333259E-2</v>
      </c>
      <c r="H37" s="111">
        <f t="shared" si="2"/>
        <v>8.3333333333333259E-2</v>
      </c>
      <c r="I37" s="316"/>
    </row>
    <row r="38" spans="1:9" s="5" customFormat="1" ht="30" customHeight="1">
      <c r="A38" s="14" t="s">
        <v>60</v>
      </c>
      <c r="B38" s="106" t="s">
        <v>36</v>
      </c>
      <c r="C38" s="619" t="s">
        <v>163</v>
      </c>
      <c r="D38" s="620"/>
      <c r="E38" s="620"/>
      <c r="F38" s="620"/>
      <c r="G38" s="620"/>
      <c r="H38" s="620"/>
      <c r="I38" s="670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37">
        <v>0.33333333333333331</v>
      </c>
      <c r="D40" s="437">
        <v>0.70833333333333337</v>
      </c>
      <c r="E40" s="43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37">
        <v>0.25</v>
      </c>
      <c r="D41" s="437">
        <v>0.6875</v>
      </c>
      <c r="E41" s="437"/>
      <c r="F41" s="315">
        <f t="shared" si="0"/>
        <v>8.3333333333333315E-2</v>
      </c>
      <c r="G41" s="315">
        <f t="shared" si="1"/>
        <v>0</v>
      </c>
      <c r="H41" s="111">
        <f t="shared" si="2"/>
        <v>8.3333333333333315E-2</v>
      </c>
      <c r="I41" s="316"/>
    </row>
    <row r="42" spans="1:9" s="5" customFormat="1" ht="30" customHeight="1">
      <c r="A42" s="14" t="s">
        <v>60</v>
      </c>
      <c r="B42" s="106" t="s">
        <v>41</v>
      </c>
      <c r="C42" s="437">
        <v>0.33333333333333331</v>
      </c>
      <c r="D42" s="437">
        <v>0.70833333333333337</v>
      </c>
      <c r="E42" s="43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37">
        <v>0.33333333333333331</v>
      </c>
      <c r="D43" s="437">
        <v>0.70833333333333337</v>
      </c>
      <c r="E43" s="43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2" t="s">
        <v>163</v>
      </c>
      <c r="D44" s="623"/>
      <c r="E44" s="623"/>
      <c r="F44" s="623"/>
      <c r="G44" s="623"/>
      <c r="H44" s="623"/>
      <c r="I44" s="669"/>
    </row>
    <row r="45" spans="1:9" s="5" customFormat="1" ht="30" customHeight="1">
      <c r="A45" s="14" t="s">
        <v>60</v>
      </c>
      <c r="B45" s="106" t="s">
        <v>45</v>
      </c>
      <c r="C45" s="437">
        <v>0.33333333333333331</v>
      </c>
      <c r="D45" s="437">
        <v>0.70833333333333337</v>
      </c>
      <c r="E45" s="43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37">
        <v>0.33333333333333331</v>
      </c>
      <c r="D46" s="437">
        <v>0.75694444444444442</v>
      </c>
      <c r="E46" s="437"/>
      <c r="F46" s="315">
        <f t="shared" si="0"/>
        <v>0</v>
      </c>
      <c r="G46" s="315">
        <f t="shared" si="1"/>
        <v>4.8611111111111049E-2</v>
      </c>
      <c r="H46" s="111">
        <f t="shared" si="2"/>
        <v>4.8611111111111049E-2</v>
      </c>
      <c r="I46" s="316"/>
    </row>
    <row r="47" spans="1:9" s="5" customFormat="1" ht="30" customHeight="1">
      <c r="A47" s="14" t="s">
        <v>60</v>
      </c>
      <c r="B47" s="106" t="s">
        <v>47</v>
      </c>
      <c r="C47" s="437">
        <v>0.33333333333333331</v>
      </c>
      <c r="D47" s="437">
        <v>0.70833333333333337</v>
      </c>
      <c r="E47" s="43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635" t="s">
        <v>61</v>
      </c>
      <c r="D48" s="636"/>
      <c r="E48" s="636"/>
      <c r="F48" s="636"/>
      <c r="G48" s="636"/>
      <c r="H48" s="636"/>
      <c r="I48" s="637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37">
        <v>0.33333333333333331</v>
      </c>
      <c r="D50" s="437">
        <v>0.70833333333333337</v>
      </c>
      <c r="E50" s="43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622" t="s">
        <v>163</v>
      </c>
      <c r="D51" s="623"/>
      <c r="E51" s="623"/>
      <c r="F51" s="623"/>
      <c r="G51" s="623"/>
      <c r="H51" s="623"/>
      <c r="I51" s="669"/>
    </row>
    <row r="52" spans="1:11" s="5" customFormat="1" ht="30" customHeight="1">
      <c r="A52" s="14" t="s">
        <v>60</v>
      </c>
      <c r="B52" s="106" t="s">
        <v>149</v>
      </c>
      <c r="C52" s="437">
        <v>0.25</v>
      </c>
      <c r="D52" s="437">
        <v>0.6875</v>
      </c>
      <c r="E52" s="437"/>
      <c r="F52" s="315">
        <f t="shared" si="0"/>
        <v>8.3333333333333315E-2</v>
      </c>
      <c r="G52" s="315">
        <f t="shared" si="1"/>
        <v>0</v>
      </c>
      <c r="H52" s="111">
        <f t="shared" si="2"/>
        <v>8.3333333333333315E-2</v>
      </c>
      <c r="I52" s="316"/>
    </row>
    <row r="53" spans="1:11" s="5" customFormat="1" ht="30" customHeight="1">
      <c r="A53" s="14" t="s">
        <v>60</v>
      </c>
      <c r="B53" s="106" t="s">
        <v>53</v>
      </c>
      <c r="C53" s="437">
        <v>0.33333333333333331</v>
      </c>
      <c r="D53" s="437">
        <v>0.70833333333333337</v>
      </c>
      <c r="E53" s="43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37">
        <v>0.29166666666666669</v>
      </c>
      <c r="D54" s="437">
        <v>0.71527777777777779</v>
      </c>
      <c r="E54" s="437"/>
      <c r="F54" s="315">
        <f t="shared" si="0"/>
        <v>4.166666666666663E-2</v>
      </c>
      <c r="G54" s="315">
        <f t="shared" si="1"/>
        <v>6.9444444444444198E-3</v>
      </c>
      <c r="H54" s="111">
        <f t="shared" si="2"/>
        <v>4.8611111111111049E-2</v>
      </c>
      <c r="I54" s="318"/>
    </row>
    <row r="55" spans="1:11" ht="30" customHeight="1">
      <c r="A55" s="289" t="s">
        <v>60</v>
      </c>
      <c r="B55" s="311" t="s">
        <v>154</v>
      </c>
      <c r="C55" s="437">
        <v>0.33333333333333331</v>
      </c>
      <c r="D55" s="437">
        <v>0.70833333333333337</v>
      </c>
      <c r="E55" s="437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37">
        <v>0.33333333333333331</v>
      </c>
      <c r="D56" s="437">
        <v>0.70833333333333337</v>
      </c>
      <c r="E56" s="437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37">
        <v>0.33333333333333331</v>
      </c>
      <c r="D57" s="437">
        <v>0.70833333333333337</v>
      </c>
      <c r="E57" s="439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37">
        <v>0.33333333333333331</v>
      </c>
      <c r="D58" s="437">
        <v>0.70833333333333337</v>
      </c>
      <c r="E58" s="43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40">
        <v>0.33333333333333331</v>
      </c>
      <c r="D59" s="440">
        <v>0.75694444444444442</v>
      </c>
      <c r="E59" s="440"/>
      <c r="F59" s="389">
        <f t="shared" si="0"/>
        <v>0</v>
      </c>
      <c r="G59" s="389">
        <f t="shared" si="1"/>
        <v>4.8611111111111049E-2</v>
      </c>
      <c r="H59" s="390">
        <f t="shared" si="2"/>
        <v>4.8611111111111049E-2</v>
      </c>
      <c r="I59" s="355"/>
    </row>
    <row r="60" spans="1:11" ht="30" customHeight="1">
      <c r="A60" s="396" t="s">
        <v>60</v>
      </c>
      <c r="B60" s="395" t="s">
        <v>213</v>
      </c>
      <c r="C60" s="437">
        <v>0.33333333333333331</v>
      </c>
      <c r="D60" s="437">
        <v>0.70833333333333337</v>
      </c>
      <c r="E60" s="437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37">
        <v>0.33333333333333331</v>
      </c>
      <c r="D61" s="437">
        <v>0.70833333333333337</v>
      </c>
      <c r="E61" s="43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37">
        <v>0.33333333333333331</v>
      </c>
      <c r="D62" s="437">
        <v>0.70833333333333337</v>
      </c>
      <c r="E62" s="43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37">
        <v>0.33333333333333331</v>
      </c>
      <c r="D63" s="437">
        <v>0.70833333333333337</v>
      </c>
      <c r="E63" s="43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41">
        <v>0.33333333333333331</v>
      </c>
      <c r="D64" s="441">
        <v>0.79166666666666663</v>
      </c>
      <c r="E64" s="441"/>
      <c r="F64" s="322">
        <f t="shared" si="0"/>
        <v>0</v>
      </c>
      <c r="G64" s="322">
        <f t="shared" si="1"/>
        <v>8.3333333333333259E-2</v>
      </c>
      <c r="H64" s="323">
        <f t="shared" si="2"/>
        <v>8.3333333333333259E-2</v>
      </c>
      <c r="I64" s="400"/>
      <c r="J64" s="2"/>
      <c r="K64" s="2"/>
    </row>
    <row r="65" spans="8:8" ht="30" customHeight="1">
      <c r="H65" s="295">
        <f>SUM(H3:H64)</f>
        <v>1.5374999999999985</v>
      </c>
    </row>
    <row r="69" spans="8:8" ht="30" customHeight="1">
      <c r="H69" s="295"/>
    </row>
  </sheetData>
  <autoFilter ref="A2:I65"/>
  <mergeCells count="12">
    <mergeCell ref="C48:I48"/>
    <mergeCell ref="C49:I49"/>
    <mergeCell ref="C51:I51"/>
    <mergeCell ref="C44:I44"/>
    <mergeCell ref="C38:I38"/>
    <mergeCell ref="C34:I34"/>
    <mergeCell ref="C39:I39"/>
    <mergeCell ref="C13:I13"/>
    <mergeCell ref="C6:I6"/>
    <mergeCell ref="C11:I11"/>
    <mergeCell ref="C19:I19"/>
    <mergeCell ref="C27:I2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8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6">
        <v>0.33333333333333331</v>
      </c>
      <c r="D3" s="436">
        <v>0.70833333333333337</v>
      </c>
      <c r="E3" s="43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37">
        <v>0.33333333333333331</v>
      </c>
      <c r="D4" s="437">
        <v>0.77777777777777779</v>
      </c>
      <c r="E4" s="437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6.944444444444442E-2</v>
      </c>
      <c r="H4" s="111">
        <f t="shared" ref="H4:H64" si="2">G4+F4</f>
        <v>6.944444444444442E-2</v>
      </c>
      <c r="I4" s="317"/>
    </row>
    <row r="5" spans="1:9" s="5" customFormat="1" ht="30" customHeight="1">
      <c r="A5" s="14" t="s">
        <v>170</v>
      </c>
      <c r="B5" s="106" t="s">
        <v>143</v>
      </c>
      <c r="C5" s="437">
        <v>0.33333333333333331</v>
      </c>
      <c r="D5" s="437">
        <v>0.77777777777777779</v>
      </c>
      <c r="E5" s="437"/>
      <c r="F5" s="315">
        <f t="shared" si="0"/>
        <v>0</v>
      </c>
      <c r="G5" s="315">
        <f t="shared" si="1"/>
        <v>6.944444444444442E-2</v>
      </c>
      <c r="H5" s="111">
        <f t="shared" si="2"/>
        <v>6.944444444444442E-2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37">
        <v>0.33333333333333331</v>
      </c>
      <c r="D7" s="437">
        <v>0.70833333333333337</v>
      </c>
      <c r="E7" s="437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37">
        <v>0.33333333333333331</v>
      </c>
      <c r="D8" s="437">
        <v>0.70833333333333337</v>
      </c>
      <c r="E8" s="437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37">
        <v>0.33333333333333331</v>
      </c>
      <c r="D9" s="437">
        <v>0.70833333333333337</v>
      </c>
      <c r="E9" s="437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37">
        <v>0.33333333333333331</v>
      </c>
      <c r="D10" s="437">
        <v>0.70833333333333337</v>
      </c>
      <c r="E10" s="437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37">
        <v>0.33333333333333331</v>
      </c>
      <c r="D12" s="437">
        <v>0.70833333333333337</v>
      </c>
      <c r="E12" s="437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37">
        <v>0.33333333333333331</v>
      </c>
      <c r="D13" s="437">
        <v>0.70833333333333337</v>
      </c>
      <c r="E13" s="437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37">
        <v>0.33333333333333331</v>
      </c>
      <c r="D14" s="437">
        <v>0.70833333333333337</v>
      </c>
      <c r="E14" s="437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437">
        <v>0.33333333333333331</v>
      </c>
      <c r="D15" s="437">
        <v>0.70833333333333337</v>
      </c>
      <c r="E15" s="437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37">
        <v>0.33333333333333331</v>
      </c>
      <c r="D16" s="437">
        <v>0.77777777777777779</v>
      </c>
      <c r="E16" s="437"/>
      <c r="F16" s="315">
        <f t="shared" si="0"/>
        <v>0</v>
      </c>
      <c r="G16" s="315">
        <f t="shared" si="1"/>
        <v>6.944444444444442E-2</v>
      </c>
      <c r="H16" s="111">
        <f t="shared" si="2"/>
        <v>6.944444444444442E-2</v>
      </c>
      <c r="I16" s="316"/>
    </row>
    <row r="17" spans="1:9" s="5" customFormat="1" ht="30" customHeight="1">
      <c r="A17" s="14" t="s">
        <v>59</v>
      </c>
      <c r="B17" s="106" t="s">
        <v>144</v>
      </c>
      <c r="C17" s="437">
        <v>0.33333333333333331</v>
      </c>
      <c r="D17" s="437">
        <v>0.72916666666666663</v>
      </c>
      <c r="E17" s="437"/>
      <c r="F17" s="315">
        <f t="shared" si="0"/>
        <v>0</v>
      </c>
      <c r="G17" s="315">
        <f t="shared" si="1"/>
        <v>2.0833333333333259E-2</v>
      </c>
      <c r="H17" s="111">
        <f t="shared" si="2"/>
        <v>2.0833333333333259E-2</v>
      </c>
      <c r="I17" s="316"/>
    </row>
    <row r="18" spans="1:9" s="5" customFormat="1" ht="30" customHeight="1">
      <c r="A18" s="14" t="s">
        <v>59</v>
      </c>
      <c r="B18" s="106" t="s">
        <v>18</v>
      </c>
      <c r="C18" s="437">
        <v>0.3125</v>
      </c>
      <c r="D18" s="437">
        <v>0.70833333333333337</v>
      </c>
      <c r="E18" s="437"/>
      <c r="F18" s="315">
        <f t="shared" si="0"/>
        <v>2.0833333333333315E-2</v>
      </c>
      <c r="G18" s="315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37">
        <v>0.3125</v>
      </c>
      <c r="D20" s="437">
        <v>0.72916666666666663</v>
      </c>
      <c r="E20" s="437"/>
      <c r="F20" s="315">
        <f t="shared" si="0"/>
        <v>2.0833333333333315E-2</v>
      </c>
      <c r="G20" s="315">
        <f t="shared" si="1"/>
        <v>2.0833333333333259E-2</v>
      </c>
      <c r="H20" s="111">
        <f t="shared" si="2"/>
        <v>4.1666666666666574E-2</v>
      </c>
      <c r="I20" s="105"/>
    </row>
    <row r="21" spans="1:9" s="5" customFormat="1" ht="30" customHeight="1">
      <c r="A21" s="14" t="s">
        <v>59</v>
      </c>
      <c r="B21" s="106" t="s">
        <v>54</v>
      </c>
      <c r="C21" s="437">
        <v>0.33333333333333331</v>
      </c>
      <c r="D21" s="437">
        <v>0.70833333333333337</v>
      </c>
      <c r="E21" s="437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37">
        <v>0.33333333333333331</v>
      </c>
      <c r="D22" s="437">
        <v>0.70833333333333337</v>
      </c>
      <c r="E22" s="437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37">
        <v>0.33333333333333331</v>
      </c>
      <c r="D23" s="437">
        <v>0.77777777777777779</v>
      </c>
      <c r="E23" s="437"/>
      <c r="F23" s="315">
        <f t="shared" si="0"/>
        <v>0</v>
      </c>
      <c r="G23" s="315">
        <f t="shared" si="1"/>
        <v>6.944444444444442E-2</v>
      </c>
      <c r="H23" s="111">
        <f t="shared" si="2"/>
        <v>6.944444444444442E-2</v>
      </c>
      <c r="I23" s="316"/>
    </row>
    <row r="24" spans="1:9" s="5" customFormat="1" ht="30" customHeight="1">
      <c r="A24" s="14" t="s">
        <v>60</v>
      </c>
      <c r="B24" s="106" t="s">
        <v>21</v>
      </c>
      <c r="C24" s="437">
        <v>0.33333333333333331</v>
      </c>
      <c r="D24" s="437">
        <v>0.70833333333333337</v>
      </c>
      <c r="E24" s="437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37">
        <v>0.33333333333333331</v>
      </c>
      <c r="D25" s="437">
        <v>0.70833333333333337</v>
      </c>
      <c r="E25" s="437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37">
        <v>0.33333333333333331</v>
      </c>
      <c r="D26" s="437">
        <v>0.77777777777777779</v>
      </c>
      <c r="E26" s="437"/>
      <c r="F26" s="315">
        <f t="shared" si="0"/>
        <v>0</v>
      </c>
      <c r="G26" s="315">
        <f t="shared" si="1"/>
        <v>6.944444444444442E-2</v>
      </c>
      <c r="H26" s="111">
        <f t="shared" si="2"/>
        <v>6.944444444444442E-2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37">
        <v>0.33333333333333331</v>
      </c>
      <c r="D28" s="437">
        <v>0.77777777777777779</v>
      </c>
      <c r="E28" s="437"/>
      <c r="F28" s="315">
        <f t="shared" si="0"/>
        <v>0</v>
      </c>
      <c r="G28" s="315">
        <f t="shared" si="1"/>
        <v>6.944444444444442E-2</v>
      </c>
      <c r="H28" s="111">
        <f t="shared" si="2"/>
        <v>6.944444444444442E-2</v>
      </c>
      <c r="I28" s="105"/>
    </row>
    <row r="29" spans="1:9" s="5" customFormat="1" ht="30" customHeight="1">
      <c r="A29" s="14" t="s">
        <v>60</v>
      </c>
      <c r="B29" s="106" t="s">
        <v>27</v>
      </c>
      <c r="C29" s="437">
        <v>0.33333333333333331</v>
      </c>
      <c r="D29" s="437">
        <v>0.77777777777777779</v>
      </c>
      <c r="E29" s="437"/>
      <c r="F29" s="315">
        <f t="shared" si="0"/>
        <v>0</v>
      </c>
      <c r="G29" s="315">
        <f t="shared" si="1"/>
        <v>6.944444444444442E-2</v>
      </c>
      <c r="H29" s="111">
        <f t="shared" si="2"/>
        <v>6.944444444444442E-2</v>
      </c>
      <c r="I29" s="316"/>
    </row>
    <row r="30" spans="1:9" s="5" customFormat="1" ht="30" customHeight="1">
      <c r="A30" s="14" t="s">
        <v>60</v>
      </c>
      <c r="B30" s="106" t="s">
        <v>171</v>
      </c>
      <c r="C30" s="437">
        <v>0.33333333333333331</v>
      </c>
      <c r="D30" s="437">
        <v>0.70833333333333337</v>
      </c>
      <c r="E30" s="437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37">
        <v>0.33333333333333331</v>
      </c>
      <c r="D31" s="437">
        <v>0.77777777777777779</v>
      </c>
      <c r="E31" s="437"/>
      <c r="F31" s="315">
        <f t="shared" si="0"/>
        <v>0</v>
      </c>
      <c r="G31" s="315">
        <f t="shared" si="1"/>
        <v>6.944444444444442E-2</v>
      </c>
      <c r="H31" s="111">
        <f t="shared" si="2"/>
        <v>6.944444444444442E-2</v>
      </c>
      <c r="I31" s="316"/>
    </row>
    <row r="32" spans="1:9" s="5" customFormat="1" ht="30" customHeight="1">
      <c r="A32" s="14" t="s">
        <v>60</v>
      </c>
      <c r="B32" s="106" t="s">
        <v>30</v>
      </c>
      <c r="C32" s="437">
        <v>0.33333333333333331</v>
      </c>
      <c r="D32" s="437">
        <v>0.70833333333333337</v>
      </c>
      <c r="E32" s="437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37">
        <v>0.33333333333333331</v>
      </c>
      <c r="D33" s="437">
        <v>0.70833333333333337</v>
      </c>
      <c r="E33" s="437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37">
        <v>0.33333333333333331</v>
      </c>
      <c r="D35" s="437">
        <v>0.70833333333333337</v>
      </c>
      <c r="E35" s="437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37">
        <v>0.33333333333333331</v>
      </c>
      <c r="D36" s="437">
        <v>0.77777777777777779</v>
      </c>
      <c r="E36" s="437"/>
      <c r="F36" s="315">
        <f t="shared" si="0"/>
        <v>0</v>
      </c>
      <c r="G36" s="315">
        <f t="shared" si="1"/>
        <v>6.944444444444442E-2</v>
      </c>
      <c r="H36" s="111">
        <f t="shared" si="2"/>
        <v>6.944444444444442E-2</v>
      </c>
      <c r="I36" s="316"/>
    </row>
    <row r="37" spans="1:9" s="5" customFormat="1" ht="30" customHeight="1">
      <c r="A37" s="14" t="s">
        <v>60</v>
      </c>
      <c r="B37" s="106" t="s">
        <v>148</v>
      </c>
      <c r="C37" s="630" t="s">
        <v>163</v>
      </c>
      <c r="D37" s="631"/>
      <c r="E37" s="631"/>
      <c r="F37" s="631"/>
      <c r="G37" s="631"/>
      <c r="H37" s="631"/>
      <c r="I37" s="632"/>
    </row>
    <row r="38" spans="1:9" s="5" customFormat="1" ht="30" customHeight="1">
      <c r="A38" s="14" t="s">
        <v>60</v>
      </c>
      <c r="B38" s="106" t="s">
        <v>36</v>
      </c>
      <c r="C38" s="630" t="s">
        <v>163</v>
      </c>
      <c r="D38" s="631"/>
      <c r="E38" s="631"/>
      <c r="F38" s="631"/>
      <c r="G38" s="631"/>
      <c r="H38" s="631"/>
      <c r="I38" s="632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37">
        <v>0.33333333333333331</v>
      </c>
      <c r="D40" s="437">
        <v>0.70833333333333337</v>
      </c>
      <c r="E40" s="437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37">
        <v>0.33333333333333331</v>
      </c>
      <c r="D41" s="437">
        <v>0.70833333333333337</v>
      </c>
      <c r="E41" s="437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37">
        <v>0.33333333333333331</v>
      </c>
      <c r="D42" s="437">
        <v>0.70833333333333337</v>
      </c>
      <c r="E42" s="437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37">
        <v>0.33333333333333331</v>
      </c>
      <c r="D43" s="437">
        <v>0.70833333333333337</v>
      </c>
      <c r="E43" s="437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2" t="s">
        <v>163</v>
      </c>
      <c r="D44" s="623"/>
      <c r="E44" s="623"/>
      <c r="F44" s="623"/>
      <c r="G44" s="623"/>
      <c r="H44" s="623"/>
      <c r="I44" s="669"/>
    </row>
    <row r="45" spans="1:9" s="5" customFormat="1" ht="30" customHeight="1">
      <c r="A45" s="14" t="s">
        <v>60</v>
      </c>
      <c r="B45" s="106" t="s">
        <v>45</v>
      </c>
      <c r="C45" s="437">
        <v>0.33333333333333331</v>
      </c>
      <c r="D45" s="437">
        <v>0.70833333333333337</v>
      </c>
      <c r="E45" s="437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37">
        <v>0.33333333333333331</v>
      </c>
      <c r="D46" s="437">
        <v>0.70833333333333337</v>
      </c>
      <c r="E46" s="437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37">
        <v>0.33333333333333331</v>
      </c>
      <c r="D47" s="437">
        <v>0.70833333333333337</v>
      </c>
      <c r="E47" s="437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635" t="s">
        <v>61</v>
      </c>
      <c r="D48" s="636"/>
      <c r="E48" s="636"/>
      <c r="F48" s="636"/>
      <c r="G48" s="636"/>
      <c r="H48" s="636"/>
      <c r="I48" s="637"/>
    </row>
    <row r="49" spans="1:11" s="5" customFormat="1" ht="30" customHeight="1">
      <c r="A49" s="14" t="s">
        <v>60</v>
      </c>
      <c r="B49" s="106" t="s">
        <v>49</v>
      </c>
      <c r="C49" s="437">
        <v>0.33333333333333331</v>
      </c>
      <c r="D49" s="437">
        <v>0.70833333333333337</v>
      </c>
      <c r="E49" s="437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37">
        <v>0.33333333333333331</v>
      </c>
      <c r="D50" s="437">
        <v>0.70833333333333337</v>
      </c>
      <c r="E50" s="437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619" t="s">
        <v>163</v>
      </c>
      <c r="D51" s="620"/>
      <c r="E51" s="620"/>
      <c r="F51" s="620"/>
      <c r="G51" s="620"/>
      <c r="H51" s="620"/>
      <c r="I51" s="670"/>
    </row>
    <row r="52" spans="1:11" s="5" customFormat="1" ht="30" customHeight="1">
      <c r="A52" s="14" t="s">
        <v>60</v>
      </c>
      <c r="B52" s="106" t="s">
        <v>149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14" t="s">
        <v>60</v>
      </c>
      <c r="B53" s="106" t="s">
        <v>53</v>
      </c>
      <c r="C53" s="437">
        <v>0.33333333333333331</v>
      </c>
      <c r="D53" s="437">
        <v>0.70833333333333337</v>
      </c>
      <c r="E53" s="437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37">
        <v>0.33333333333333331</v>
      </c>
      <c r="D54" s="437">
        <v>0.77777777777777779</v>
      </c>
      <c r="E54" s="437"/>
      <c r="F54" s="315">
        <f t="shared" si="0"/>
        <v>0</v>
      </c>
      <c r="G54" s="315">
        <f t="shared" si="1"/>
        <v>6.944444444444442E-2</v>
      </c>
      <c r="H54" s="111">
        <f t="shared" si="2"/>
        <v>6.944444444444442E-2</v>
      </c>
      <c r="I54" s="318"/>
    </row>
    <row r="55" spans="1:11" ht="30" customHeight="1">
      <c r="A55" s="289" t="s">
        <v>60</v>
      </c>
      <c r="B55" s="311" t="s">
        <v>154</v>
      </c>
      <c r="C55" s="437">
        <v>0.33333333333333331</v>
      </c>
      <c r="D55" s="437">
        <v>0.77777777777777779</v>
      </c>
      <c r="E55" s="437"/>
      <c r="F55" s="315">
        <f t="shared" si="0"/>
        <v>0</v>
      </c>
      <c r="G55" s="315">
        <f t="shared" si="1"/>
        <v>6.944444444444442E-2</v>
      </c>
      <c r="H55" s="111">
        <f t="shared" si="2"/>
        <v>6.944444444444442E-2</v>
      </c>
      <c r="I55" s="319"/>
    </row>
    <row r="56" spans="1:11" ht="30" customHeight="1">
      <c r="A56" s="271" t="s">
        <v>60</v>
      </c>
      <c r="B56" s="312" t="s">
        <v>155</v>
      </c>
      <c r="C56" s="437">
        <v>0.33333333333333331</v>
      </c>
      <c r="D56" s="437">
        <v>0.77777777777777779</v>
      </c>
      <c r="E56" s="437"/>
      <c r="F56" s="315">
        <f t="shared" si="0"/>
        <v>0</v>
      </c>
      <c r="G56" s="315">
        <f t="shared" si="1"/>
        <v>6.944444444444442E-2</v>
      </c>
      <c r="H56" s="111">
        <f t="shared" si="2"/>
        <v>6.944444444444442E-2</v>
      </c>
      <c r="I56" s="320"/>
    </row>
    <row r="57" spans="1:11" ht="30" customHeight="1">
      <c r="A57" s="268" t="s">
        <v>60</v>
      </c>
      <c r="B57" s="352" t="s">
        <v>156</v>
      </c>
      <c r="C57" s="437">
        <v>0.33333333333333331</v>
      </c>
      <c r="D57" s="437">
        <v>0.77777777777777779</v>
      </c>
      <c r="E57" s="439"/>
      <c r="F57" s="353">
        <f t="shared" si="0"/>
        <v>0</v>
      </c>
      <c r="G57" s="353">
        <f t="shared" si="1"/>
        <v>6.944444444444442E-2</v>
      </c>
      <c r="H57" s="354">
        <f t="shared" si="2"/>
        <v>6.944444444444442E-2</v>
      </c>
      <c r="I57" s="355"/>
    </row>
    <row r="58" spans="1:11" ht="30" customHeight="1">
      <c r="A58" s="366" t="s">
        <v>60</v>
      </c>
      <c r="B58" s="367" t="s">
        <v>184</v>
      </c>
      <c r="C58" s="437">
        <v>0.33333333333333331</v>
      </c>
      <c r="D58" s="437">
        <v>0.70833333333333337</v>
      </c>
      <c r="E58" s="437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37">
        <v>0.33333333333333331</v>
      </c>
      <c r="D59" s="437">
        <v>0.77777777777777779</v>
      </c>
      <c r="E59" s="440"/>
      <c r="F59" s="389">
        <f t="shared" si="0"/>
        <v>0</v>
      </c>
      <c r="G59" s="389">
        <f t="shared" si="1"/>
        <v>6.944444444444442E-2</v>
      </c>
      <c r="H59" s="390">
        <f t="shared" si="2"/>
        <v>6.944444444444442E-2</v>
      </c>
      <c r="I59" s="355"/>
    </row>
    <row r="60" spans="1:11" ht="30" customHeight="1">
      <c r="A60" s="396" t="s">
        <v>60</v>
      </c>
      <c r="B60" s="395" t="s">
        <v>213</v>
      </c>
      <c r="C60" s="437">
        <v>0.33333333333333331</v>
      </c>
      <c r="D60" s="437">
        <v>0.77777777777777779</v>
      </c>
      <c r="E60" s="437"/>
      <c r="F60" s="315">
        <f t="shared" si="0"/>
        <v>0</v>
      </c>
      <c r="G60" s="315">
        <f t="shared" si="1"/>
        <v>6.944444444444442E-2</v>
      </c>
      <c r="H60" s="111">
        <f t="shared" si="2"/>
        <v>6.944444444444442E-2</v>
      </c>
      <c r="I60" s="397"/>
    </row>
    <row r="61" spans="1:11" ht="30" customHeight="1">
      <c r="A61" s="396" t="s">
        <v>60</v>
      </c>
      <c r="B61" s="395" t="s">
        <v>215</v>
      </c>
      <c r="C61" s="437">
        <v>0.33333333333333331</v>
      </c>
      <c r="D61" s="437">
        <v>0.70833333333333337</v>
      </c>
      <c r="E61" s="437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37">
        <v>0.33333333333333331</v>
      </c>
      <c r="D62" s="437">
        <v>0.70833333333333337</v>
      </c>
      <c r="E62" s="437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37">
        <v>0.33333333333333331</v>
      </c>
      <c r="D63" s="437">
        <v>0.70833333333333337</v>
      </c>
      <c r="E63" s="439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41">
        <v>0.33333333333333331</v>
      </c>
      <c r="D64" s="441">
        <v>0.70833333333333337</v>
      </c>
      <c r="E64" s="44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1.1249999999999993</v>
      </c>
    </row>
    <row r="69" spans="8:8" ht="30" customHeight="1">
      <c r="H69" s="295"/>
    </row>
  </sheetData>
  <autoFilter ref="A2:I59"/>
  <mergeCells count="12">
    <mergeCell ref="C48:I48"/>
    <mergeCell ref="C52:I52"/>
    <mergeCell ref="C38:I38"/>
    <mergeCell ref="C44:I44"/>
    <mergeCell ref="C51:I51"/>
    <mergeCell ref="C37:I37"/>
    <mergeCell ref="C39:I39"/>
    <mergeCell ref="C6:I6"/>
    <mergeCell ref="C11:I11"/>
    <mergeCell ref="C19:I19"/>
    <mergeCell ref="C27:I27"/>
    <mergeCell ref="C34:I3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9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25"/>
      <c r="D3" s="425"/>
      <c r="E3" s="425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0.56458333333333333</v>
      </c>
      <c r="E4" s="426"/>
      <c r="F4" s="315">
        <f>SUM(IF(C4="",0,IF(C4&lt;TIME(8,0,0),TIME(8,0,0)-C4,0)))</f>
        <v>0</v>
      </c>
      <c r="G4" s="315">
        <f>SUM(
IF(OR(C4="",D4=""),0,MAX(0,IF(D4&lt;C4,D4+1,D4)-MAX(C4,TIME(12,30,0)))))</f>
        <v>4.3749999999999956E-2</v>
      </c>
      <c r="H4" s="111">
        <f>G4+F4</f>
        <v>4.3749999999999956E-2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0">
        <v>0.41666666666666669</v>
      </c>
      <c r="E5" s="426"/>
      <c r="F5" s="315">
        <f>SUM(IF(C5="",0,IF(C5&lt;TIME(8,0,0),TIME(8,0,0)-C5,0)))</f>
        <v>0</v>
      </c>
      <c r="G5" s="315">
        <f>SUM(
IF(OR(C5="",D5=""),0,MAX(0,IF(D5&lt;C5,D5+1,D5)-MAX(C5,TIME(12,30,0)))))</f>
        <v>0</v>
      </c>
      <c r="H5" s="111">
        <f>G5+F5</f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671" t="s">
        <v>61</v>
      </c>
      <c r="D7" s="649"/>
      <c r="E7" s="649"/>
      <c r="F7" s="649"/>
      <c r="G7" s="649"/>
      <c r="H7" s="649"/>
      <c r="I7" s="650"/>
    </row>
    <row r="8" spans="1:9" s="5" customFormat="1" ht="30" customHeight="1">
      <c r="A8" s="14" t="s">
        <v>170</v>
      </c>
      <c r="B8" s="106" t="s">
        <v>55</v>
      </c>
      <c r="C8" s="671" t="s">
        <v>61</v>
      </c>
      <c r="D8" s="649"/>
      <c r="E8" s="649"/>
      <c r="F8" s="649"/>
      <c r="G8" s="649"/>
      <c r="H8" s="649"/>
      <c r="I8" s="650"/>
    </row>
    <row r="9" spans="1:9" s="4" customFormat="1" ht="30" customHeight="1">
      <c r="A9" s="14" t="s">
        <v>59</v>
      </c>
      <c r="B9" s="106" t="s">
        <v>9</v>
      </c>
      <c r="C9" s="426">
        <v>0.33333333333333331</v>
      </c>
      <c r="D9" s="426">
        <v>0.61458333333333337</v>
      </c>
      <c r="E9" s="426"/>
      <c r="F9" s="315">
        <f>SUM(IF(C9="",0,IF(C9&lt;TIME(8,0,0),TIME(8,0,0)-C9,0)))</f>
        <v>0</v>
      </c>
      <c r="G9" s="315">
        <f>SUM(
IF(OR(C9="",D9=""),0,MAX(0,IF(D9&lt;C9,D9+1,D9)-MAX(C9,TIME(12,30,0)))))</f>
        <v>9.375E-2</v>
      </c>
      <c r="H9" s="111">
        <f>G9+F9</f>
        <v>9.375E-2</v>
      </c>
      <c r="I9" s="316"/>
    </row>
    <row r="10" spans="1:9" s="5" customFormat="1" ht="30" customHeight="1">
      <c r="A10" s="14" t="s">
        <v>59</v>
      </c>
      <c r="B10" s="106" t="s">
        <v>10</v>
      </c>
      <c r="C10" s="635" t="s">
        <v>61</v>
      </c>
      <c r="D10" s="636"/>
      <c r="E10" s="636"/>
      <c r="F10" s="636"/>
      <c r="G10" s="636"/>
      <c r="H10" s="636"/>
      <c r="I10" s="637"/>
    </row>
    <row r="11" spans="1:9" s="5" customFormat="1" ht="30" customHeight="1">
      <c r="A11" s="14" t="s">
        <v>59</v>
      </c>
      <c r="B11" s="106" t="s">
        <v>11</v>
      </c>
      <c r="C11" s="672" t="s">
        <v>61</v>
      </c>
      <c r="D11" s="673"/>
      <c r="E11" s="673"/>
      <c r="F11" s="673"/>
      <c r="G11" s="673"/>
      <c r="H11" s="673"/>
      <c r="I11" s="674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0.60486111111111107</v>
      </c>
      <c r="E12" s="426"/>
      <c r="F12" s="315">
        <f>SUM(IF(C12="",0,IF(C12&lt;TIME(8,0,0),TIME(8,0,0)-C12,0)))</f>
        <v>0</v>
      </c>
      <c r="G12" s="315">
        <f>SUM(
IF(OR(C12="",D12=""),0,MAX(0,IF(D12&lt;C12,D12+1,D12)-MAX(C12,TIME(12,30,0)))))</f>
        <v>8.4027777777777701E-2</v>
      </c>
      <c r="H12" s="111">
        <f>G12+F12</f>
        <v>8.4027777777777701E-2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671" t="s">
        <v>61</v>
      </c>
      <c r="D14" s="649"/>
      <c r="E14" s="649"/>
      <c r="F14" s="649"/>
      <c r="G14" s="649"/>
      <c r="H14" s="649"/>
      <c r="I14" s="650"/>
    </row>
    <row r="15" spans="1:9" s="5" customFormat="1" ht="30" customHeight="1">
      <c r="A15" s="14" t="s">
        <v>59</v>
      </c>
      <c r="B15" s="106" t="s">
        <v>15</v>
      </c>
      <c r="C15" s="671" t="s">
        <v>61</v>
      </c>
      <c r="D15" s="649"/>
      <c r="E15" s="649"/>
      <c r="F15" s="649"/>
      <c r="G15" s="649"/>
      <c r="H15" s="649"/>
      <c r="I15" s="650"/>
    </row>
    <row r="16" spans="1:9" s="5" customFormat="1" ht="30" customHeight="1">
      <c r="A16" s="14" t="s">
        <v>59</v>
      </c>
      <c r="B16" s="106" t="s">
        <v>16</v>
      </c>
      <c r="C16" s="672" t="s">
        <v>61</v>
      </c>
      <c r="D16" s="673"/>
      <c r="E16" s="673"/>
      <c r="F16" s="673"/>
      <c r="G16" s="673"/>
      <c r="H16" s="673"/>
      <c r="I16" s="674"/>
    </row>
    <row r="17" spans="1:9" s="5" customFormat="1" ht="30" customHeight="1">
      <c r="A17" s="14" t="s">
        <v>59</v>
      </c>
      <c r="B17" s="106" t="s">
        <v>144</v>
      </c>
      <c r="C17" s="426">
        <v>0.33333333333333331</v>
      </c>
      <c r="D17" s="426">
        <v>0.64583333333333337</v>
      </c>
      <c r="E17" s="426"/>
      <c r="F17" s="315">
        <f>SUM(IF(C17="",0,IF(C17&lt;TIME(8,0,0),TIME(8,0,0)-C17,0)))</f>
        <v>0</v>
      </c>
      <c r="G17" s="315">
        <f>SUM(
IF(OR(C17="",D17=""),0,MAX(0,IF(D17&lt;C17,D17+1,D17)-MAX(C17,TIME(12,30,0)))))</f>
        <v>0.125</v>
      </c>
      <c r="H17" s="111">
        <f>G17+F17</f>
        <v>0.125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0.3125</v>
      </c>
      <c r="D18" s="426">
        <v>0.58333333333333337</v>
      </c>
      <c r="E18" s="426"/>
      <c r="F18" s="315">
        <f>SUM(IF(C18="",0,IF(C18&lt;TIME(8,0,0),TIME(8,0,0)-C18,0)))</f>
        <v>2.0833333333333315E-2</v>
      </c>
      <c r="G18" s="315">
        <f>SUM(
IF(OR(C18="",D18=""),0,MAX(0,IF(D18&lt;C18,D18+1,D18)-MAX(C18,TIME(12,30,0)))))</f>
        <v>6.25E-2</v>
      </c>
      <c r="H18" s="111">
        <f>G18+F18</f>
        <v>8.3333333333333315E-2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671" t="s">
        <v>61</v>
      </c>
      <c r="D20" s="649"/>
      <c r="E20" s="649"/>
      <c r="F20" s="649"/>
      <c r="G20" s="649"/>
      <c r="H20" s="649"/>
      <c r="I20" s="650"/>
    </row>
    <row r="21" spans="1:9" s="5" customFormat="1" ht="30" customHeight="1">
      <c r="A21" s="14" t="s">
        <v>59</v>
      </c>
      <c r="B21" s="106" t="s">
        <v>54</v>
      </c>
      <c r="C21" s="671" t="s">
        <v>61</v>
      </c>
      <c r="D21" s="649"/>
      <c r="E21" s="649"/>
      <c r="F21" s="649"/>
      <c r="G21" s="649"/>
      <c r="H21" s="649"/>
      <c r="I21" s="650"/>
    </row>
    <row r="22" spans="1:9" s="5" customFormat="1" ht="30" customHeight="1">
      <c r="A22" s="14" t="s">
        <v>59</v>
      </c>
      <c r="B22" s="106" t="s">
        <v>234</v>
      </c>
      <c r="C22" s="635" t="s">
        <v>61</v>
      </c>
      <c r="D22" s="636"/>
      <c r="E22" s="636"/>
      <c r="F22" s="636"/>
      <c r="G22" s="636"/>
      <c r="H22" s="636"/>
      <c r="I22" s="637"/>
    </row>
    <row r="23" spans="1:9" s="5" customFormat="1" ht="30" customHeight="1">
      <c r="A23" s="14" t="s">
        <v>59</v>
      </c>
      <c r="B23" s="106" t="s">
        <v>233</v>
      </c>
      <c r="C23" s="635" t="s">
        <v>61</v>
      </c>
      <c r="D23" s="636"/>
      <c r="E23" s="636"/>
      <c r="F23" s="636"/>
      <c r="G23" s="636"/>
      <c r="H23" s="636"/>
      <c r="I23" s="637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0.56458333333333333</v>
      </c>
      <c r="E24" s="426"/>
      <c r="F24" s="315">
        <f>SUM(IF(C24="",0,IF(C24&lt;TIME(8,0,0),TIME(8,0,0)-C24,0)))</f>
        <v>0</v>
      </c>
      <c r="G24" s="315">
        <f>SUM(
IF(OR(C24="",D24=""),0,MAX(0,IF(D24&lt;C24,D24+1,D24)-MAX(C24,TIME(12,30,0)))))</f>
        <v>4.3749999999999956E-2</v>
      </c>
      <c r="H24" s="111">
        <f>G24+F24</f>
        <v>4.3749999999999956E-2</v>
      </c>
      <c r="I24" s="316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0.41666666666666669</v>
      </c>
      <c r="E25" s="426"/>
      <c r="F25" s="315">
        <f>SUM(IF(C25="",0,IF(C25&lt;TIME(8,0,0),TIME(8,0,0)-C25,0)))</f>
        <v>0</v>
      </c>
      <c r="G25" s="315">
        <f>SUM(
IF(OR(C25="",D25=""),0,MAX(0,IF(D25&lt;C25,D25+1,D25)-MAX(C25,TIME(12,30,0)))))</f>
        <v>0</v>
      </c>
      <c r="H25" s="111">
        <f>G25+F25</f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635" t="s">
        <v>61</v>
      </c>
      <c r="D26" s="636"/>
      <c r="E26" s="636"/>
      <c r="F26" s="636"/>
      <c r="G26" s="636"/>
      <c r="H26" s="636"/>
      <c r="I26" s="637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26">
        <v>0.33333333333333331</v>
      </c>
      <c r="D28" s="426">
        <v>0.56458333333333333</v>
      </c>
      <c r="E28" s="426"/>
      <c r="F28" s="315">
        <f>SUM(IF(C28="",0,IF(C28&lt;TIME(8,0,0),TIME(8,0,0)-C28,0)))</f>
        <v>0</v>
      </c>
      <c r="G28" s="315">
        <f>SUM(
IF(OR(C28="",D28=""),0,MAX(0,IF(D28&lt;C28,D28+1,D28)-MAX(C28,TIME(12,30,0)))))</f>
        <v>4.3749999999999956E-2</v>
      </c>
      <c r="H28" s="111">
        <f>G28+F28</f>
        <v>4.3749999999999956E-2</v>
      </c>
      <c r="I28" s="105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0.56458333333333333</v>
      </c>
      <c r="E29" s="426"/>
      <c r="F29" s="315">
        <f>SUM(IF(C29="",0,IF(C29&lt;TIME(8,0,0),TIME(8,0,0)-C29,0)))</f>
        <v>0</v>
      </c>
      <c r="G29" s="315">
        <f>SUM(
IF(OR(C29="",D29=""),0,MAX(0,IF(D29&lt;C29,D29+1,D29)-MAX(C29,TIME(12,30,0)))))</f>
        <v>4.3749999999999956E-2</v>
      </c>
      <c r="H29" s="111">
        <f>G29+F29</f>
        <v>4.3749999999999956E-2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0.61458333333333337</v>
      </c>
      <c r="E30" s="426"/>
      <c r="F30" s="315">
        <f>SUM(IF(C30="",0,IF(C30&lt;TIME(8,0,0),TIME(8,0,0)-C30,0)))</f>
        <v>0</v>
      </c>
      <c r="G30" s="315">
        <f>SUM(
IF(OR(C30="",D30=""),0,MAX(0,IF(D30&lt;C30,D30+1,D30)-MAX(C30,TIME(12,30,0)))))</f>
        <v>9.375E-2</v>
      </c>
      <c r="H30" s="111">
        <f>G30+F30</f>
        <v>9.375E-2</v>
      </c>
      <c r="I30" s="316"/>
    </row>
    <row r="31" spans="1:9" s="5" customFormat="1" ht="30" customHeight="1">
      <c r="A31" s="14" t="s">
        <v>60</v>
      </c>
      <c r="B31" s="106" t="s">
        <v>145</v>
      </c>
      <c r="C31" s="635" t="s">
        <v>61</v>
      </c>
      <c r="D31" s="636"/>
      <c r="E31" s="636"/>
      <c r="F31" s="636"/>
      <c r="G31" s="636"/>
      <c r="H31" s="636"/>
      <c r="I31" s="637"/>
    </row>
    <row r="32" spans="1:9" s="5" customFormat="1" ht="30" customHeight="1">
      <c r="A32" s="14" t="s">
        <v>60</v>
      </c>
      <c r="B32" s="106" t="s">
        <v>30</v>
      </c>
      <c r="C32" s="635" t="s">
        <v>61</v>
      </c>
      <c r="D32" s="636"/>
      <c r="E32" s="636"/>
      <c r="F32" s="636"/>
      <c r="G32" s="636"/>
      <c r="H32" s="636"/>
      <c r="I32" s="637"/>
    </row>
    <row r="33" spans="1:9" s="5" customFormat="1" ht="30" customHeight="1">
      <c r="A33" s="14" t="s">
        <v>60</v>
      </c>
      <c r="B33" s="106" t="s">
        <v>139</v>
      </c>
      <c r="C33" s="635" t="s">
        <v>61</v>
      </c>
      <c r="D33" s="636"/>
      <c r="E33" s="636"/>
      <c r="F33" s="636"/>
      <c r="G33" s="636"/>
      <c r="H33" s="636"/>
      <c r="I33" s="637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0.56458333333333333</v>
      </c>
      <c r="E35" s="426"/>
      <c r="F35" s="315">
        <f>SUM(IF(C35="",0,IF(C35&lt;TIME(8,0,0),TIME(8,0,0)-C35,0)))</f>
        <v>0</v>
      </c>
      <c r="G35" s="315">
        <f>SUM(
IF(OR(C35="",D35=""),0,MAX(0,IF(D35&lt;C35,D35+1,D35)-MAX(C35,TIME(12,30,0)))))</f>
        <v>4.3749999999999956E-2</v>
      </c>
      <c r="H35" s="111">
        <f>G35+F35</f>
        <v>4.3749999999999956E-2</v>
      </c>
      <c r="I35" s="316"/>
    </row>
    <row r="36" spans="1:9" s="5" customFormat="1" ht="30" customHeight="1">
      <c r="A36" s="14" t="s">
        <v>60</v>
      </c>
      <c r="B36" s="106" t="s">
        <v>147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0.56458333333333333</v>
      </c>
      <c r="E37" s="426"/>
      <c r="F37" s="315">
        <f>SUM(IF(C37="",0,IF(C37&lt;TIME(8,0,0),TIME(8,0,0)-C37,0)))</f>
        <v>0</v>
      </c>
      <c r="G37" s="315">
        <f>SUM(
IF(OR(C37="",D37=""),0,MAX(0,IF(D37&lt;C37,D37+1,D37)-MAX(C37,TIME(12,30,0)))))</f>
        <v>4.3749999999999956E-2</v>
      </c>
      <c r="H37" s="111">
        <f>G37+F37</f>
        <v>4.3749999999999956E-2</v>
      </c>
      <c r="I37" s="316"/>
    </row>
    <row r="38" spans="1:9" s="5" customFormat="1" ht="30" customHeight="1">
      <c r="A38" s="14" t="s">
        <v>60</v>
      </c>
      <c r="B38" s="106" t="s">
        <v>36</v>
      </c>
      <c r="C38" s="619" t="s">
        <v>163</v>
      </c>
      <c r="D38" s="620"/>
      <c r="E38" s="620"/>
      <c r="F38" s="620"/>
      <c r="G38" s="620"/>
      <c r="H38" s="620"/>
      <c r="I38" s="670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0.56458333333333333</v>
      </c>
      <c r="E40" s="426"/>
      <c r="F40" s="315">
        <f>SUM(IF(C40="",0,IF(C40&lt;TIME(8,0,0),TIME(8,0,0)-C40,0)))</f>
        <v>0</v>
      </c>
      <c r="G40" s="315">
        <f>SUM(
IF(OR(C40="",D40=""),0,MAX(0,IF(D40&lt;C40,D40+1,D40)-MAX(C40,TIME(12,30,0)))))</f>
        <v>4.3749999999999956E-2</v>
      </c>
      <c r="H40" s="111">
        <f>G40+F40</f>
        <v>4.3749999999999956E-2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0.33333333333333331</v>
      </c>
      <c r="D41" s="426">
        <v>0.56458333333333333</v>
      </c>
      <c r="E41" s="426"/>
      <c r="F41" s="315">
        <f>SUM(IF(C41="",0,IF(C41&lt;TIME(8,0,0),TIME(8,0,0)-C41,0)))</f>
        <v>0</v>
      </c>
      <c r="G41" s="315">
        <f>SUM(
IF(OR(C41="",D41=""),0,MAX(0,IF(D41&lt;C41,D41+1,D41)-MAX(C41,TIME(12,30,0)))))</f>
        <v>4.3749999999999956E-2</v>
      </c>
      <c r="H41" s="111">
        <f>G41+F41</f>
        <v>4.3749999999999956E-2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0.33333333333333331</v>
      </c>
      <c r="D42" s="426">
        <v>0.56458333333333333</v>
      </c>
      <c r="E42" s="426"/>
      <c r="F42" s="315">
        <f>SUM(IF(C42="",0,IF(C42&lt;TIME(8,0,0),TIME(8,0,0)-C42,0)))</f>
        <v>0</v>
      </c>
      <c r="G42" s="315">
        <f>SUM(
IF(OR(C42="",D42=""),0,MAX(0,IF(D42&lt;C42,D42+1,D42)-MAX(C42,TIME(12,30,0)))))</f>
        <v>4.3749999999999956E-2</v>
      </c>
      <c r="H42" s="111">
        <f>G42+F42</f>
        <v>4.3749999999999956E-2</v>
      </c>
      <c r="I42" s="316"/>
    </row>
    <row r="43" spans="1:9" s="5" customFormat="1" ht="30" customHeight="1">
      <c r="A43" s="14" t="s">
        <v>60</v>
      </c>
      <c r="B43" s="106" t="s">
        <v>42</v>
      </c>
      <c r="C43" s="635" t="s">
        <v>61</v>
      </c>
      <c r="D43" s="636"/>
      <c r="E43" s="636"/>
      <c r="F43" s="636"/>
      <c r="G43" s="636"/>
      <c r="H43" s="636"/>
      <c r="I43" s="637"/>
    </row>
    <row r="44" spans="1:9" s="5" customFormat="1" ht="30" customHeight="1">
      <c r="A44" s="14" t="s">
        <v>60</v>
      </c>
      <c r="B44" s="106" t="s">
        <v>43</v>
      </c>
      <c r="C44" s="630" t="s">
        <v>163</v>
      </c>
      <c r="D44" s="631"/>
      <c r="E44" s="631"/>
      <c r="F44" s="631"/>
      <c r="G44" s="631"/>
      <c r="H44" s="631"/>
      <c r="I44" s="632"/>
    </row>
    <row r="45" spans="1:9" s="5" customFormat="1" ht="30" customHeight="1">
      <c r="A45" s="14" t="s">
        <v>60</v>
      </c>
      <c r="B45" s="106" t="s">
        <v>45</v>
      </c>
      <c r="C45" s="635" t="s">
        <v>61</v>
      </c>
      <c r="D45" s="636"/>
      <c r="E45" s="636"/>
      <c r="F45" s="636"/>
      <c r="G45" s="636"/>
      <c r="H45" s="636"/>
      <c r="I45" s="637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0.56458333333333333</v>
      </c>
      <c r="E46" s="426"/>
      <c r="F46" s="315">
        <f>SUM(IF(C46="",0,IF(C46&lt;TIME(8,0,0),TIME(8,0,0)-C46,0)))</f>
        <v>0</v>
      </c>
      <c r="G46" s="315">
        <f>SUM(
IF(OR(C46="",D46=""),0,MAX(0,IF(D46&lt;C46,D46+1,D46)-MAX(C46,TIME(12,30,0)))))</f>
        <v>4.3749999999999956E-2</v>
      </c>
      <c r="H46" s="111">
        <f>G46+F46</f>
        <v>4.3749999999999956E-2</v>
      </c>
      <c r="I46" s="316"/>
    </row>
    <row r="47" spans="1:9" s="5" customFormat="1" ht="30" customHeight="1">
      <c r="A47" s="14" t="s">
        <v>60</v>
      </c>
      <c r="B47" s="106" t="s">
        <v>47</v>
      </c>
      <c r="C47" s="635" t="s">
        <v>61</v>
      </c>
      <c r="D47" s="636"/>
      <c r="E47" s="636"/>
      <c r="F47" s="636"/>
      <c r="G47" s="636"/>
      <c r="H47" s="636"/>
      <c r="I47" s="637"/>
    </row>
    <row r="48" spans="1:9" s="5" customFormat="1" ht="30" customHeight="1">
      <c r="A48" s="14" t="s">
        <v>60</v>
      </c>
      <c r="B48" s="106" t="s">
        <v>48</v>
      </c>
      <c r="C48" s="635" t="s">
        <v>61</v>
      </c>
      <c r="D48" s="636"/>
      <c r="E48" s="636"/>
      <c r="F48" s="636"/>
      <c r="G48" s="636"/>
      <c r="H48" s="636"/>
      <c r="I48" s="637"/>
    </row>
    <row r="49" spans="1:11" s="5" customFormat="1" ht="30" customHeight="1">
      <c r="A49" s="14" t="s">
        <v>60</v>
      </c>
      <c r="B49" s="106" t="s">
        <v>49</v>
      </c>
      <c r="C49" s="635" t="s">
        <v>61</v>
      </c>
      <c r="D49" s="636"/>
      <c r="E49" s="636"/>
      <c r="F49" s="636"/>
      <c r="G49" s="636"/>
      <c r="H49" s="636"/>
      <c r="I49" s="637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6">
        <v>0.56458333333333333</v>
      </c>
      <c r="E50" s="426"/>
      <c r="F50" s="315">
        <f>SUM(IF(C50="",0,IF(C50&lt;TIME(8,0,0),TIME(8,0,0)-C50,0)))</f>
        <v>0</v>
      </c>
      <c r="G50" s="315">
        <f>SUM(
IF(OR(C50="",D50=""),0,MAX(0,IF(D50&lt;C50,D50+1,D50)-MAX(C50,TIME(12,30,0)))))</f>
        <v>4.3749999999999956E-2</v>
      </c>
      <c r="H50" s="111">
        <f>G50+F50</f>
        <v>4.3749999999999956E-2</v>
      </c>
      <c r="I50" s="316"/>
    </row>
    <row r="51" spans="1:11" s="5" customFormat="1" ht="30" customHeight="1">
      <c r="A51" s="14" t="s">
        <v>60</v>
      </c>
      <c r="B51" s="106" t="s">
        <v>51</v>
      </c>
      <c r="C51" s="619" t="s">
        <v>163</v>
      </c>
      <c r="D51" s="620"/>
      <c r="E51" s="620"/>
      <c r="F51" s="620"/>
      <c r="G51" s="620"/>
      <c r="H51" s="620"/>
      <c r="I51" s="670"/>
    </row>
    <row r="52" spans="1:11" s="5" customFormat="1" ht="30" customHeight="1">
      <c r="A52" s="14" t="s">
        <v>60</v>
      </c>
      <c r="B52" s="106" t="s">
        <v>149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14" t="s">
        <v>60</v>
      </c>
      <c r="B53" s="106" t="s">
        <v>53</v>
      </c>
      <c r="C53" s="426">
        <v>0.33333333333333331</v>
      </c>
      <c r="D53" s="426">
        <v>0.56458333333333333</v>
      </c>
      <c r="E53" s="426"/>
      <c r="F53" s="315">
        <f>SUM(IF(C53="",0,IF(C53&lt;TIME(8,0,0),TIME(8,0,0)-C53,0)))</f>
        <v>0</v>
      </c>
      <c r="G53" s="315">
        <f>SUM(
IF(OR(C53="",D53=""),0,MAX(0,IF(D53&lt;C53,D53+1,D53)-MAX(C53,TIME(12,30,0)))))</f>
        <v>4.3749999999999956E-2</v>
      </c>
      <c r="H53" s="111">
        <f>G53+F53</f>
        <v>4.3749999999999956E-2</v>
      </c>
      <c r="I53" s="317"/>
    </row>
    <row r="54" spans="1:11" s="5" customFormat="1" ht="30" customHeight="1">
      <c r="A54" s="268" t="s">
        <v>60</v>
      </c>
      <c r="B54" s="310" t="s">
        <v>57</v>
      </c>
      <c r="C54" s="635" t="s">
        <v>61</v>
      </c>
      <c r="D54" s="636"/>
      <c r="E54" s="636"/>
      <c r="F54" s="636"/>
      <c r="G54" s="636"/>
      <c r="H54" s="636"/>
      <c r="I54" s="637"/>
    </row>
    <row r="55" spans="1:11" ht="30" customHeight="1">
      <c r="A55" s="289" t="s">
        <v>60</v>
      </c>
      <c r="B55" s="311" t="s">
        <v>154</v>
      </c>
      <c r="C55" s="635" t="s">
        <v>61</v>
      </c>
      <c r="D55" s="636"/>
      <c r="E55" s="636"/>
      <c r="F55" s="636"/>
      <c r="G55" s="636"/>
      <c r="H55" s="636"/>
      <c r="I55" s="637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0.56458333333333333</v>
      </c>
      <c r="E56" s="426"/>
      <c r="F56" s="315">
        <f>SUM(IF(C56="",0,IF(C56&lt;TIME(8,0,0),TIME(8,0,0)-C56,0)))</f>
        <v>0</v>
      </c>
      <c r="G56" s="315">
        <f>SUM(
IF(OR(C56="",D56=""),0,MAX(0,IF(D56&lt;C56,D56+1,D56)-MAX(C56,TIME(12,30,0)))))</f>
        <v>4.3749999999999956E-2</v>
      </c>
      <c r="H56" s="111">
        <f>G56+F56</f>
        <v>4.3749999999999956E-2</v>
      </c>
      <c r="I56" s="320"/>
    </row>
    <row r="57" spans="1:11" ht="30" customHeight="1">
      <c r="A57" s="268" t="s">
        <v>60</v>
      </c>
      <c r="B57" s="352" t="s">
        <v>156</v>
      </c>
      <c r="C57" s="427">
        <v>0.33333333333333331</v>
      </c>
      <c r="D57" s="427">
        <v>0.62777777777777777</v>
      </c>
      <c r="E57" s="427"/>
      <c r="F57" s="353">
        <f>SUM(IF(C57="",0,IF(C57&lt;TIME(8,0,0),TIME(8,0,0)-C57,0)))</f>
        <v>0</v>
      </c>
      <c r="G57" s="315">
        <f>SUM(
IF(OR(C57="",D57=""),0,MAX(0,IF(D57&lt;C57,D57+1,D57)-MAX(C57,TIME(12,30,0)))))</f>
        <v>0.1069444444444444</v>
      </c>
      <c r="H57" s="354">
        <f>G57+F57</f>
        <v>0.1069444444444444</v>
      </c>
      <c r="I57" s="355"/>
    </row>
    <row r="58" spans="1:11" ht="30" customHeight="1">
      <c r="A58" s="366" t="s">
        <v>60</v>
      </c>
      <c r="B58" s="367" t="s">
        <v>184</v>
      </c>
      <c r="C58" s="635" t="s">
        <v>61</v>
      </c>
      <c r="D58" s="636"/>
      <c r="E58" s="636"/>
      <c r="F58" s="636"/>
      <c r="G58" s="636"/>
      <c r="H58" s="636"/>
      <c r="I58" s="637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0.56458333333333333</v>
      </c>
      <c r="E59" s="428"/>
      <c r="F59" s="389">
        <f t="shared" ref="F59:F64" si="0">SUM(IF(C59="",0,IF(C59&lt;TIME(8,0,0),TIME(8,0,0)-C59,0)))</f>
        <v>0</v>
      </c>
      <c r="G59" s="315">
        <f t="shared" ref="G59:G64" si="1">SUM(
IF(OR(C59="",D59=""),0,MAX(0,IF(D59&lt;C59,D59+1,D59)-MAX(C59,TIME(12,30,0)))))</f>
        <v>4.3749999999999956E-2</v>
      </c>
      <c r="H59" s="390">
        <f t="shared" ref="H59:H64" si="2">G59+F59</f>
        <v>4.3749999999999956E-2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0.63541666666666663</v>
      </c>
      <c r="E60" s="426"/>
      <c r="F60" s="315">
        <f t="shared" si="0"/>
        <v>0</v>
      </c>
      <c r="G60" s="315">
        <f t="shared" si="1"/>
        <v>0.11458333333333326</v>
      </c>
      <c r="H60" s="111">
        <f t="shared" si="2"/>
        <v>0.11458333333333326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0.56458333333333333</v>
      </c>
      <c r="E61" s="426"/>
      <c r="F61" s="315">
        <f t="shared" si="0"/>
        <v>0</v>
      </c>
      <c r="G61" s="315">
        <f t="shared" si="1"/>
        <v>4.3749999999999956E-2</v>
      </c>
      <c r="H61" s="111">
        <f t="shared" si="2"/>
        <v>4.3749999999999956E-2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0.61458333333333337</v>
      </c>
      <c r="E62" s="426"/>
      <c r="F62" s="315">
        <f t="shared" si="0"/>
        <v>0</v>
      </c>
      <c r="G62" s="315">
        <f t="shared" si="1"/>
        <v>9.375E-2</v>
      </c>
      <c r="H62" s="111">
        <f t="shared" si="2"/>
        <v>9.375E-2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0.56458333333333333</v>
      </c>
      <c r="E63" s="427"/>
      <c r="F63" s="353">
        <f t="shared" si="0"/>
        <v>0</v>
      </c>
      <c r="G63" s="315">
        <f t="shared" si="1"/>
        <v>4.3749999999999956E-2</v>
      </c>
      <c r="H63" s="354">
        <f t="shared" si="2"/>
        <v>4.3749999999999956E-2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0.56458333333333333</v>
      </c>
      <c r="E64" s="429"/>
      <c r="F64" s="322">
        <f t="shared" si="0"/>
        <v>0</v>
      </c>
      <c r="G64" s="322">
        <f t="shared" si="1"/>
        <v>4.3749999999999956E-2</v>
      </c>
      <c r="H64" s="323">
        <f t="shared" si="2"/>
        <v>4.3749999999999956E-2</v>
      </c>
      <c r="I64" s="400"/>
      <c r="J64" s="2"/>
      <c r="K64" s="2"/>
    </row>
    <row r="65" spans="8:8" ht="30" customHeight="1">
      <c r="H65" s="295">
        <f>SUM(H3:H64)</f>
        <v>1.5388888888888881</v>
      </c>
    </row>
    <row r="69" spans="8:8" ht="30" customHeight="1">
      <c r="H69" s="295"/>
    </row>
  </sheetData>
  <autoFilter ref="A2:I59"/>
  <mergeCells count="34">
    <mergeCell ref="C27:I27"/>
    <mergeCell ref="C26:I26"/>
    <mergeCell ref="C48:I48"/>
    <mergeCell ref="C47:I47"/>
    <mergeCell ref="C45:I45"/>
    <mergeCell ref="C43:I43"/>
    <mergeCell ref="C39:I39"/>
    <mergeCell ref="C36:I36"/>
    <mergeCell ref="C44:I44"/>
    <mergeCell ref="C51:I51"/>
    <mergeCell ref="C34:I34"/>
    <mergeCell ref="C33:I33"/>
    <mergeCell ref="C32:I32"/>
    <mergeCell ref="C58:I58"/>
    <mergeCell ref="C55:I55"/>
    <mergeCell ref="C54:I54"/>
    <mergeCell ref="C52:I52"/>
    <mergeCell ref="C49:I49"/>
    <mergeCell ref="C8:I8"/>
    <mergeCell ref="C38:I38"/>
    <mergeCell ref="C6:I6"/>
    <mergeCell ref="C7:I7"/>
    <mergeCell ref="C10:I10"/>
    <mergeCell ref="C11:I11"/>
    <mergeCell ref="C13:I13"/>
    <mergeCell ref="C14:I14"/>
    <mergeCell ref="C15:I15"/>
    <mergeCell ref="C16:I16"/>
    <mergeCell ref="C19:I19"/>
    <mergeCell ref="C20:I20"/>
    <mergeCell ref="C21:I21"/>
    <mergeCell ref="C23:I23"/>
    <mergeCell ref="C22:I22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0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25">
        <v>0.33333333333333331</v>
      </c>
      <c r="D3" s="425">
        <v>0.75</v>
      </c>
      <c r="E3" s="425"/>
      <c r="F3" s="327">
        <f>SUM(IF(C3="",0,IF(C3&lt;TIME(8,0,0),TIME(8,0,0)-C3,0)))</f>
        <v>0</v>
      </c>
      <c r="G3" s="327">
        <f>SUM(
IF(OR(C3="",D3=""),0,MAX(0,IF(D3&lt;C3,D3+1,D3)-MAX(C3,TIME(17,0,0)))))</f>
        <v>4.166666666666663E-2</v>
      </c>
      <c r="H3" s="328">
        <f>G3+F3</f>
        <v>4.166666666666663E-2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0.29166666666666669</v>
      </c>
      <c r="D4" s="426">
        <v>0.75</v>
      </c>
      <c r="E4" s="426"/>
      <c r="F4" s="315">
        <f t="shared" ref="F4:F64" si="0">SUM(IF(C4="",0,IF(C4&lt;TIME(8,0,0),TIME(8,0,0)-C4,0)))</f>
        <v>4.166666666666663E-2</v>
      </c>
      <c r="G4" s="315">
        <f t="shared" ref="G4:G64" si="1">SUM(
IF(OR(C4="",D4=""),0,MAX(0,IF(D4&lt;C4,D4+1,D4)-MAX(C4,TIME(17,0,0)))))</f>
        <v>4.166666666666663E-2</v>
      </c>
      <c r="H4" s="111">
        <f t="shared" ref="H4:H64" si="2">G4+F4</f>
        <v>8.3333333333333259E-2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0.29166666666666669</v>
      </c>
      <c r="D5" s="426">
        <v>0.75</v>
      </c>
      <c r="E5" s="426"/>
      <c r="F5" s="315">
        <f t="shared" si="0"/>
        <v>4.166666666666663E-2</v>
      </c>
      <c r="G5" s="315">
        <f t="shared" si="1"/>
        <v>4.166666666666663E-2</v>
      </c>
      <c r="H5" s="111">
        <f t="shared" si="2"/>
        <v>8.3333333333333259E-2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654" t="s">
        <v>61</v>
      </c>
      <c r="D6" s="655"/>
      <c r="E6" s="655"/>
      <c r="F6" s="655"/>
      <c r="G6" s="655"/>
      <c r="H6" s="655"/>
      <c r="I6" s="656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0.75</v>
      </c>
      <c r="E7" s="426"/>
      <c r="F7" s="315">
        <f t="shared" si="0"/>
        <v>0</v>
      </c>
      <c r="G7" s="315">
        <f t="shared" si="1"/>
        <v>4.166666666666663E-2</v>
      </c>
      <c r="H7" s="111">
        <f t="shared" si="2"/>
        <v>4.166666666666663E-2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0.75</v>
      </c>
      <c r="E8" s="426"/>
      <c r="F8" s="315">
        <f t="shared" si="0"/>
        <v>0</v>
      </c>
      <c r="G8" s="315">
        <f t="shared" si="1"/>
        <v>4.166666666666663E-2</v>
      </c>
      <c r="H8" s="111">
        <f t="shared" si="2"/>
        <v>4.166666666666663E-2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0.27083333333333331</v>
      </c>
      <c r="D9" s="426">
        <v>0.85902777777777772</v>
      </c>
      <c r="E9" s="426"/>
      <c r="F9" s="315">
        <f t="shared" si="0"/>
        <v>6.25E-2</v>
      </c>
      <c r="G9" s="315">
        <f t="shared" si="1"/>
        <v>0.15069444444444435</v>
      </c>
      <c r="H9" s="111">
        <f t="shared" si="2"/>
        <v>0.21319444444444435</v>
      </c>
      <c r="I9" s="316"/>
    </row>
    <row r="10" spans="1:9" s="5" customFormat="1" ht="30" customHeight="1">
      <c r="A10" s="14" t="s">
        <v>59</v>
      </c>
      <c r="B10" s="106" t="s">
        <v>10</v>
      </c>
      <c r="C10" s="437">
        <v>0.33333333333333331</v>
      </c>
      <c r="D10" s="437">
        <v>0.70833333333333337</v>
      </c>
      <c r="E10" s="437"/>
      <c r="F10" s="315">
        <f>SUM(IF(C10="",0,IF(C10&lt;TIME(8,0,0),TIME(8,0,0)-C10,0)))</f>
        <v>0</v>
      </c>
      <c r="G10" s="315">
        <f>SUM(
IF(OR(C10="",D10=""),0,MAX(0,IF(D10&lt;C10,D10+1,D10)-MAX(C10,TIME(17,0,0)))))</f>
        <v>0</v>
      </c>
      <c r="H10" s="111">
        <f>G10+F10</f>
        <v>0</v>
      </c>
      <c r="I10" s="464"/>
    </row>
    <row r="11" spans="1:9" s="5" customFormat="1" ht="30" customHeight="1">
      <c r="A11" s="14" t="s">
        <v>59</v>
      </c>
      <c r="B11" s="106" t="s">
        <v>11</v>
      </c>
      <c r="C11" s="672" t="s">
        <v>61</v>
      </c>
      <c r="D11" s="673"/>
      <c r="E11" s="673"/>
      <c r="F11" s="673"/>
      <c r="G11" s="673"/>
      <c r="H11" s="673"/>
      <c r="I11" s="674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0.77777777777777779</v>
      </c>
      <c r="E12" s="426"/>
      <c r="F12" s="315">
        <f t="shared" si="0"/>
        <v>0</v>
      </c>
      <c r="G12" s="315">
        <f t="shared" si="1"/>
        <v>6.944444444444442E-2</v>
      </c>
      <c r="H12" s="111">
        <f t="shared" si="2"/>
        <v>6.944444444444442E-2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0.3125</v>
      </c>
      <c r="D13" s="426">
        <v>0.77430555555555558</v>
      </c>
      <c r="E13" s="426"/>
      <c r="F13" s="315">
        <f t="shared" si="0"/>
        <v>2.0833333333333315E-2</v>
      </c>
      <c r="G13" s="315">
        <f t="shared" si="1"/>
        <v>6.597222222222221E-2</v>
      </c>
      <c r="H13" s="111">
        <f t="shared" si="2"/>
        <v>8.6805555555555525E-2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0.25</v>
      </c>
      <c r="D14" s="426">
        <v>0.86111111111111116</v>
      </c>
      <c r="E14" s="426"/>
      <c r="F14" s="315">
        <f t="shared" si="0"/>
        <v>8.3333333333333315E-2</v>
      </c>
      <c r="G14" s="315">
        <f t="shared" si="1"/>
        <v>0.15277777777777779</v>
      </c>
      <c r="H14" s="111">
        <f t="shared" si="2"/>
        <v>0.2361111111111111</v>
      </c>
      <c r="I14" s="316"/>
    </row>
    <row r="15" spans="1:9" s="5" customFormat="1" ht="30" customHeight="1">
      <c r="A15" s="14" t="s">
        <v>59</v>
      </c>
      <c r="B15" s="106" t="s">
        <v>15</v>
      </c>
      <c r="C15" s="654" t="s">
        <v>61</v>
      </c>
      <c r="D15" s="655"/>
      <c r="E15" s="655"/>
      <c r="F15" s="655"/>
      <c r="G15" s="655"/>
      <c r="H15" s="655"/>
      <c r="I15" s="656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6">
        <v>0.75</v>
      </c>
      <c r="E16" s="426"/>
      <c r="F16" s="315">
        <f t="shared" si="0"/>
        <v>0</v>
      </c>
      <c r="G16" s="315">
        <f t="shared" si="1"/>
        <v>4.166666666666663E-2</v>
      </c>
      <c r="H16" s="111">
        <f t="shared" si="2"/>
        <v>4.166666666666663E-2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426">
        <v>0.33333333333333331</v>
      </c>
      <c r="D17" s="426">
        <v>0.70833333333333337</v>
      </c>
      <c r="E17" s="426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0.27083333333333331</v>
      </c>
      <c r="D18" s="426">
        <v>0.75</v>
      </c>
      <c r="E18" s="426"/>
      <c r="F18" s="315">
        <f t="shared" si="0"/>
        <v>6.25E-2</v>
      </c>
      <c r="G18" s="315">
        <f t="shared" si="1"/>
        <v>4.166666666666663E-2</v>
      </c>
      <c r="H18" s="111">
        <f t="shared" si="2"/>
        <v>0.10416666666666663</v>
      </c>
      <c r="I18" s="105"/>
    </row>
    <row r="19" spans="1:9" s="5" customFormat="1" ht="30" customHeight="1">
      <c r="A19" s="14" t="s">
        <v>59</v>
      </c>
      <c r="B19" s="106" t="s">
        <v>19</v>
      </c>
      <c r="C19" s="654" t="s">
        <v>61</v>
      </c>
      <c r="D19" s="655"/>
      <c r="E19" s="655"/>
      <c r="F19" s="655"/>
      <c r="G19" s="655"/>
      <c r="H19" s="655"/>
      <c r="I19" s="656"/>
    </row>
    <row r="20" spans="1:9" s="5" customFormat="1" ht="30" customHeight="1">
      <c r="A20" s="14" t="s">
        <v>59</v>
      </c>
      <c r="B20" s="106" t="s">
        <v>20</v>
      </c>
      <c r="C20" s="426">
        <v>0.3125</v>
      </c>
      <c r="D20" s="420">
        <v>0.68055555555555558</v>
      </c>
      <c r="E20" s="426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426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0.33333333333333331</v>
      </c>
      <c r="D22" s="426">
        <v>0.75</v>
      </c>
      <c r="E22" s="426"/>
      <c r="F22" s="315">
        <f t="shared" si="0"/>
        <v>0</v>
      </c>
      <c r="G22" s="315">
        <f t="shared" si="1"/>
        <v>4.166666666666663E-2</v>
      </c>
      <c r="H22" s="111">
        <f t="shared" si="2"/>
        <v>4.166666666666663E-2</v>
      </c>
      <c r="I22" s="316"/>
    </row>
    <row r="23" spans="1:9" s="5" customFormat="1" ht="30" customHeight="1">
      <c r="A23" s="14" t="s">
        <v>59</v>
      </c>
      <c r="B23" s="106" t="s">
        <v>233</v>
      </c>
      <c r="C23" s="435">
        <v>0.3125</v>
      </c>
      <c r="D23" s="426">
        <v>0.70833333333333337</v>
      </c>
      <c r="E23" s="426"/>
      <c r="F23" s="315">
        <f t="shared" si="0"/>
        <v>2.0833333333333315E-2</v>
      </c>
      <c r="G23" s="315">
        <f t="shared" si="1"/>
        <v>0</v>
      </c>
      <c r="H23" s="111">
        <f t="shared" si="2"/>
        <v>2.0833333333333315E-2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426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0.75</v>
      </c>
      <c r="E25" s="426"/>
      <c r="F25" s="315">
        <f t="shared" si="0"/>
        <v>0</v>
      </c>
      <c r="G25" s="315">
        <f t="shared" si="1"/>
        <v>4.166666666666663E-2</v>
      </c>
      <c r="H25" s="111">
        <f t="shared" si="2"/>
        <v>4.166666666666663E-2</v>
      </c>
      <c r="I25" s="316"/>
    </row>
    <row r="26" spans="1:9" s="5" customFormat="1" ht="30" customHeight="1">
      <c r="A26" s="14" t="s">
        <v>60</v>
      </c>
      <c r="B26" s="106" t="s">
        <v>23</v>
      </c>
      <c r="C26" s="426">
        <v>0.33333333333333331</v>
      </c>
      <c r="D26" s="426">
        <v>0.71527777777777779</v>
      </c>
      <c r="E26" s="426"/>
      <c r="F26" s="315">
        <f t="shared" si="0"/>
        <v>0</v>
      </c>
      <c r="G26" s="315">
        <f t="shared" si="1"/>
        <v>6.9444444444444198E-3</v>
      </c>
      <c r="H26" s="111">
        <f t="shared" si="2"/>
        <v>6.9444444444444198E-3</v>
      </c>
      <c r="I26" s="105"/>
    </row>
    <row r="27" spans="1:9" s="5" customFormat="1" ht="30" customHeight="1">
      <c r="A27" s="14" t="s">
        <v>60</v>
      </c>
      <c r="B27" s="106" t="s">
        <v>24</v>
      </c>
      <c r="C27" s="654" t="s">
        <v>61</v>
      </c>
      <c r="D27" s="655"/>
      <c r="E27" s="655"/>
      <c r="F27" s="655"/>
      <c r="G27" s="655"/>
      <c r="H27" s="655"/>
      <c r="I27" s="656"/>
    </row>
    <row r="28" spans="1:9" s="5" customFormat="1" ht="30" customHeight="1">
      <c r="A28" s="14" t="s">
        <v>60</v>
      </c>
      <c r="B28" s="106" t="s">
        <v>26</v>
      </c>
      <c r="C28" s="426">
        <v>0.33333333333333331</v>
      </c>
      <c r="D28" s="426">
        <v>0.75</v>
      </c>
      <c r="E28" s="426"/>
      <c r="F28" s="315">
        <f t="shared" si="0"/>
        <v>0</v>
      </c>
      <c r="G28" s="315">
        <f t="shared" si="1"/>
        <v>4.166666666666663E-2</v>
      </c>
      <c r="H28" s="111">
        <f t="shared" si="2"/>
        <v>4.166666666666663E-2</v>
      </c>
      <c r="I28" s="105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0.75</v>
      </c>
      <c r="E29" s="426"/>
      <c r="F29" s="315">
        <f t="shared" si="0"/>
        <v>0</v>
      </c>
      <c r="G29" s="315">
        <f t="shared" si="1"/>
        <v>4.166666666666663E-2</v>
      </c>
      <c r="H29" s="111">
        <f t="shared" si="2"/>
        <v>4.166666666666663E-2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0.71527777777777779</v>
      </c>
      <c r="E30" s="426"/>
      <c r="F30" s="315">
        <f t="shared" si="0"/>
        <v>0</v>
      </c>
      <c r="G30" s="315">
        <f t="shared" si="1"/>
        <v>6.9444444444444198E-3</v>
      </c>
      <c r="H30" s="111">
        <f t="shared" si="2"/>
        <v>6.9444444444444198E-3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0.29166666666666669</v>
      </c>
      <c r="D31" s="426">
        <v>0.75</v>
      </c>
      <c r="E31" s="426"/>
      <c r="F31" s="315">
        <f t="shared" si="0"/>
        <v>4.166666666666663E-2</v>
      </c>
      <c r="G31" s="315">
        <f t="shared" si="1"/>
        <v>4.166666666666663E-2</v>
      </c>
      <c r="H31" s="111">
        <f t="shared" si="2"/>
        <v>8.3333333333333259E-2</v>
      </c>
      <c r="I31" s="316"/>
    </row>
    <row r="32" spans="1:9" s="5" customFormat="1" ht="30" customHeight="1">
      <c r="A32" s="14" t="s">
        <v>60</v>
      </c>
      <c r="B32" s="106" t="s">
        <v>30</v>
      </c>
      <c r="C32" s="654" t="s">
        <v>61</v>
      </c>
      <c r="D32" s="655"/>
      <c r="E32" s="655"/>
      <c r="F32" s="655"/>
      <c r="G32" s="655"/>
      <c r="H32" s="655"/>
      <c r="I32" s="65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0.75</v>
      </c>
      <c r="E33" s="426"/>
      <c r="F33" s="315">
        <f t="shared" si="0"/>
        <v>0</v>
      </c>
      <c r="G33" s="315">
        <f t="shared" si="1"/>
        <v>4.166666666666663E-2</v>
      </c>
      <c r="H33" s="111">
        <f t="shared" si="2"/>
        <v>4.166666666666663E-2</v>
      </c>
      <c r="I33" s="316"/>
    </row>
    <row r="34" spans="1:9" s="5" customFormat="1" ht="30" customHeight="1">
      <c r="A34" s="14" t="s">
        <v>60</v>
      </c>
      <c r="B34" s="106" t="s">
        <v>146</v>
      </c>
      <c r="C34" s="654" t="s">
        <v>61</v>
      </c>
      <c r="D34" s="655"/>
      <c r="E34" s="655"/>
      <c r="F34" s="655"/>
      <c r="G34" s="655"/>
      <c r="H34" s="655"/>
      <c r="I34" s="656"/>
    </row>
    <row r="35" spans="1:9" s="5" customFormat="1" ht="30" customHeight="1">
      <c r="A35" s="14" t="s">
        <v>60</v>
      </c>
      <c r="B35" s="106" t="s">
        <v>33</v>
      </c>
      <c r="C35" s="426">
        <v>0.29166666666666669</v>
      </c>
      <c r="D35" s="426">
        <v>0.75</v>
      </c>
      <c r="E35" s="426"/>
      <c r="F35" s="315">
        <f t="shared" si="0"/>
        <v>4.166666666666663E-2</v>
      </c>
      <c r="G35" s="315">
        <f t="shared" si="1"/>
        <v>4.166666666666663E-2</v>
      </c>
      <c r="H35" s="111">
        <f t="shared" si="2"/>
        <v>8.3333333333333259E-2</v>
      </c>
      <c r="I35" s="316"/>
    </row>
    <row r="36" spans="1:9" s="5" customFormat="1" ht="30" customHeight="1">
      <c r="A36" s="14" t="s">
        <v>60</v>
      </c>
      <c r="B36" s="106" t="s">
        <v>147</v>
      </c>
      <c r="C36" s="654" t="s">
        <v>61</v>
      </c>
      <c r="D36" s="655"/>
      <c r="E36" s="655"/>
      <c r="F36" s="655"/>
      <c r="G36" s="655"/>
      <c r="H36" s="655"/>
      <c r="I36" s="656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0.75</v>
      </c>
      <c r="E37" s="426"/>
      <c r="F37" s="315">
        <f t="shared" si="0"/>
        <v>0</v>
      </c>
      <c r="G37" s="315">
        <f t="shared" si="1"/>
        <v>4.166666666666663E-2</v>
      </c>
      <c r="H37" s="111">
        <f t="shared" si="2"/>
        <v>4.166666666666663E-2</v>
      </c>
      <c r="I37" s="316"/>
    </row>
    <row r="38" spans="1:9" s="5" customFormat="1" ht="30" customHeight="1">
      <c r="A38" s="14" t="s">
        <v>60</v>
      </c>
      <c r="B38" s="106" t="s">
        <v>36</v>
      </c>
      <c r="C38" s="619" t="s">
        <v>163</v>
      </c>
      <c r="D38" s="620"/>
      <c r="E38" s="620"/>
      <c r="F38" s="620"/>
      <c r="G38" s="620"/>
      <c r="H38" s="620"/>
      <c r="I38" s="670"/>
    </row>
    <row r="39" spans="1:9" s="5" customFormat="1" ht="30" customHeight="1">
      <c r="A39" s="14" t="s">
        <v>60</v>
      </c>
      <c r="B39" s="106" t="s">
        <v>37</v>
      </c>
      <c r="C39" s="672" t="s">
        <v>61</v>
      </c>
      <c r="D39" s="673"/>
      <c r="E39" s="673"/>
      <c r="F39" s="673"/>
      <c r="G39" s="673"/>
      <c r="H39" s="673"/>
      <c r="I39" s="674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0">
        <v>0.66666666666666663</v>
      </c>
      <c r="E40" s="426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0.29166666666666669</v>
      </c>
      <c r="D41" s="426">
        <v>0.70833333333333337</v>
      </c>
      <c r="E41" s="426"/>
      <c r="F41" s="315">
        <f t="shared" si="0"/>
        <v>4.166666666666663E-2</v>
      </c>
      <c r="G41" s="315">
        <f t="shared" si="1"/>
        <v>0</v>
      </c>
      <c r="H41" s="111">
        <f t="shared" si="2"/>
        <v>4.166666666666663E-2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0.25</v>
      </c>
      <c r="D42" s="426">
        <v>0.86111111111111116</v>
      </c>
      <c r="E42" s="426"/>
      <c r="F42" s="315">
        <f t="shared" si="0"/>
        <v>8.3333333333333315E-2</v>
      </c>
      <c r="G42" s="315">
        <f t="shared" si="1"/>
        <v>0.15277777777777779</v>
      </c>
      <c r="H42" s="111">
        <f t="shared" si="2"/>
        <v>0.2361111111111111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0.75</v>
      </c>
      <c r="E43" s="426"/>
      <c r="F43" s="315">
        <f t="shared" si="0"/>
        <v>0</v>
      </c>
      <c r="G43" s="315">
        <f t="shared" si="1"/>
        <v>4.166666666666663E-2</v>
      </c>
      <c r="H43" s="111">
        <f t="shared" si="2"/>
        <v>4.166666666666663E-2</v>
      </c>
      <c r="I43" s="105"/>
    </row>
    <row r="44" spans="1:9" s="5" customFormat="1" ht="30" customHeight="1">
      <c r="A44" s="14" t="s">
        <v>60</v>
      </c>
      <c r="B44" s="106" t="s">
        <v>43</v>
      </c>
      <c r="C44" s="622" t="s">
        <v>163</v>
      </c>
      <c r="D44" s="623"/>
      <c r="E44" s="623"/>
      <c r="F44" s="623"/>
      <c r="G44" s="623"/>
      <c r="H44" s="623"/>
      <c r="I44" s="669"/>
    </row>
    <row r="45" spans="1:9" s="5" customFormat="1" ht="30" customHeight="1">
      <c r="A45" s="14" t="s">
        <v>60</v>
      </c>
      <c r="B45" s="106" t="s">
        <v>45</v>
      </c>
      <c r="C45" s="426">
        <v>0.25</v>
      </c>
      <c r="D45" s="426">
        <v>0.86111111111111116</v>
      </c>
      <c r="E45" s="426"/>
      <c r="F45" s="315">
        <f t="shared" si="0"/>
        <v>8.3333333333333315E-2</v>
      </c>
      <c r="G45" s="315">
        <f t="shared" si="1"/>
        <v>0.15277777777777779</v>
      </c>
      <c r="H45" s="111">
        <f t="shared" si="2"/>
        <v>0.2361111111111111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0.71527777777777779</v>
      </c>
      <c r="E46" s="426"/>
      <c r="F46" s="315">
        <f t="shared" si="0"/>
        <v>0</v>
      </c>
      <c r="G46" s="315">
        <f t="shared" si="1"/>
        <v>6.9444444444444198E-3</v>
      </c>
      <c r="H46" s="111">
        <f t="shared" si="2"/>
        <v>6.9444444444444198E-3</v>
      </c>
      <c r="I46" s="316"/>
    </row>
    <row r="47" spans="1:9" s="5" customFormat="1" ht="30" customHeight="1">
      <c r="A47" s="14" t="s">
        <v>60</v>
      </c>
      <c r="B47" s="106" t="s">
        <v>47</v>
      </c>
      <c r="C47" s="426">
        <v>0.29166666666666669</v>
      </c>
      <c r="D47" s="426">
        <v>0.70833333333333337</v>
      </c>
      <c r="E47" s="426"/>
      <c r="F47" s="315">
        <f t="shared" si="0"/>
        <v>4.166666666666663E-2</v>
      </c>
      <c r="G47" s="315">
        <f t="shared" si="1"/>
        <v>0</v>
      </c>
      <c r="H47" s="111">
        <f t="shared" si="2"/>
        <v>4.166666666666663E-2</v>
      </c>
      <c r="I47" s="316"/>
    </row>
    <row r="48" spans="1:9" s="5" customFormat="1" ht="30" customHeight="1">
      <c r="A48" s="14" t="s">
        <v>60</v>
      </c>
      <c r="B48" s="106" t="s">
        <v>48</v>
      </c>
      <c r="C48" s="654" t="s">
        <v>61</v>
      </c>
      <c r="D48" s="655"/>
      <c r="E48" s="655"/>
      <c r="F48" s="655"/>
      <c r="G48" s="655"/>
      <c r="H48" s="655"/>
      <c r="I48" s="656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0.70833333333333337</v>
      </c>
      <c r="E49" s="426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0.3125</v>
      </c>
      <c r="D50" s="420">
        <v>0.66666666666666663</v>
      </c>
      <c r="E50" s="426"/>
      <c r="F50" s="315">
        <f t="shared" si="0"/>
        <v>2.0833333333333315E-2</v>
      </c>
      <c r="G50" s="315">
        <f t="shared" si="1"/>
        <v>0</v>
      </c>
      <c r="H50" s="111">
        <f t="shared" si="2"/>
        <v>2.0833333333333315E-2</v>
      </c>
      <c r="I50" s="316"/>
    </row>
    <row r="51" spans="1:11" s="5" customFormat="1" ht="30" customHeight="1">
      <c r="A51" s="14" t="s">
        <v>60</v>
      </c>
      <c r="B51" s="106" t="s">
        <v>51</v>
      </c>
      <c r="C51" s="619" t="s">
        <v>163</v>
      </c>
      <c r="D51" s="620"/>
      <c r="E51" s="620"/>
      <c r="F51" s="620"/>
      <c r="G51" s="620"/>
      <c r="H51" s="620"/>
      <c r="I51" s="670"/>
    </row>
    <row r="52" spans="1:11" s="5" customFormat="1" ht="30" customHeight="1">
      <c r="A52" s="14" t="s">
        <v>60</v>
      </c>
      <c r="B52" s="106" t="s">
        <v>149</v>
      </c>
      <c r="C52" s="672" t="s">
        <v>61</v>
      </c>
      <c r="D52" s="673"/>
      <c r="E52" s="673"/>
      <c r="F52" s="673"/>
      <c r="G52" s="673"/>
      <c r="H52" s="673"/>
      <c r="I52" s="674"/>
    </row>
    <row r="53" spans="1:11" s="5" customFormat="1" ht="30" customHeight="1">
      <c r="A53" s="14" t="s">
        <v>60</v>
      </c>
      <c r="B53" s="106" t="s">
        <v>53</v>
      </c>
      <c r="C53" s="426">
        <v>0.29166666666666669</v>
      </c>
      <c r="D53" s="426">
        <v>0.70833333333333337</v>
      </c>
      <c r="E53" s="426"/>
      <c r="F53" s="315">
        <f t="shared" si="0"/>
        <v>4.166666666666663E-2</v>
      </c>
      <c r="G53" s="315">
        <f t="shared" si="1"/>
        <v>0</v>
      </c>
      <c r="H53" s="111">
        <f t="shared" si="2"/>
        <v>4.166666666666663E-2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20">
        <v>0.6875</v>
      </c>
      <c r="E54" s="426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0.75</v>
      </c>
      <c r="E55" s="426"/>
      <c r="F55" s="315">
        <f t="shared" si="0"/>
        <v>0</v>
      </c>
      <c r="G55" s="315">
        <f t="shared" si="1"/>
        <v>4.166666666666663E-2</v>
      </c>
      <c r="H55" s="111">
        <f t="shared" si="2"/>
        <v>4.166666666666663E-2</v>
      </c>
      <c r="I55" s="319"/>
    </row>
    <row r="56" spans="1:11" ht="30" customHeight="1">
      <c r="A56" s="271" t="s">
        <v>60</v>
      </c>
      <c r="B56" s="312" t="s">
        <v>155</v>
      </c>
      <c r="C56" s="426">
        <v>0.29166666666666669</v>
      </c>
      <c r="D56" s="426">
        <v>0.75</v>
      </c>
      <c r="E56" s="426"/>
      <c r="F56" s="315">
        <f t="shared" si="0"/>
        <v>4.166666666666663E-2</v>
      </c>
      <c r="G56" s="315">
        <f t="shared" si="1"/>
        <v>4.166666666666663E-2</v>
      </c>
      <c r="H56" s="111">
        <f t="shared" si="2"/>
        <v>8.3333333333333259E-2</v>
      </c>
      <c r="I56" s="320"/>
    </row>
    <row r="57" spans="1:11" ht="30" customHeight="1">
      <c r="A57" s="268" t="s">
        <v>60</v>
      </c>
      <c r="B57" s="352" t="s">
        <v>156</v>
      </c>
      <c r="C57" s="426">
        <v>0.29166666666666669</v>
      </c>
      <c r="D57" s="426">
        <v>0.75</v>
      </c>
      <c r="E57" s="427"/>
      <c r="F57" s="353">
        <f t="shared" si="0"/>
        <v>4.166666666666663E-2</v>
      </c>
      <c r="G57" s="353">
        <f t="shared" si="1"/>
        <v>4.166666666666663E-2</v>
      </c>
      <c r="H57" s="354">
        <f t="shared" si="2"/>
        <v>8.3333333333333259E-2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0.70833333333333337</v>
      </c>
      <c r="E58" s="426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28">
        <v>0.29166666666666669</v>
      </c>
      <c r="D59" s="428">
        <v>0.70833333333333337</v>
      </c>
      <c r="E59" s="428"/>
      <c r="F59" s="389">
        <f t="shared" si="0"/>
        <v>4.166666666666663E-2</v>
      </c>
      <c r="G59" s="389">
        <f t="shared" si="1"/>
        <v>0</v>
      </c>
      <c r="H59" s="390">
        <f t="shared" si="2"/>
        <v>4.166666666666663E-2</v>
      </c>
      <c r="I59" s="355"/>
    </row>
    <row r="60" spans="1:11" ht="30" customHeight="1">
      <c r="A60" s="396" t="s">
        <v>60</v>
      </c>
      <c r="B60" s="395" t="s">
        <v>213</v>
      </c>
      <c r="C60" s="426">
        <v>0.29166666666666669</v>
      </c>
      <c r="D60" s="426">
        <v>0.75</v>
      </c>
      <c r="E60" s="426"/>
      <c r="F60" s="315">
        <f t="shared" si="0"/>
        <v>4.166666666666663E-2</v>
      </c>
      <c r="G60" s="315">
        <f t="shared" si="1"/>
        <v>4.166666666666663E-2</v>
      </c>
      <c r="H60" s="111">
        <f t="shared" si="2"/>
        <v>8.3333333333333259E-2</v>
      </c>
      <c r="I60" s="397"/>
    </row>
    <row r="61" spans="1:11" ht="30" customHeight="1">
      <c r="A61" s="396" t="s">
        <v>60</v>
      </c>
      <c r="B61" s="395" t="s">
        <v>215</v>
      </c>
      <c r="C61" s="426">
        <v>0.29166666666666669</v>
      </c>
      <c r="D61" s="426">
        <v>0.86111111111111116</v>
      </c>
      <c r="E61" s="426"/>
      <c r="F61" s="315">
        <f t="shared" si="0"/>
        <v>4.166666666666663E-2</v>
      </c>
      <c r="G61" s="315">
        <f t="shared" si="1"/>
        <v>0.15277777777777779</v>
      </c>
      <c r="H61" s="111">
        <f t="shared" si="2"/>
        <v>0.19444444444444442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0.75</v>
      </c>
      <c r="E62" s="426"/>
      <c r="F62" s="315">
        <f t="shared" si="0"/>
        <v>0</v>
      </c>
      <c r="G62" s="315">
        <f t="shared" si="1"/>
        <v>4.166666666666663E-2</v>
      </c>
      <c r="H62" s="111">
        <f t="shared" si="2"/>
        <v>4.166666666666663E-2</v>
      </c>
      <c r="I62" s="397"/>
    </row>
    <row r="63" spans="1:11" ht="30" customHeight="1">
      <c r="A63" s="405" t="s">
        <v>60</v>
      </c>
      <c r="B63" s="406" t="s">
        <v>217</v>
      </c>
      <c r="C63" s="427">
        <v>0.29166666666666669</v>
      </c>
      <c r="D63" s="427">
        <v>0.75</v>
      </c>
      <c r="E63" s="427"/>
      <c r="F63" s="353">
        <f t="shared" si="0"/>
        <v>4.166666666666663E-2</v>
      </c>
      <c r="G63" s="353">
        <f t="shared" si="1"/>
        <v>4.166666666666663E-2</v>
      </c>
      <c r="H63" s="354">
        <f t="shared" si="2"/>
        <v>8.3333333333333259E-2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0.86111111111111116</v>
      </c>
      <c r="E64" s="429"/>
      <c r="F64" s="322">
        <f t="shared" si="0"/>
        <v>0</v>
      </c>
      <c r="G64" s="322">
        <f t="shared" si="1"/>
        <v>0.15277777777777779</v>
      </c>
      <c r="H64" s="323">
        <f t="shared" si="2"/>
        <v>0.15277777777777779</v>
      </c>
      <c r="I64" s="400"/>
      <c r="J64" s="2"/>
      <c r="K64" s="2"/>
    </row>
    <row r="65" spans="8:8" ht="30" customHeight="1">
      <c r="H65" s="295">
        <f>SUM(H3:H64)</f>
        <v>2.987499999999998</v>
      </c>
    </row>
    <row r="69" spans="8:8" ht="30" customHeight="1">
      <c r="H69" s="295"/>
    </row>
  </sheetData>
  <autoFilter ref="A2:I65"/>
  <mergeCells count="14">
    <mergeCell ref="C34:I34"/>
    <mergeCell ref="C36:I36"/>
    <mergeCell ref="C39:I39"/>
    <mergeCell ref="C48:I48"/>
    <mergeCell ref="C52:I52"/>
    <mergeCell ref="C38:I38"/>
    <mergeCell ref="C51:I51"/>
    <mergeCell ref="C44:I44"/>
    <mergeCell ref="C32:I32"/>
    <mergeCell ref="C6:I6"/>
    <mergeCell ref="C11:I11"/>
    <mergeCell ref="C15:I15"/>
    <mergeCell ref="C19:I19"/>
    <mergeCell ref="C27:I2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1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250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25">
        <v>0.33333333333333331</v>
      </c>
      <c r="D3" s="425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0.70833333333333337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0">
        <v>0.625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0.3125</v>
      </c>
      <c r="D9" s="426">
        <v>0.7993055555555556</v>
      </c>
      <c r="E9" s="150"/>
      <c r="F9" s="315">
        <f t="shared" si="0"/>
        <v>2.0833333333333315E-2</v>
      </c>
      <c r="G9" s="315">
        <f t="shared" si="1"/>
        <v>9.0972222222222232E-2</v>
      </c>
      <c r="H9" s="111">
        <f t="shared" si="2"/>
        <v>0.11180555555555555</v>
      </c>
      <c r="I9" s="316"/>
    </row>
    <row r="10" spans="1:9" s="5" customFormat="1" ht="30" customHeight="1">
      <c r="A10" s="14" t="s">
        <v>59</v>
      </c>
      <c r="B10" s="106" t="s">
        <v>10</v>
      </c>
      <c r="C10" s="635" t="s">
        <v>61</v>
      </c>
      <c r="D10" s="636"/>
      <c r="E10" s="636"/>
      <c r="F10" s="636"/>
      <c r="G10" s="636"/>
      <c r="H10" s="636"/>
      <c r="I10" s="637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0.3125</v>
      </c>
      <c r="D13" s="426">
        <v>0.72916666666666663</v>
      </c>
      <c r="E13" s="150"/>
      <c r="F13" s="315">
        <f t="shared" si="0"/>
        <v>2.0833333333333315E-2</v>
      </c>
      <c r="G13" s="315">
        <f t="shared" si="1"/>
        <v>2.0833333333333259E-2</v>
      </c>
      <c r="H13" s="111">
        <f t="shared" si="2"/>
        <v>4.1666666666666574E-2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0.33333333333333331</v>
      </c>
      <c r="D14" s="426">
        <v>0.75</v>
      </c>
      <c r="E14" s="150"/>
      <c r="F14" s="315">
        <f t="shared" si="0"/>
        <v>0</v>
      </c>
      <c r="G14" s="315">
        <f t="shared" si="1"/>
        <v>4.166666666666663E-2</v>
      </c>
      <c r="H14" s="111">
        <f t="shared" si="2"/>
        <v>4.166666666666663E-2</v>
      </c>
      <c r="I14" s="316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0.77083333333333337</v>
      </c>
      <c r="E15" s="150"/>
      <c r="F15" s="315">
        <f t="shared" si="0"/>
        <v>0</v>
      </c>
      <c r="G15" s="315">
        <f t="shared" si="1"/>
        <v>6.25E-2</v>
      </c>
      <c r="H15" s="111">
        <f t="shared" si="2"/>
        <v>6.25E-2</v>
      </c>
      <c r="I15" s="105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6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26">
        <v>0.3125</v>
      </c>
      <c r="D17" s="426">
        <v>0.79861111111111116</v>
      </c>
      <c r="E17" s="150"/>
      <c r="F17" s="315">
        <f t="shared" si="0"/>
        <v>2.0833333333333315E-2</v>
      </c>
      <c r="G17" s="315">
        <f t="shared" si="1"/>
        <v>9.027777777777779E-2</v>
      </c>
      <c r="H17" s="111">
        <f t="shared" si="2"/>
        <v>0.1111111111111111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0.3125</v>
      </c>
      <c r="D18" s="426">
        <v>0.75</v>
      </c>
      <c r="E18" s="150"/>
      <c r="F18" s="315">
        <f t="shared" si="0"/>
        <v>2.0833333333333315E-2</v>
      </c>
      <c r="G18" s="315">
        <f t="shared" si="1"/>
        <v>4.166666666666663E-2</v>
      </c>
      <c r="H18" s="111">
        <f t="shared" si="2"/>
        <v>6.2499999999999944E-2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635" t="s">
        <v>61</v>
      </c>
      <c r="D20" s="636"/>
      <c r="E20" s="636"/>
      <c r="F20" s="636"/>
      <c r="G20" s="636"/>
      <c r="H20" s="636"/>
      <c r="I20" s="637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0.33333333333333331</v>
      </c>
      <c r="D22" s="426">
        <v>0.80902777777777779</v>
      </c>
      <c r="E22" s="150"/>
      <c r="F22" s="315">
        <f t="shared" si="0"/>
        <v>0</v>
      </c>
      <c r="G22" s="315">
        <f t="shared" si="1"/>
        <v>0.10069444444444442</v>
      </c>
      <c r="H22" s="111">
        <f t="shared" si="2"/>
        <v>0.10069444444444442</v>
      </c>
      <c r="I22" s="316"/>
    </row>
    <row r="23" spans="1:9" s="5" customFormat="1" ht="30" customHeight="1">
      <c r="A23" s="14" t="s">
        <v>59</v>
      </c>
      <c r="B23" s="106" t="s">
        <v>233</v>
      </c>
      <c r="C23" s="426">
        <v>0.33333333333333331</v>
      </c>
      <c r="D23" s="426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26">
        <v>0.33333333333333331</v>
      </c>
      <c r="D26" s="426">
        <v>0.79166666666666663</v>
      </c>
      <c r="E26" s="150"/>
      <c r="F26" s="315">
        <f t="shared" si="0"/>
        <v>0</v>
      </c>
      <c r="G26" s="315">
        <f t="shared" si="1"/>
        <v>8.3333333333333259E-2</v>
      </c>
      <c r="H26" s="111">
        <f t="shared" si="2"/>
        <v>8.3333333333333259E-2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635" t="s">
        <v>61</v>
      </c>
      <c r="D28" s="636"/>
      <c r="E28" s="636"/>
      <c r="F28" s="636"/>
      <c r="G28" s="636"/>
      <c r="H28" s="636"/>
      <c r="I28" s="637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0.79652777777777772</v>
      </c>
      <c r="E30" s="150"/>
      <c r="F30" s="315">
        <f t="shared" si="0"/>
        <v>0</v>
      </c>
      <c r="G30" s="315">
        <f t="shared" si="1"/>
        <v>8.8194444444444353E-2</v>
      </c>
      <c r="H30" s="111">
        <f t="shared" si="2"/>
        <v>8.8194444444444353E-2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0.33333333333333331</v>
      </c>
      <c r="D31" s="426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26">
        <v>0.80555555555555558</v>
      </c>
      <c r="E32" s="150"/>
      <c r="F32" s="315">
        <f t="shared" si="0"/>
        <v>0</v>
      </c>
      <c r="G32" s="315">
        <f t="shared" si="1"/>
        <v>9.722222222222221E-2</v>
      </c>
      <c r="H32" s="111">
        <f t="shared" si="2"/>
        <v>9.722222222222221E-2</v>
      </c>
      <c r="I32" s="31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29" t="s">
        <v>163</v>
      </c>
      <c r="D38" s="629"/>
      <c r="E38" s="629"/>
      <c r="F38" s="629"/>
      <c r="G38" s="629"/>
      <c r="H38" s="629"/>
      <c r="I38" s="629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0.33333333333333331</v>
      </c>
      <c r="D41" s="426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0.33333333333333331</v>
      </c>
      <c r="D42" s="426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26">
        <v>0.33333333333333331</v>
      </c>
      <c r="D45" s="426">
        <v>0.75</v>
      </c>
      <c r="E45" s="150"/>
      <c r="F45" s="315">
        <f t="shared" si="0"/>
        <v>0</v>
      </c>
      <c r="G45" s="315">
        <f t="shared" si="1"/>
        <v>4.166666666666663E-2</v>
      </c>
      <c r="H45" s="111">
        <f t="shared" si="2"/>
        <v>4.166666666666663E-2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26">
        <v>0.33333333333333331</v>
      </c>
      <c r="D47" s="426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635" t="s">
        <v>61</v>
      </c>
      <c r="D48" s="636"/>
      <c r="E48" s="636"/>
      <c r="F48" s="636"/>
      <c r="G48" s="636"/>
      <c r="H48" s="636"/>
      <c r="I48" s="637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6">
        <v>0.79722222222222228</v>
      </c>
      <c r="E50" s="150"/>
      <c r="F50" s="315">
        <f t="shared" si="0"/>
        <v>0</v>
      </c>
      <c r="G50" s="315">
        <f t="shared" si="1"/>
        <v>8.8888888888888906E-2</v>
      </c>
      <c r="H50" s="111">
        <f t="shared" si="2"/>
        <v>8.8888888888888906E-2</v>
      </c>
      <c r="I50" s="316"/>
    </row>
    <row r="51" spans="1:11" s="5" customFormat="1" ht="30" customHeight="1">
      <c r="A51" s="14" t="s">
        <v>60</v>
      </c>
      <c r="B51" s="106" t="s">
        <v>51</v>
      </c>
      <c r="C51" s="629" t="s">
        <v>163</v>
      </c>
      <c r="D51" s="629"/>
      <c r="E51" s="629"/>
      <c r="F51" s="629"/>
      <c r="G51" s="629"/>
      <c r="H51" s="629"/>
      <c r="I51" s="629"/>
    </row>
    <row r="52" spans="1:11" s="5" customFormat="1" ht="30" customHeight="1">
      <c r="A52" s="14" t="s">
        <v>60</v>
      </c>
      <c r="B52" s="106" t="s">
        <v>149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14" t="s">
        <v>60</v>
      </c>
      <c r="B53" s="106" t="s">
        <v>53</v>
      </c>
      <c r="C53" s="426">
        <v>0.33333333333333331</v>
      </c>
      <c r="D53" s="426">
        <v>0.75138888888888888</v>
      </c>
      <c r="E53" s="150"/>
      <c r="F53" s="315">
        <f t="shared" si="0"/>
        <v>0</v>
      </c>
      <c r="G53" s="315">
        <f t="shared" si="1"/>
        <v>4.3055555555555514E-2</v>
      </c>
      <c r="H53" s="111">
        <f t="shared" si="2"/>
        <v>4.3055555555555514E-2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26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0.78194444444444444</v>
      </c>
      <c r="E55" s="150"/>
      <c r="F55" s="315">
        <f t="shared" si="0"/>
        <v>0</v>
      </c>
      <c r="G55" s="315">
        <f t="shared" si="1"/>
        <v>7.3611111111111072E-2</v>
      </c>
      <c r="H55" s="111">
        <f t="shared" si="2"/>
        <v>7.3611111111111072E-2</v>
      </c>
      <c r="I55" s="319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27">
        <v>0.33333333333333331</v>
      </c>
      <c r="D57" s="427">
        <v>0.79861111111111116</v>
      </c>
      <c r="E57" s="250"/>
      <c r="F57" s="353">
        <f t="shared" si="0"/>
        <v>0</v>
      </c>
      <c r="G57" s="353">
        <f t="shared" si="1"/>
        <v>9.027777777777779E-2</v>
      </c>
      <c r="H57" s="354">
        <f t="shared" si="2"/>
        <v>9.027777777777779E-2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0.70833333333333337</v>
      </c>
      <c r="E60" s="150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0.70833333333333337</v>
      </c>
      <c r="E61" s="150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0.70833333333333337</v>
      </c>
      <c r="E62" s="150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0.70833333333333337</v>
      </c>
      <c r="E63" s="250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1.1381944444444438</v>
      </c>
    </row>
    <row r="69" spans="8:8" ht="30" customHeight="1">
      <c r="H69" s="295"/>
    </row>
  </sheetData>
  <autoFilter ref="A2:I65"/>
  <mergeCells count="15">
    <mergeCell ref="C34:I34"/>
    <mergeCell ref="C36:I36"/>
    <mergeCell ref="C39:I39"/>
    <mergeCell ref="C48:I48"/>
    <mergeCell ref="C52:I52"/>
    <mergeCell ref="C51:I51"/>
    <mergeCell ref="C44:I44"/>
    <mergeCell ref="C38:I38"/>
    <mergeCell ref="C27:I27"/>
    <mergeCell ref="C28:I28"/>
    <mergeCell ref="C6:I6"/>
    <mergeCell ref="C10:I10"/>
    <mergeCell ref="C11:I11"/>
    <mergeCell ref="C19:I19"/>
    <mergeCell ref="C20:I2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2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25">
        <v>0.33333333333333331</v>
      </c>
      <c r="D3" s="425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0.70833333333333337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0.33333333333333331</v>
      </c>
      <c r="D9" s="426">
        <v>0.76527777777777772</v>
      </c>
      <c r="E9" s="150"/>
      <c r="F9" s="315">
        <f t="shared" si="0"/>
        <v>0</v>
      </c>
      <c r="G9" s="315">
        <f t="shared" si="1"/>
        <v>5.6944444444444353E-2</v>
      </c>
      <c r="H9" s="111">
        <f t="shared" si="2"/>
        <v>5.6944444444444353E-2</v>
      </c>
      <c r="I9" s="316"/>
    </row>
    <row r="10" spans="1:9" s="5" customFormat="1" ht="30" customHeight="1">
      <c r="A10" s="14" t="s">
        <v>59</v>
      </c>
      <c r="B10" s="106" t="s">
        <v>10</v>
      </c>
      <c r="C10" s="426">
        <v>0.2986111111111111</v>
      </c>
      <c r="D10" s="426">
        <v>0.70833333333333337</v>
      </c>
      <c r="E10" s="150"/>
      <c r="F10" s="315">
        <f t="shared" si="0"/>
        <v>3.472222222222221E-2</v>
      </c>
      <c r="G10" s="315">
        <f t="shared" si="1"/>
        <v>0</v>
      </c>
      <c r="H10" s="111">
        <f t="shared" si="2"/>
        <v>3.472222222222221E-2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0.33333333333333331</v>
      </c>
      <c r="D13" s="426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0.25</v>
      </c>
      <c r="D14" s="426">
        <v>0.70833333333333337</v>
      </c>
      <c r="E14" s="150"/>
      <c r="F14" s="315">
        <f t="shared" si="0"/>
        <v>8.3333333333333315E-2</v>
      </c>
      <c r="G14" s="315">
        <f t="shared" si="1"/>
        <v>0</v>
      </c>
      <c r="H14" s="111">
        <f t="shared" si="2"/>
        <v>8.3333333333333315E-2</v>
      </c>
      <c r="I14" s="316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0.73958333333333337</v>
      </c>
      <c r="E15" s="150"/>
      <c r="F15" s="315">
        <f t="shared" si="0"/>
        <v>0</v>
      </c>
      <c r="G15" s="315">
        <f t="shared" si="1"/>
        <v>3.125E-2</v>
      </c>
      <c r="H15" s="111">
        <f t="shared" si="2"/>
        <v>3.125E-2</v>
      </c>
      <c r="I15" s="105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6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26">
        <v>0.33333333333333331</v>
      </c>
      <c r="D17" s="426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0.33333333333333331</v>
      </c>
      <c r="D18" s="426">
        <v>0.70833333333333337</v>
      </c>
      <c r="E18" s="150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26">
        <v>0.3125</v>
      </c>
      <c r="D20" s="426">
        <v>0.73958333333333337</v>
      </c>
      <c r="E20" s="150"/>
      <c r="F20" s="315">
        <f t="shared" si="0"/>
        <v>2.0833333333333315E-2</v>
      </c>
      <c r="G20" s="315">
        <f t="shared" si="1"/>
        <v>3.125E-2</v>
      </c>
      <c r="H20" s="111">
        <f t="shared" si="2"/>
        <v>5.2083333333333315E-2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0.33333333333333331</v>
      </c>
      <c r="D22" s="426">
        <v>0.74513888888888891</v>
      </c>
      <c r="E22" s="150"/>
      <c r="F22" s="315">
        <f t="shared" si="0"/>
        <v>0</v>
      </c>
      <c r="G22" s="315">
        <f>SUM(
IF(OR(C22="",D22=""),0,MAX(0,IF(D22&lt;C22,D22+1,D22)-MAX(C22,TIME(17,0,0)))))</f>
        <v>3.6805555555555536E-2</v>
      </c>
      <c r="H22" s="111">
        <f t="shared" si="2"/>
        <v>3.6805555555555536E-2</v>
      </c>
      <c r="I22" s="316"/>
    </row>
    <row r="23" spans="1:9" s="5" customFormat="1" ht="30" customHeight="1">
      <c r="A23" s="14" t="s">
        <v>59</v>
      </c>
      <c r="B23" s="106" t="s">
        <v>233</v>
      </c>
      <c r="C23" s="435">
        <v>0.33333333333333331</v>
      </c>
      <c r="D23" s="426">
        <v>0.74305555555555558</v>
      </c>
      <c r="E23" s="150"/>
      <c r="F23" s="315">
        <f>SUM(IF(C23="",0,IF(C23&lt;TIME(8,0,0),TIME(8,0,0)-C23,0)))</f>
        <v>0</v>
      </c>
      <c r="G23" s="315">
        <f>SUM(
IF(OR(C23="",D23=""),0,MAX(0,IF(D23&lt;C23,D23+1,D23)-MAX(C23,TIME(17,0,0)))))</f>
        <v>3.472222222222221E-2</v>
      </c>
      <c r="H23" s="111">
        <f t="shared" si="2"/>
        <v>3.472222222222221E-2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26">
        <v>0.33333333333333331</v>
      </c>
      <c r="D26" s="426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635" t="s">
        <v>61</v>
      </c>
      <c r="D28" s="636"/>
      <c r="E28" s="636"/>
      <c r="F28" s="636"/>
      <c r="G28" s="636"/>
      <c r="H28" s="636"/>
      <c r="I28" s="637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0.33333333333333331</v>
      </c>
      <c r="D31" s="426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26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29" t="s">
        <v>163</v>
      </c>
      <c r="D38" s="629"/>
      <c r="E38" s="629"/>
      <c r="F38" s="629"/>
      <c r="G38" s="629"/>
      <c r="H38" s="629"/>
      <c r="I38" s="629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0.33333333333333331</v>
      </c>
      <c r="D41" s="426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0.33333333333333331</v>
      </c>
      <c r="D42" s="426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26">
        <v>0.33333333333333331</v>
      </c>
      <c r="D45" s="426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0.76736111111111116</v>
      </c>
      <c r="E46" s="150"/>
      <c r="F46" s="315">
        <f t="shared" si="0"/>
        <v>0</v>
      </c>
      <c r="G46" s="315">
        <f t="shared" si="1"/>
        <v>5.902777777777779E-2</v>
      </c>
      <c r="H46" s="111">
        <f t="shared" si="2"/>
        <v>5.902777777777779E-2</v>
      </c>
      <c r="I46" s="316"/>
    </row>
    <row r="47" spans="1:9" s="5" customFormat="1" ht="30" customHeight="1">
      <c r="A47" s="14" t="s">
        <v>60</v>
      </c>
      <c r="B47" s="106" t="s">
        <v>47</v>
      </c>
      <c r="C47" s="426">
        <v>0.26944444444444443</v>
      </c>
      <c r="D47" s="420">
        <v>0.64930555555555558</v>
      </c>
      <c r="E47" s="150"/>
      <c r="F47" s="315">
        <f t="shared" si="0"/>
        <v>6.3888888888888884E-2</v>
      </c>
      <c r="G47" s="315">
        <f t="shared" si="1"/>
        <v>0</v>
      </c>
      <c r="H47" s="111">
        <f t="shared" si="2"/>
        <v>6.3888888888888884E-2</v>
      </c>
      <c r="I47" s="316"/>
    </row>
    <row r="48" spans="1:9" s="5" customFormat="1" ht="30" customHeight="1">
      <c r="A48" s="14" t="s">
        <v>60</v>
      </c>
      <c r="B48" s="106" t="s">
        <v>48</v>
      </c>
      <c r="C48" s="635" t="s">
        <v>61</v>
      </c>
      <c r="D48" s="636"/>
      <c r="E48" s="636"/>
      <c r="F48" s="636"/>
      <c r="G48" s="636"/>
      <c r="H48" s="636"/>
      <c r="I48" s="637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6">
        <v>0.72222222222222221</v>
      </c>
      <c r="E50" s="150"/>
      <c r="F50" s="315">
        <f t="shared" si="0"/>
        <v>0</v>
      </c>
      <c r="G50" s="315">
        <f t="shared" si="1"/>
        <v>1.388888888888884E-2</v>
      </c>
      <c r="H50" s="111">
        <f t="shared" si="2"/>
        <v>1.388888888888884E-2</v>
      </c>
      <c r="I50" s="316"/>
    </row>
    <row r="51" spans="1:11" s="5" customFormat="1" ht="30" customHeight="1">
      <c r="A51" s="14" t="s">
        <v>60</v>
      </c>
      <c r="B51" s="106" t="s">
        <v>51</v>
      </c>
      <c r="C51" s="629" t="s">
        <v>163</v>
      </c>
      <c r="D51" s="629"/>
      <c r="E51" s="629"/>
      <c r="F51" s="629"/>
      <c r="G51" s="629"/>
      <c r="H51" s="629"/>
      <c r="I51" s="629"/>
    </row>
    <row r="52" spans="1:11" s="5" customFormat="1" ht="30" customHeight="1">
      <c r="A52" s="14" t="s">
        <v>60</v>
      </c>
      <c r="B52" s="106" t="s">
        <v>149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14" t="s">
        <v>60</v>
      </c>
      <c r="B53" s="106" t="s">
        <v>53</v>
      </c>
      <c r="C53" s="426">
        <v>0.26250000000000001</v>
      </c>
      <c r="D53" s="420">
        <v>0.64930555555555558</v>
      </c>
      <c r="E53" s="150"/>
      <c r="F53" s="315">
        <f t="shared" si="0"/>
        <v>7.0833333333333304E-2</v>
      </c>
      <c r="G53" s="315">
        <f t="shared" si="1"/>
        <v>0</v>
      </c>
      <c r="H53" s="111">
        <f t="shared" si="2"/>
        <v>7.0833333333333304E-2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26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27">
        <v>0.33333333333333331</v>
      </c>
      <c r="D57" s="427">
        <v>0.73472222222222228</v>
      </c>
      <c r="E57" s="250"/>
      <c r="F57" s="353">
        <f t="shared" si="0"/>
        <v>0</v>
      </c>
      <c r="G57" s="353">
        <f t="shared" si="1"/>
        <v>2.6388888888888906E-2</v>
      </c>
      <c r="H57" s="354">
        <f t="shared" si="2"/>
        <v>2.6388888888888906E-2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0.70833333333333337</v>
      </c>
      <c r="E60" s="150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0.70833333333333337</v>
      </c>
      <c r="E61" s="150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0.70833333333333337</v>
      </c>
      <c r="E62" s="150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0.70833333333333337</v>
      </c>
      <c r="E63" s="250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0.56388888888888866</v>
      </c>
    </row>
    <row r="69" spans="8:8" ht="30" customHeight="1">
      <c r="H69" s="295"/>
    </row>
  </sheetData>
  <autoFilter ref="A2:I65"/>
  <mergeCells count="13">
    <mergeCell ref="C39:I39"/>
    <mergeCell ref="C48:I48"/>
    <mergeCell ref="C52:I52"/>
    <mergeCell ref="C51:I51"/>
    <mergeCell ref="C44:I44"/>
    <mergeCell ref="C38:I38"/>
    <mergeCell ref="C6:I6"/>
    <mergeCell ref="C11:I11"/>
    <mergeCell ref="C19:I19"/>
    <mergeCell ref="C27:I27"/>
    <mergeCell ref="C28:I28"/>
    <mergeCell ref="C34:I34"/>
    <mergeCell ref="C36:I3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3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25">
        <v>0.33333333333333331</v>
      </c>
      <c r="D3" s="425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0.70833333333333337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635" t="s">
        <v>61</v>
      </c>
      <c r="D6" s="636"/>
      <c r="E6" s="636"/>
      <c r="F6" s="636"/>
      <c r="G6" s="636"/>
      <c r="H6" s="636"/>
      <c r="I6" s="637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0.25</v>
      </c>
      <c r="D9" s="426">
        <v>0.70833333333333337</v>
      </c>
      <c r="E9" s="150"/>
      <c r="F9" s="315">
        <f t="shared" si="0"/>
        <v>8.3333333333333315E-2</v>
      </c>
      <c r="G9" s="315">
        <f t="shared" si="1"/>
        <v>0</v>
      </c>
      <c r="H9" s="111">
        <f t="shared" si="2"/>
        <v>8.3333333333333315E-2</v>
      </c>
      <c r="I9" s="316"/>
    </row>
    <row r="10" spans="1:9" s="5" customFormat="1" ht="30" customHeight="1">
      <c r="A10" s="14" t="s">
        <v>59</v>
      </c>
      <c r="B10" s="106" t="s">
        <v>10</v>
      </c>
      <c r="C10" s="426">
        <v>0.33333333333333331</v>
      </c>
      <c r="D10" s="426">
        <v>0.73611111111111116</v>
      </c>
      <c r="E10" s="150"/>
      <c r="F10" s="315">
        <f t="shared" si="0"/>
        <v>0</v>
      </c>
      <c r="G10" s="315">
        <f t="shared" si="1"/>
        <v>2.777777777777779E-2</v>
      </c>
      <c r="H10" s="111">
        <f t="shared" si="2"/>
        <v>2.777777777777779E-2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0.33333333333333331</v>
      </c>
      <c r="D13" s="426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0.33333333333333331</v>
      </c>
      <c r="D14" s="426">
        <v>0.72916666666666663</v>
      </c>
      <c r="E14" s="150"/>
      <c r="F14" s="315">
        <f t="shared" si="0"/>
        <v>0</v>
      </c>
      <c r="G14" s="315">
        <f t="shared" si="1"/>
        <v>2.0833333333333259E-2</v>
      </c>
      <c r="H14" s="111">
        <f t="shared" si="2"/>
        <v>2.0833333333333259E-2</v>
      </c>
      <c r="I14" s="316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0.79513888888888884</v>
      </c>
      <c r="E15" s="150"/>
      <c r="F15" s="315">
        <f t="shared" si="0"/>
        <v>0</v>
      </c>
      <c r="G15" s="315">
        <f t="shared" si="1"/>
        <v>8.6805555555555469E-2</v>
      </c>
      <c r="H15" s="111">
        <f t="shared" si="2"/>
        <v>8.6805555555555469E-2</v>
      </c>
      <c r="I15" s="105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6">
        <v>0.71875</v>
      </c>
      <c r="E16" s="150"/>
      <c r="F16" s="315">
        <f t="shared" si="0"/>
        <v>0</v>
      </c>
      <c r="G16" s="315">
        <f t="shared" si="1"/>
        <v>1.041666666666663E-2</v>
      </c>
      <c r="H16" s="111">
        <f t="shared" si="2"/>
        <v>1.041666666666663E-2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426">
        <v>0.33333333333333331</v>
      </c>
      <c r="D17" s="426">
        <v>0.76041666666666663</v>
      </c>
      <c r="E17" s="150"/>
      <c r="F17" s="315">
        <f t="shared" si="0"/>
        <v>0</v>
      </c>
      <c r="G17" s="315">
        <f t="shared" si="1"/>
        <v>5.2083333333333259E-2</v>
      </c>
      <c r="H17" s="111">
        <f t="shared" si="2"/>
        <v>5.2083333333333259E-2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0.25</v>
      </c>
      <c r="D18" s="426">
        <v>0.89027777777777772</v>
      </c>
      <c r="E18" s="150"/>
      <c r="F18" s="315">
        <f t="shared" si="0"/>
        <v>8.3333333333333315E-2</v>
      </c>
      <c r="G18" s="315">
        <f t="shared" si="1"/>
        <v>0.18194444444444435</v>
      </c>
      <c r="H18" s="111">
        <f t="shared" si="2"/>
        <v>0.26527777777777767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26">
        <v>0.3125</v>
      </c>
      <c r="D20" s="426">
        <v>0.71527777777777779</v>
      </c>
      <c r="E20" s="150"/>
      <c r="F20" s="315">
        <f t="shared" si="0"/>
        <v>2.0833333333333315E-2</v>
      </c>
      <c r="G20" s="315">
        <f t="shared" si="1"/>
        <v>6.9444444444444198E-3</v>
      </c>
      <c r="H20" s="111">
        <f t="shared" si="2"/>
        <v>2.7777777777777735E-2</v>
      </c>
      <c r="I20" s="105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0.79513888888888884</v>
      </c>
      <c r="E21" s="150"/>
      <c r="F21" s="315">
        <f t="shared" si="0"/>
        <v>0</v>
      </c>
      <c r="G21" s="315">
        <f t="shared" si="1"/>
        <v>8.6805555555555469E-2</v>
      </c>
      <c r="H21" s="111">
        <f t="shared" si="2"/>
        <v>8.6805555555555469E-2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0.25</v>
      </c>
      <c r="D22" s="426">
        <v>0.80208333333333337</v>
      </c>
      <c r="E22" s="150"/>
      <c r="F22" s="315">
        <f t="shared" si="0"/>
        <v>8.3333333333333315E-2</v>
      </c>
      <c r="G22" s="315">
        <f t="shared" si="1"/>
        <v>9.375E-2</v>
      </c>
      <c r="H22" s="111">
        <f t="shared" si="2"/>
        <v>0.17708333333333331</v>
      </c>
      <c r="I22" s="316"/>
    </row>
    <row r="23" spans="1:9" s="5" customFormat="1" ht="30" customHeight="1">
      <c r="A23" s="14" t="s">
        <v>59</v>
      </c>
      <c r="B23" s="106" t="s">
        <v>233</v>
      </c>
      <c r="C23" s="435">
        <v>0.3125</v>
      </c>
      <c r="D23" s="426">
        <v>0.71805555555555556</v>
      </c>
      <c r="E23" s="150"/>
      <c r="F23" s="315">
        <f t="shared" si="0"/>
        <v>2.0833333333333315E-2</v>
      </c>
      <c r="G23" s="315">
        <f t="shared" si="1"/>
        <v>9.7222222222221877E-3</v>
      </c>
      <c r="H23" s="111">
        <f t="shared" si="2"/>
        <v>3.0555555555555503E-2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26">
        <v>0.33333333333333331</v>
      </c>
      <c r="D26" s="426">
        <v>0.75</v>
      </c>
      <c r="E26" s="150"/>
      <c r="F26" s="315">
        <f t="shared" si="0"/>
        <v>0</v>
      </c>
      <c r="G26" s="315">
        <f t="shared" si="1"/>
        <v>4.166666666666663E-2</v>
      </c>
      <c r="H26" s="111">
        <f t="shared" si="2"/>
        <v>4.166666666666663E-2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26">
        <v>0.25</v>
      </c>
      <c r="D28" s="426">
        <v>0.87847222222222221</v>
      </c>
      <c r="E28" s="150"/>
      <c r="F28" s="315">
        <f t="shared" si="0"/>
        <v>8.3333333333333315E-2</v>
      </c>
      <c r="G28" s="315">
        <f t="shared" si="1"/>
        <v>0.17013888888888884</v>
      </c>
      <c r="H28" s="111">
        <f t="shared" si="2"/>
        <v>0.25347222222222215</v>
      </c>
      <c r="I28" s="105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0.33333333333333331</v>
      </c>
      <c r="D31" s="426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26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29" t="s">
        <v>163</v>
      </c>
      <c r="D38" s="629"/>
      <c r="E38" s="629"/>
      <c r="F38" s="629"/>
      <c r="G38" s="629"/>
      <c r="H38" s="629"/>
      <c r="I38" s="629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0.33333333333333331</v>
      </c>
      <c r="D41" s="426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0.33333333333333331</v>
      </c>
      <c r="D42" s="426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26">
        <v>0.33333333333333331</v>
      </c>
      <c r="D45" s="426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26">
        <v>0.33333333333333331</v>
      </c>
      <c r="D47" s="426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635" t="s">
        <v>61</v>
      </c>
      <c r="D48" s="636"/>
      <c r="E48" s="636"/>
      <c r="F48" s="636"/>
      <c r="G48" s="636"/>
      <c r="H48" s="636"/>
      <c r="I48" s="637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6">
        <v>0.72916666666666663</v>
      </c>
      <c r="E50" s="150"/>
      <c r="F50" s="315">
        <f t="shared" si="0"/>
        <v>0</v>
      </c>
      <c r="G50" s="315">
        <f t="shared" si="1"/>
        <v>2.0833333333333259E-2</v>
      </c>
      <c r="H50" s="111">
        <f t="shared" si="2"/>
        <v>2.0833333333333259E-2</v>
      </c>
      <c r="I50" s="316"/>
    </row>
    <row r="51" spans="1:11" s="5" customFormat="1" ht="30" customHeight="1">
      <c r="A51" s="14" t="s">
        <v>60</v>
      </c>
      <c r="B51" s="106" t="s">
        <v>51</v>
      </c>
      <c r="C51" s="629" t="s">
        <v>163</v>
      </c>
      <c r="D51" s="629"/>
      <c r="E51" s="629"/>
      <c r="F51" s="629"/>
      <c r="G51" s="629"/>
      <c r="H51" s="629"/>
      <c r="I51" s="629"/>
    </row>
    <row r="52" spans="1:11" s="5" customFormat="1" ht="30" customHeight="1">
      <c r="A52" s="14" t="s">
        <v>60</v>
      </c>
      <c r="B52" s="106" t="s">
        <v>149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14" t="s">
        <v>60</v>
      </c>
      <c r="B53" s="106" t="s">
        <v>53</v>
      </c>
      <c r="C53" s="426">
        <v>0.33333333333333331</v>
      </c>
      <c r="D53" s="426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26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27">
        <v>0.33333333333333331</v>
      </c>
      <c r="D57" s="427">
        <v>0.7944444444444444</v>
      </c>
      <c r="E57" s="250"/>
      <c r="F57" s="353">
        <f t="shared" si="0"/>
        <v>0</v>
      </c>
      <c r="G57" s="353">
        <f t="shared" si="1"/>
        <v>8.6111111111111027E-2</v>
      </c>
      <c r="H57" s="354">
        <f t="shared" si="2"/>
        <v>8.6111111111111027E-2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0.70833333333333337</v>
      </c>
      <c r="E60" s="150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0.70833333333333337</v>
      </c>
      <c r="E61" s="150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0.70833333333333337</v>
      </c>
      <c r="E62" s="150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0.70833333333333337</v>
      </c>
      <c r="E63" s="250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1.2708333333333326</v>
      </c>
    </row>
    <row r="69" spans="8:8" ht="30" customHeight="1">
      <c r="H69" s="295"/>
    </row>
  </sheetData>
  <autoFilter ref="A2:I59"/>
  <mergeCells count="12">
    <mergeCell ref="C48:I48"/>
    <mergeCell ref="C52:I52"/>
    <mergeCell ref="C51:I51"/>
    <mergeCell ref="C38:I38"/>
    <mergeCell ref="C44:I44"/>
    <mergeCell ref="C36:I36"/>
    <mergeCell ref="C39:I39"/>
    <mergeCell ref="C6:I6"/>
    <mergeCell ref="C11:I11"/>
    <mergeCell ref="C19:I19"/>
    <mergeCell ref="C27:I27"/>
    <mergeCell ref="C34:I3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4">
    <tabColor rgb="FF00B050"/>
    <pageSetUpPr fitToPage="1"/>
  </sheetPr>
  <dimension ref="A1:K69"/>
  <sheetViews>
    <sheetView topLeftCell="A7"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247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25">
        <v>0.33333333333333331</v>
      </c>
      <c r="D3" s="425">
        <v>0.70833333333333337</v>
      </c>
      <c r="E3" s="326"/>
      <c r="F3" s="327">
        <f t="shared" ref="F3:F34" si="0">SUM(IF(C3="",0,IF(C3&lt;TIME(8,0,0),TIME(8,0,0)-C3,0)))</f>
        <v>0</v>
      </c>
      <c r="G3" s="327">
        <f t="shared" ref="G3:G34" si="1"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0.70833333333333337</v>
      </c>
      <c r="E4" s="150"/>
      <c r="F4" s="315">
        <f t="shared" si="0"/>
        <v>0</v>
      </c>
      <c r="G4" s="315">
        <f t="shared" si="1"/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26">
        <v>0.33333333333333331</v>
      </c>
      <c r="D6" s="426">
        <v>0.70833333333333337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0.3125</v>
      </c>
      <c r="D9" s="426">
        <v>0.70833333333333337</v>
      </c>
      <c r="E9" s="150"/>
      <c r="F9" s="315">
        <f t="shared" si="0"/>
        <v>2.0833333333333315E-2</v>
      </c>
      <c r="G9" s="315">
        <f t="shared" si="1"/>
        <v>0</v>
      </c>
      <c r="H9" s="111">
        <f t="shared" si="2"/>
        <v>2.0833333333333315E-2</v>
      </c>
      <c r="I9" s="316"/>
    </row>
    <row r="10" spans="1:9" s="5" customFormat="1" ht="30" customHeight="1">
      <c r="A10" s="14" t="s">
        <v>59</v>
      </c>
      <c r="B10" s="106" t="s">
        <v>10</v>
      </c>
      <c r="C10" s="426">
        <v>0.33333333333333331</v>
      </c>
      <c r="D10" s="426">
        <v>0.73055555555555551</v>
      </c>
      <c r="E10" s="150"/>
      <c r="F10" s="315">
        <f t="shared" si="0"/>
        <v>0</v>
      </c>
      <c r="G10" s="315">
        <f t="shared" si="1"/>
        <v>2.2222222222222143E-2</v>
      </c>
      <c r="H10" s="111">
        <f t="shared" si="2"/>
        <v>2.2222222222222143E-2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0.3125</v>
      </c>
      <c r="D13" s="426">
        <v>0.78125</v>
      </c>
      <c r="E13" s="150"/>
      <c r="F13" s="315">
        <f t="shared" si="0"/>
        <v>2.0833333333333315E-2</v>
      </c>
      <c r="G13" s="315">
        <f t="shared" si="1"/>
        <v>7.291666666666663E-2</v>
      </c>
      <c r="H13" s="111">
        <f t="shared" si="2"/>
        <v>9.3749999999999944E-2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0.3125</v>
      </c>
      <c r="D14" s="426">
        <v>0.73611111111111116</v>
      </c>
      <c r="E14" s="150"/>
      <c r="F14" s="315">
        <f t="shared" si="0"/>
        <v>2.0833333333333315E-2</v>
      </c>
      <c r="G14" s="315">
        <f t="shared" si="1"/>
        <v>2.777777777777779E-2</v>
      </c>
      <c r="H14" s="111">
        <f t="shared" si="2"/>
        <v>4.8611111111111105E-2</v>
      </c>
      <c r="I14" s="316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0.72916666666666663</v>
      </c>
      <c r="E15" s="150"/>
      <c r="F15" s="315">
        <f t="shared" si="0"/>
        <v>0</v>
      </c>
      <c r="G15" s="315">
        <f t="shared" si="1"/>
        <v>2.0833333333333259E-2</v>
      </c>
      <c r="H15" s="111">
        <f t="shared" si="2"/>
        <v>2.0833333333333259E-2</v>
      </c>
      <c r="I15" s="105"/>
    </row>
    <row r="16" spans="1:9" s="5" customFormat="1" ht="30" customHeight="1">
      <c r="A16" s="14" t="s">
        <v>59</v>
      </c>
      <c r="B16" s="106" t="s">
        <v>16</v>
      </c>
      <c r="C16" s="635" t="s">
        <v>61</v>
      </c>
      <c r="D16" s="636"/>
      <c r="E16" s="636"/>
      <c r="F16" s="636"/>
      <c r="G16" s="636"/>
      <c r="H16" s="636"/>
      <c r="I16" s="637"/>
    </row>
    <row r="17" spans="1:9" s="5" customFormat="1" ht="30" customHeight="1">
      <c r="A17" s="14" t="s">
        <v>59</v>
      </c>
      <c r="B17" s="106" t="s">
        <v>144</v>
      </c>
      <c r="C17" s="426">
        <v>0.3125</v>
      </c>
      <c r="D17" s="426">
        <v>0.70833333333333337</v>
      </c>
      <c r="E17" s="150"/>
      <c r="F17" s="315">
        <f t="shared" si="0"/>
        <v>2.0833333333333315E-2</v>
      </c>
      <c r="G17" s="315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0.3125</v>
      </c>
      <c r="D18" s="426">
        <v>0.70833333333333337</v>
      </c>
      <c r="E18" s="150"/>
      <c r="F18" s="315">
        <f t="shared" si="0"/>
        <v>2.0833333333333315E-2</v>
      </c>
      <c r="G18" s="315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635" t="s">
        <v>61</v>
      </c>
      <c r="D19" s="636"/>
      <c r="E19" s="636"/>
      <c r="F19" s="636"/>
      <c r="G19" s="636"/>
      <c r="H19" s="636"/>
      <c r="I19" s="637"/>
    </row>
    <row r="20" spans="1:9" s="5" customFormat="1" ht="30" customHeight="1">
      <c r="A20" s="14" t="s">
        <v>59</v>
      </c>
      <c r="B20" s="106" t="s">
        <v>20</v>
      </c>
      <c r="C20" s="426">
        <v>0.3125</v>
      </c>
      <c r="D20" s="426">
        <v>0.70833333333333337</v>
      </c>
      <c r="E20" s="150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0.33333333333333331</v>
      </c>
      <c r="D22" s="426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26">
        <v>0.3125</v>
      </c>
      <c r="D23" s="426">
        <v>0.70833333333333337</v>
      </c>
      <c r="E23" s="150"/>
      <c r="F23" s="315">
        <f t="shared" si="0"/>
        <v>2.0833333333333315E-2</v>
      </c>
      <c r="G23" s="315">
        <f t="shared" si="1"/>
        <v>0</v>
      </c>
      <c r="H23" s="111">
        <f t="shared" si="2"/>
        <v>2.0833333333333315E-2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635" t="s">
        <v>61</v>
      </c>
      <c r="D25" s="636"/>
      <c r="E25" s="636"/>
      <c r="F25" s="636"/>
      <c r="G25" s="636"/>
      <c r="H25" s="636"/>
      <c r="I25" s="637"/>
    </row>
    <row r="26" spans="1:9" s="5" customFormat="1" ht="30" customHeight="1">
      <c r="A26" s="14" t="s">
        <v>60</v>
      </c>
      <c r="B26" s="106" t="s">
        <v>23</v>
      </c>
      <c r="C26" s="426">
        <v>0.33333333333333331</v>
      </c>
      <c r="D26" s="426">
        <v>0.78125</v>
      </c>
      <c r="E26" s="150"/>
      <c r="F26" s="315">
        <f t="shared" si="0"/>
        <v>0</v>
      </c>
      <c r="G26" s="315">
        <f t="shared" si="1"/>
        <v>7.291666666666663E-2</v>
      </c>
      <c r="H26" s="111">
        <f t="shared" si="2"/>
        <v>7.291666666666663E-2</v>
      </c>
      <c r="I26" s="105"/>
    </row>
    <row r="27" spans="1:9" s="5" customFormat="1" ht="30" customHeight="1">
      <c r="A27" s="14" t="s">
        <v>60</v>
      </c>
      <c r="B27" s="106" t="s">
        <v>24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26</v>
      </c>
      <c r="C28" s="426">
        <v>0.33333333333333331</v>
      </c>
      <c r="D28" s="426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0.33333333333333331</v>
      </c>
      <c r="D31" s="426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26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26">
        <v>0.33333333333333331</v>
      </c>
      <c r="D34" s="426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635" t="s">
        <v>61</v>
      </c>
      <c r="D35" s="636"/>
      <c r="E35" s="636"/>
      <c r="F35" s="636"/>
      <c r="G35" s="636"/>
      <c r="H35" s="636"/>
      <c r="I35" s="637"/>
    </row>
    <row r="36" spans="1:9" s="5" customFormat="1" ht="30" customHeight="1">
      <c r="A36" s="14" t="s">
        <v>60</v>
      </c>
      <c r="B36" s="106" t="s">
        <v>147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0.70833333333333337</v>
      </c>
      <c r="E37" s="150"/>
      <c r="F37" s="315">
        <f t="shared" ref="F37:F64" si="3">SUM(IF(C37="",0,IF(C37&lt;TIME(8,0,0),TIME(8,0,0)-C37,0)))</f>
        <v>0</v>
      </c>
      <c r="G37" s="315">
        <f t="shared" ref="G37:G64" si="4">SUM(
IF(OR(C37="",D37=""),0,MAX(0,IF(D37&lt;C37,D37+1,D37)-MAX(C37,TIME(17,0,0)))))</f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29" t="s">
        <v>163</v>
      </c>
      <c r="D38" s="629"/>
      <c r="E38" s="629"/>
      <c r="F38" s="629"/>
      <c r="G38" s="629"/>
      <c r="H38" s="629"/>
      <c r="I38" s="629"/>
    </row>
    <row r="39" spans="1:9" s="5" customFormat="1" ht="30" customHeight="1">
      <c r="A39" s="14" t="s">
        <v>60</v>
      </c>
      <c r="B39" s="106" t="s">
        <v>37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0.70833333333333337</v>
      </c>
      <c r="E40" s="150"/>
      <c r="F40" s="315">
        <f t="shared" si="3"/>
        <v>0</v>
      </c>
      <c r="G40" s="315">
        <f t="shared" si="4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0.33333333333333331</v>
      </c>
      <c r="D41" s="426">
        <v>0.70833333333333337</v>
      </c>
      <c r="E41" s="150"/>
      <c r="F41" s="315">
        <f t="shared" si="3"/>
        <v>0</v>
      </c>
      <c r="G41" s="315">
        <f t="shared" si="4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0.33333333333333331</v>
      </c>
      <c r="D42" s="426">
        <v>0.70833333333333337</v>
      </c>
      <c r="E42" s="150"/>
      <c r="F42" s="315">
        <f t="shared" si="3"/>
        <v>0</v>
      </c>
      <c r="G42" s="315">
        <f t="shared" si="4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0.70833333333333337</v>
      </c>
      <c r="E43" s="150"/>
      <c r="F43" s="315">
        <f t="shared" si="3"/>
        <v>0</v>
      </c>
      <c r="G43" s="315">
        <f t="shared" si="4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26">
        <v>0.33333333333333331</v>
      </c>
      <c r="D45" s="426">
        <v>0.70833333333333337</v>
      </c>
      <c r="E45" s="150"/>
      <c r="F45" s="315">
        <f t="shared" si="3"/>
        <v>0</v>
      </c>
      <c r="G45" s="315">
        <f t="shared" si="4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0.70833333333333337</v>
      </c>
      <c r="E46" s="150"/>
      <c r="F46" s="315">
        <f t="shared" si="3"/>
        <v>0</v>
      </c>
      <c r="G46" s="315">
        <f t="shared" si="4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26">
        <v>0.33333333333333331</v>
      </c>
      <c r="D47" s="426">
        <v>0.70833333333333337</v>
      </c>
      <c r="E47" s="150"/>
      <c r="F47" s="315">
        <f t="shared" si="3"/>
        <v>0</v>
      </c>
      <c r="G47" s="315">
        <f t="shared" si="4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26">
        <v>0.33333333333333331</v>
      </c>
      <c r="D48" s="426">
        <v>0.70833333333333337</v>
      </c>
      <c r="E48" s="150"/>
      <c r="F48" s="315">
        <f t="shared" si="3"/>
        <v>0</v>
      </c>
      <c r="G48" s="315">
        <f t="shared" si="4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0.70833333333333337</v>
      </c>
      <c r="E49" s="150"/>
      <c r="F49" s="315">
        <f t="shared" si="3"/>
        <v>0</v>
      </c>
      <c r="G49" s="315">
        <f t="shared" si="4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6">
        <v>0.70833333333333337</v>
      </c>
      <c r="E50" s="150"/>
      <c r="F50" s="315">
        <f t="shared" si="3"/>
        <v>0</v>
      </c>
      <c r="G50" s="315">
        <f t="shared" si="4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26">
        <v>0.33333333333333331</v>
      </c>
      <c r="D51" s="426">
        <v>0.70833333333333337</v>
      </c>
      <c r="E51" s="150"/>
      <c r="F51" s="315">
        <f t="shared" si="3"/>
        <v>0</v>
      </c>
      <c r="G51" s="315">
        <f t="shared" si="4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666" t="s">
        <v>110</v>
      </c>
      <c r="D52" s="667"/>
      <c r="E52" s="667"/>
      <c r="F52" s="667"/>
      <c r="G52" s="667"/>
      <c r="H52" s="667"/>
      <c r="I52" s="668"/>
    </row>
    <row r="53" spans="1:11" s="5" customFormat="1" ht="30" customHeight="1">
      <c r="A53" s="14" t="s">
        <v>60</v>
      </c>
      <c r="B53" s="106" t="s">
        <v>53</v>
      </c>
      <c r="C53" s="426">
        <v>0.33333333333333331</v>
      </c>
      <c r="D53" s="420">
        <v>0.47222222222222221</v>
      </c>
      <c r="E53" s="150"/>
      <c r="F53" s="315">
        <f t="shared" si="3"/>
        <v>0</v>
      </c>
      <c r="G53" s="315">
        <f t="shared" si="4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26">
        <v>0.70833333333333337</v>
      </c>
      <c r="E54" s="150"/>
      <c r="F54" s="315">
        <f t="shared" si="3"/>
        <v>0</v>
      </c>
      <c r="G54" s="315">
        <f t="shared" si="4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0.70833333333333337</v>
      </c>
      <c r="E55" s="150"/>
      <c r="F55" s="315">
        <f t="shared" si="3"/>
        <v>0</v>
      </c>
      <c r="G55" s="315">
        <f t="shared" si="4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0.70833333333333337</v>
      </c>
      <c r="E56" s="150"/>
      <c r="F56" s="315">
        <f t="shared" si="3"/>
        <v>0</v>
      </c>
      <c r="G56" s="315">
        <f t="shared" si="4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26">
        <v>0.33333333333333331</v>
      </c>
      <c r="D57" s="426">
        <v>0.70833333333333337</v>
      </c>
      <c r="E57" s="250"/>
      <c r="F57" s="353">
        <f t="shared" si="3"/>
        <v>0</v>
      </c>
      <c r="G57" s="353">
        <f t="shared" si="4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0.73472222222222228</v>
      </c>
      <c r="E58" s="150"/>
      <c r="F58" s="315">
        <f t="shared" si="3"/>
        <v>0</v>
      </c>
      <c r="G58" s="315">
        <f t="shared" si="4"/>
        <v>2.6388888888888906E-2</v>
      </c>
      <c r="H58" s="111">
        <f t="shared" si="2"/>
        <v>2.6388888888888906E-2</v>
      </c>
      <c r="I58" s="368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0.70833333333333337</v>
      </c>
      <c r="E59" s="388"/>
      <c r="F59" s="389">
        <f t="shared" si="3"/>
        <v>0</v>
      </c>
      <c r="G59" s="389">
        <f t="shared" si="4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0.70833333333333337</v>
      </c>
      <c r="E60" s="150"/>
      <c r="F60" s="315">
        <f t="shared" si="3"/>
        <v>0</v>
      </c>
      <c r="G60" s="315">
        <f t="shared" si="4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0.70833333333333337</v>
      </c>
      <c r="E61" s="150"/>
      <c r="F61" s="315">
        <f t="shared" si="3"/>
        <v>0</v>
      </c>
      <c r="G61" s="315">
        <f t="shared" si="4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0.70833333333333337</v>
      </c>
      <c r="E62" s="150"/>
      <c r="F62" s="315">
        <f t="shared" si="3"/>
        <v>0</v>
      </c>
      <c r="G62" s="315">
        <f t="shared" si="4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629" t="s">
        <v>163</v>
      </c>
      <c r="D63" s="629"/>
      <c r="E63" s="629"/>
      <c r="F63" s="629"/>
      <c r="G63" s="629"/>
      <c r="H63" s="629"/>
      <c r="I63" s="629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0.70833333333333337</v>
      </c>
      <c r="E64" s="251"/>
      <c r="F64" s="322">
        <f t="shared" si="3"/>
        <v>0</v>
      </c>
      <c r="G64" s="322">
        <f t="shared" si="4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0.38888888888888856</v>
      </c>
    </row>
    <row r="69" spans="8:8" ht="30" customHeight="1">
      <c r="H69" s="295"/>
    </row>
  </sheetData>
  <autoFilter ref="A2:I65"/>
  <mergeCells count="12">
    <mergeCell ref="C39:I39"/>
    <mergeCell ref="C63:I63"/>
    <mergeCell ref="C44:I44"/>
    <mergeCell ref="C38:I38"/>
    <mergeCell ref="C52:I52"/>
    <mergeCell ref="C35:I35"/>
    <mergeCell ref="C36:I36"/>
    <mergeCell ref="C11:I11"/>
    <mergeCell ref="C16:I16"/>
    <mergeCell ref="C19:I19"/>
    <mergeCell ref="C25:I25"/>
    <mergeCell ref="C27:I2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5">
    <tabColor rgb="FF00B050"/>
    <pageSetUpPr fitToPage="1"/>
  </sheetPr>
  <dimension ref="A1:K28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257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5" customFormat="1" ht="30" customHeight="1">
      <c r="A3" s="14" t="s">
        <v>170</v>
      </c>
      <c r="B3" s="106" t="s">
        <v>25</v>
      </c>
      <c r="C3" s="150">
        <v>0.33333333333333331</v>
      </c>
      <c r="D3" s="150">
        <v>0.54166666666666663</v>
      </c>
      <c r="E3" s="150"/>
      <c r="F3" s="315">
        <f t="shared" ref="F3:F23" si="0">SUM(IF(C3="",0,IF(C3&lt;TIME(8,0,0),TIME(8,0,0)-C3,0)))</f>
        <v>0</v>
      </c>
      <c r="G3" s="315">
        <f t="shared" ref="G3:G23" si="1">SUM(
IF(OR(C3="",D3=""),0,MAX(0,IF(D3&lt;C3,D3+1,D3)-MAX(C3,TIME(8,0,0)))))</f>
        <v>0.20833333333333331</v>
      </c>
      <c r="H3" s="111">
        <f t="shared" ref="H3:H23" si="2">G3+F3</f>
        <v>0.20833333333333331</v>
      </c>
      <c r="I3" s="316"/>
    </row>
    <row r="4" spans="1:9" s="5" customFormat="1" ht="30" customHeight="1">
      <c r="A4" s="14" t="s">
        <v>59</v>
      </c>
      <c r="B4" s="106" t="s">
        <v>14</v>
      </c>
      <c r="C4" s="150">
        <v>0.33333333333333331</v>
      </c>
      <c r="D4" s="150">
        <v>0.4861111111111111</v>
      </c>
      <c r="E4" s="150"/>
      <c r="F4" s="315">
        <f t="shared" si="0"/>
        <v>0</v>
      </c>
      <c r="G4" s="315">
        <f t="shared" si="1"/>
        <v>0.15277777777777779</v>
      </c>
      <c r="H4" s="111">
        <f t="shared" si="2"/>
        <v>0.15277777777777779</v>
      </c>
      <c r="I4" s="316"/>
    </row>
    <row r="5" spans="1:9" s="5" customFormat="1" ht="30" customHeight="1">
      <c r="A5" s="14" t="s">
        <v>59</v>
      </c>
      <c r="B5" s="106" t="s">
        <v>144</v>
      </c>
      <c r="C5" s="150">
        <v>0.33333333333333331</v>
      </c>
      <c r="D5" s="150">
        <v>0.48472222222222222</v>
      </c>
      <c r="E5" s="150"/>
      <c r="F5" s="315">
        <f t="shared" si="0"/>
        <v>0</v>
      </c>
      <c r="G5" s="315">
        <f t="shared" si="1"/>
        <v>0.15138888888888891</v>
      </c>
      <c r="H5" s="111">
        <f t="shared" si="2"/>
        <v>0.15138888888888891</v>
      </c>
      <c r="I5" s="316"/>
    </row>
    <row r="6" spans="1:9" s="5" customFormat="1" ht="30" customHeight="1">
      <c r="A6" s="14" t="s">
        <v>59</v>
      </c>
      <c r="B6" s="106" t="s">
        <v>18</v>
      </c>
      <c r="C6" s="150">
        <v>0.33333333333333331</v>
      </c>
      <c r="D6" s="150">
        <v>0.54166666666666663</v>
      </c>
      <c r="E6" s="150"/>
      <c r="F6" s="315">
        <f t="shared" si="0"/>
        <v>0</v>
      </c>
      <c r="G6" s="315">
        <f t="shared" si="1"/>
        <v>0.20833333333333331</v>
      </c>
      <c r="H6" s="111">
        <f t="shared" si="2"/>
        <v>0.20833333333333331</v>
      </c>
      <c r="I6" s="105"/>
    </row>
    <row r="7" spans="1:9" s="5" customFormat="1" ht="30" customHeight="1">
      <c r="A7" s="14" t="s">
        <v>60</v>
      </c>
      <c r="B7" s="106" t="s">
        <v>22</v>
      </c>
      <c r="C7" s="150">
        <v>0.33333333333333331</v>
      </c>
      <c r="D7" s="150">
        <v>0.54166666666666663</v>
      </c>
      <c r="E7" s="150"/>
      <c r="F7" s="315">
        <f t="shared" si="0"/>
        <v>0</v>
      </c>
      <c r="G7" s="315">
        <f t="shared" si="1"/>
        <v>0.20833333333333331</v>
      </c>
      <c r="H7" s="111">
        <f t="shared" si="2"/>
        <v>0.20833333333333331</v>
      </c>
      <c r="I7" s="316"/>
    </row>
    <row r="8" spans="1:9" s="5" customFormat="1" ht="30" customHeight="1">
      <c r="A8" s="14" t="s">
        <v>60</v>
      </c>
      <c r="B8" s="106" t="s">
        <v>23</v>
      </c>
      <c r="C8" s="150">
        <v>0.33333333333333331</v>
      </c>
      <c r="D8" s="150">
        <v>0.4909722222222222</v>
      </c>
      <c r="E8" s="150"/>
      <c r="F8" s="315">
        <f t="shared" si="0"/>
        <v>0</v>
      </c>
      <c r="G8" s="315">
        <f t="shared" si="1"/>
        <v>0.15763888888888888</v>
      </c>
      <c r="H8" s="111">
        <f t="shared" si="2"/>
        <v>0.15763888888888888</v>
      </c>
      <c r="I8" s="105"/>
    </row>
    <row r="9" spans="1:9" s="5" customFormat="1" ht="30" customHeight="1">
      <c r="A9" s="14" t="s">
        <v>60</v>
      </c>
      <c r="B9" s="106" t="s">
        <v>27</v>
      </c>
      <c r="C9" s="150">
        <v>0.33333333333333331</v>
      </c>
      <c r="D9" s="150">
        <v>0.54166666666666663</v>
      </c>
      <c r="E9" s="150"/>
      <c r="F9" s="315">
        <f t="shared" si="0"/>
        <v>0</v>
      </c>
      <c r="G9" s="315">
        <f t="shared" si="1"/>
        <v>0.20833333333333331</v>
      </c>
      <c r="H9" s="111">
        <f t="shared" si="2"/>
        <v>0.20833333333333331</v>
      </c>
      <c r="I9" s="316"/>
    </row>
    <row r="10" spans="1:9" s="5" customFormat="1" ht="30" customHeight="1">
      <c r="A10" s="14" t="s">
        <v>60</v>
      </c>
      <c r="B10" s="106" t="s">
        <v>171</v>
      </c>
      <c r="C10" s="150">
        <v>0.3125</v>
      </c>
      <c r="D10" s="150">
        <v>0.48958333333333331</v>
      </c>
      <c r="E10" s="150"/>
      <c r="F10" s="315">
        <f t="shared" si="0"/>
        <v>2.0833333333333315E-2</v>
      </c>
      <c r="G10" s="315">
        <f t="shared" si="1"/>
        <v>0.15625</v>
      </c>
      <c r="H10" s="111">
        <f t="shared" si="2"/>
        <v>0.17708333333333331</v>
      </c>
      <c r="I10" s="316"/>
    </row>
    <row r="11" spans="1:9" s="5" customFormat="1" ht="30" customHeight="1">
      <c r="A11" s="14" t="s">
        <v>60</v>
      </c>
      <c r="B11" s="106" t="s">
        <v>33</v>
      </c>
      <c r="C11" s="150">
        <v>0.33333333333333331</v>
      </c>
      <c r="D11" s="150">
        <v>0.54166666666666663</v>
      </c>
      <c r="E11" s="150"/>
      <c r="F11" s="315">
        <f t="shared" si="0"/>
        <v>0</v>
      </c>
      <c r="G11" s="315">
        <f t="shared" si="1"/>
        <v>0.20833333333333331</v>
      </c>
      <c r="H11" s="111">
        <f t="shared" si="2"/>
        <v>0.20833333333333331</v>
      </c>
      <c r="I11" s="316"/>
    </row>
    <row r="12" spans="1:9" s="5" customFormat="1" ht="30" customHeight="1">
      <c r="A12" s="14" t="s">
        <v>60</v>
      </c>
      <c r="B12" s="106" t="s">
        <v>38</v>
      </c>
      <c r="C12" s="150">
        <v>0.33333333333333331</v>
      </c>
      <c r="D12" s="150">
        <v>0.54166666666666663</v>
      </c>
      <c r="E12" s="150"/>
      <c r="F12" s="315">
        <f t="shared" si="0"/>
        <v>0</v>
      </c>
      <c r="G12" s="315">
        <f t="shared" si="1"/>
        <v>0.20833333333333331</v>
      </c>
      <c r="H12" s="111">
        <f t="shared" si="2"/>
        <v>0.20833333333333331</v>
      </c>
      <c r="I12" s="316"/>
    </row>
    <row r="13" spans="1:9" s="5" customFormat="1" ht="30" customHeight="1">
      <c r="A13" s="14" t="s">
        <v>60</v>
      </c>
      <c r="B13" s="106" t="s">
        <v>42</v>
      </c>
      <c r="C13" s="150">
        <v>0.33333333333333331</v>
      </c>
      <c r="D13" s="150">
        <v>0.54166666666666663</v>
      </c>
      <c r="E13" s="150"/>
      <c r="F13" s="315">
        <f t="shared" si="0"/>
        <v>0</v>
      </c>
      <c r="G13" s="315">
        <f t="shared" si="1"/>
        <v>0.20833333333333331</v>
      </c>
      <c r="H13" s="111">
        <f t="shared" si="2"/>
        <v>0.20833333333333331</v>
      </c>
      <c r="I13" s="105"/>
    </row>
    <row r="14" spans="1:9" s="5" customFormat="1" ht="30" customHeight="1">
      <c r="A14" s="14" t="s">
        <v>60</v>
      </c>
      <c r="B14" s="106" t="s">
        <v>45</v>
      </c>
      <c r="C14" s="150">
        <v>0.33333333333333331</v>
      </c>
      <c r="D14" s="150">
        <v>0.54166666666666663</v>
      </c>
      <c r="E14" s="150"/>
      <c r="F14" s="315">
        <f t="shared" si="0"/>
        <v>0</v>
      </c>
      <c r="G14" s="315">
        <f t="shared" si="1"/>
        <v>0.20833333333333331</v>
      </c>
      <c r="H14" s="111">
        <f t="shared" si="2"/>
        <v>0.20833333333333331</v>
      </c>
      <c r="I14" s="316"/>
    </row>
    <row r="15" spans="1:9" s="5" customFormat="1" ht="30" customHeight="1">
      <c r="A15" s="14" t="s">
        <v>60</v>
      </c>
      <c r="B15" s="106" t="s">
        <v>49</v>
      </c>
      <c r="C15" s="150">
        <v>0.33333333333333331</v>
      </c>
      <c r="D15" s="150">
        <v>0.4909722222222222</v>
      </c>
      <c r="E15" s="150"/>
      <c r="F15" s="315">
        <f t="shared" si="0"/>
        <v>0</v>
      </c>
      <c r="G15" s="315">
        <f t="shared" si="1"/>
        <v>0.15763888888888888</v>
      </c>
      <c r="H15" s="111">
        <f t="shared" si="2"/>
        <v>0.15763888888888888</v>
      </c>
      <c r="I15" s="316"/>
    </row>
    <row r="16" spans="1:9" s="5" customFormat="1" ht="30" customHeight="1">
      <c r="A16" s="14" t="s">
        <v>60</v>
      </c>
      <c r="B16" s="106" t="s">
        <v>53</v>
      </c>
      <c r="C16" s="150">
        <v>0.3125</v>
      </c>
      <c r="D16" s="150">
        <v>0.48958333333333331</v>
      </c>
      <c r="E16" s="150"/>
      <c r="F16" s="315">
        <f t="shared" si="0"/>
        <v>2.0833333333333315E-2</v>
      </c>
      <c r="G16" s="315">
        <f t="shared" si="1"/>
        <v>0.15625</v>
      </c>
      <c r="H16" s="111">
        <f t="shared" si="2"/>
        <v>0.17708333333333331</v>
      </c>
      <c r="I16" s="317"/>
    </row>
    <row r="17" spans="1:11" ht="30" customHeight="1">
      <c r="A17" s="271" t="s">
        <v>60</v>
      </c>
      <c r="B17" s="312" t="s">
        <v>155</v>
      </c>
      <c r="C17" s="150">
        <v>0.33333333333333331</v>
      </c>
      <c r="D17" s="150">
        <v>0.54166666666666663</v>
      </c>
      <c r="E17" s="150"/>
      <c r="F17" s="315">
        <f t="shared" si="0"/>
        <v>0</v>
      </c>
      <c r="G17" s="315">
        <f t="shared" si="1"/>
        <v>0.20833333333333331</v>
      </c>
      <c r="H17" s="111">
        <f t="shared" si="2"/>
        <v>0.20833333333333331</v>
      </c>
      <c r="I17" s="320"/>
    </row>
    <row r="18" spans="1:11" ht="30" customHeight="1">
      <c r="A18" s="268" t="s">
        <v>60</v>
      </c>
      <c r="B18" s="352" t="s">
        <v>156</v>
      </c>
      <c r="C18" s="150">
        <v>0.33333333333333331</v>
      </c>
      <c r="D18" s="150">
        <v>0.54166666666666663</v>
      </c>
      <c r="E18" s="250"/>
      <c r="F18" s="353">
        <f t="shared" si="0"/>
        <v>0</v>
      </c>
      <c r="G18" s="315">
        <f t="shared" si="1"/>
        <v>0.20833333333333331</v>
      </c>
      <c r="H18" s="354">
        <f t="shared" si="2"/>
        <v>0.20833333333333331</v>
      </c>
      <c r="I18" s="355"/>
    </row>
    <row r="19" spans="1:11" ht="30" customHeight="1">
      <c r="A19" s="366" t="s">
        <v>60</v>
      </c>
      <c r="B19" s="367" t="s">
        <v>184</v>
      </c>
      <c r="C19" s="150">
        <v>0.33333333333333331</v>
      </c>
      <c r="D19" s="150">
        <v>0.54166666666666663</v>
      </c>
      <c r="E19" s="150"/>
      <c r="F19" s="315">
        <f t="shared" si="0"/>
        <v>0</v>
      </c>
      <c r="G19" s="315">
        <f t="shared" si="1"/>
        <v>0.20833333333333331</v>
      </c>
      <c r="H19" s="111">
        <f t="shared" si="2"/>
        <v>0.20833333333333331</v>
      </c>
      <c r="I19" s="368"/>
    </row>
    <row r="20" spans="1:11" ht="30" customHeight="1">
      <c r="A20" s="387" t="s">
        <v>60</v>
      </c>
      <c r="B20" s="352" t="s">
        <v>195</v>
      </c>
      <c r="C20" s="150">
        <v>0.33333333333333331</v>
      </c>
      <c r="D20" s="150">
        <v>0.54166666666666663</v>
      </c>
      <c r="E20" s="388"/>
      <c r="F20" s="389">
        <f t="shared" si="0"/>
        <v>0</v>
      </c>
      <c r="G20" s="315">
        <f t="shared" si="1"/>
        <v>0.20833333333333331</v>
      </c>
      <c r="H20" s="390">
        <f t="shared" si="2"/>
        <v>0.20833333333333331</v>
      </c>
      <c r="I20" s="355"/>
    </row>
    <row r="21" spans="1:11" ht="30" customHeight="1">
      <c r="A21" s="396" t="s">
        <v>60</v>
      </c>
      <c r="B21" s="395" t="s">
        <v>213</v>
      </c>
      <c r="C21" s="150">
        <v>0.33333333333333331</v>
      </c>
      <c r="D21" s="150">
        <v>0.54166666666666663</v>
      </c>
      <c r="E21" s="150"/>
      <c r="F21" s="315">
        <f t="shared" si="0"/>
        <v>0</v>
      </c>
      <c r="G21" s="315">
        <f t="shared" si="1"/>
        <v>0.20833333333333331</v>
      </c>
      <c r="H21" s="111">
        <f t="shared" si="2"/>
        <v>0.20833333333333331</v>
      </c>
      <c r="I21" s="397"/>
    </row>
    <row r="22" spans="1:11" ht="30" customHeight="1">
      <c r="A22" s="396" t="s">
        <v>60</v>
      </c>
      <c r="B22" s="395" t="s">
        <v>215</v>
      </c>
      <c r="C22" s="150">
        <v>0.33333333333333331</v>
      </c>
      <c r="D22" s="150">
        <v>0.54166666666666663</v>
      </c>
      <c r="E22" s="150"/>
      <c r="F22" s="315">
        <f t="shared" si="0"/>
        <v>0</v>
      </c>
      <c r="G22" s="315">
        <f t="shared" si="1"/>
        <v>0.20833333333333331</v>
      </c>
      <c r="H22" s="111">
        <f t="shared" si="2"/>
        <v>0.20833333333333331</v>
      </c>
      <c r="I22" s="397"/>
    </row>
    <row r="23" spans="1:11" s="408" customFormat="1" ht="30" customHeight="1" thickBot="1">
      <c r="A23" s="398" t="s">
        <v>60</v>
      </c>
      <c r="B23" s="399" t="s">
        <v>232</v>
      </c>
      <c r="C23" s="251">
        <v>0.33333333333333331</v>
      </c>
      <c r="D23" s="251">
        <v>0.54166666666666663</v>
      </c>
      <c r="E23" s="251"/>
      <c r="F23" s="322">
        <f t="shared" si="0"/>
        <v>0</v>
      </c>
      <c r="G23" s="322">
        <f t="shared" si="1"/>
        <v>0.20833333333333331</v>
      </c>
      <c r="H23" s="323">
        <f t="shared" si="2"/>
        <v>0.20833333333333331</v>
      </c>
      <c r="I23" s="400"/>
      <c r="J23" s="2"/>
      <c r="K23" s="2"/>
    </row>
    <row r="24" spans="1:11" ht="30" customHeight="1">
      <c r="H24" s="295">
        <f>SUM(H3:H23)</f>
        <v>4.0986111111111123</v>
      </c>
    </row>
    <row r="28" spans="1:11" ht="30" customHeight="1">
      <c r="H28" s="295"/>
    </row>
  </sheetData>
  <autoFilter ref="A2:I20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6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3">
        <v>0.33333333333333331</v>
      </c>
      <c r="D3" s="433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0.70833333333333337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26">
        <v>0.33333333333333331</v>
      </c>
      <c r="D6" s="426">
        <v>0.70833333333333337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0.33333333333333331</v>
      </c>
      <c r="D9" s="426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426">
        <v>0.33333333333333331</v>
      </c>
      <c r="D10" s="426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26">
        <v>0.31944444444444442</v>
      </c>
      <c r="D11" s="426">
        <v>0.79166666666666663</v>
      </c>
      <c r="E11" s="150"/>
      <c r="F11" s="315">
        <f t="shared" si="0"/>
        <v>1.3888888888888895E-2</v>
      </c>
      <c r="G11" s="315">
        <f t="shared" si="1"/>
        <v>8.3333333333333259E-2</v>
      </c>
      <c r="H11" s="111">
        <f t="shared" si="2"/>
        <v>9.7222222222222154E-2</v>
      </c>
      <c r="I11" s="316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0.33333333333333331</v>
      </c>
      <c r="D13" s="426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0.3125</v>
      </c>
      <c r="D14" s="426">
        <v>0.73611111111111116</v>
      </c>
      <c r="E14" s="150"/>
      <c r="F14" s="315">
        <f t="shared" si="0"/>
        <v>2.0833333333333315E-2</v>
      </c>
      <c r="G14" s="315">
        <f t="shared" si="1"/>
        <v>2.777777777777779E-2</v>
      </c>
      <c r="H14" s="111">
        <f t="shared" si="2"/>
        <v>4.8611111111111105E-2</v>
      </c>
      <c r="I14" s="316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6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26">
        <v>0.33333333333333331</v>
      </c>
      <c r="D17" s="426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0.3125</v>
      </c>
      <c r="D18" s="426">
        <v>0.70833333333333337</v>
      </c>
      <c r="E18" s="150"/>
      <c r="F18" s="315">
        <f t="shared" si="0"/>
        <v>2.0833333333333315E-2</v>
      </c>
      <c r="G18" s="315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426">
        <v>0.3125</v>
      </c>
      <c r="D19" s="426">
        <v>0.70833333333333337</v>
      </c>
      <c r="E19" s="150"/>
      <c r="F19" s="315">
        <f t="shared" si="0"/>
        <v>2.0833333333333315E-2</v>
      </c>
      <c r="G19" s="315">
        <f t="shared" si="1"/>
        <v>0</v>
      </c>
      <c r="H19" s="111">
        <f t="shared" si="2"/>
        <v>2.0833333333333315E-2</v>
      </c>
      <c r="I19" s="105"/>
    </row>
    <row r="20" spans="1:9" s="5" customFormat="1" ht="30" customHeight="1">
      <c r="A20" s="14" t="s">
        <v>59</v>
      </c>
      <c r="B20" s="106" t="s">
        <v>20</v>
      </c>
      <c r="C20" s="426">
        <v>0.3125</v>
      </c>
      <c r="D20" s="426">
        <v>0.72916666666666663</v>
      </c>
      <c r="E20" s="150"/>
      <c r="F20" s="315">
        <f t="shared" si="0"/>
        <v>2.0833333333333315E-2</v>
      </c>
      <c r="G20" s="315">
        <f t="shared" si="1"/>
        <v>2.0833333333333259E-2</v>
      </c>
      <c r="H20" s="111">
        <f t="shared" si="2"/>
        <v>4.1666666666666574E-2</v>
      </c>
      <c r="I20" s="105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0.33333333333333331</v>
      </c>
      <c r="D22" s="426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26">
        <v>0.33333333333333331</v>
      </c>
      <c r="D23" s="426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635" t="s">
        <v>61</v>
      </c>
      <c r="D25" s="636"/>
      <c r="E25" s="636"/>
      <c r="F25" s="636"/>
      <c r="G25" s="636"/>
      <c r="H25" s="636"/>
      <c r="I25" s="637"/>
    </row>
    <row r="26" spans="1:9" s="5" customFormat="1" ht="30" customHeight="1">
      <c r="A26" s="14" t="s">
        <v>60</v>
      </c>
      <c r="B26" s="106" t="s">
        <v>23</v>
      </c>
      <c r="C26" s="426">
        <v>0.33333333333333331</v>
      </c>
      <c r="D26" s="426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24</v>
      </c>
      <c r="C27" s="426">
        <v>0.33333333333333331</v>
      </c>
      <c r="D27" s="426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26">
        <v>0.33333333333333331</v>
      </c>
      <c r="D28" s="426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0.33333333333333331</v>
      </c>
      <c r="D31" s="426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26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26">
        <v>0.33333333333333331</v>
      </c>
      <c r="D34" s="426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26">
        <v>0.33333333333333331</v>
      </c>
      <c r="D36" s="426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29" t="s">
        <v>163</v>
      </c>
      <c r="D38" s="629"/>
      <c r="E38" s="629"/>
      <c r="F38" s="629"/>
      <c r="G38" s="629"/>
      <c r="H38" s="629"/>
      <c r="I38" s="629"/>
    </row>
    <row r="39" spans="1:9" s="5" customFormat="1" ht="30" customHeight="1">
      <c r="A39" s="14" t="s">
        <v>60</v>
      </c>
      <c r="B39" s="106" t="s">
        <v>37</v>
      </c>
      <c r="C39" s="426">
        <v>0.33333333333333331</v>
      </c>
      <c r="D39" s="426">
        <v>0.70833333333333337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0.33333333333333331</v>
      </c>
      <c r="D41" s="426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0.33333333333333331</v>
      </c>
      <c r="D42" s="426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26">
        <v>0.3125</v>
      </c>
      <c r="D45" s="426">
        <v>0.79166666666666663</v>
      </c>
      <c r="E45" s="150"/>
      <c r="F45" s="315">
        <f t="shared" si="0"/>
        <v>2.0833333333333315E-2</v>
      </c>
      <c r="G45" s="315">
        <f t="shared" si="1"/>
        <v>8.3333333333333259E-2</v>
      </c>
      <c r="H45" s="111">
        <f t="shared" si="2"/>
        <v>0.10416666666666657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635" t="s">
        <v>61</v>
      </c>
      <c r="D47" s="636"/>
      <c r="E47" s="636"/>
      <c r="F47" s="636"/>
      <c r="G47" s="636"/>
      <c r="H47" s="636"/>
      <c r="I47" s="637"/>
    </row>
    <row r="48" spans="1:9" s="5" customFormat="1" ht="30" customHeight="1">
      <c r="A48" s="14" t="s">
        <v>60</v>
      </c>
      <c r="B48" s="106" t="s">
        <v>48</v>
      </c>
      <c r="C48" s="426">
        <v>0.33333333333333331</v>
      </c>
      <c r="D48" s="426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6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26">
        <v>0.33333333333333331</v>
      </c>
      <c r="D51" s="426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666" t="s">
        <v>110</v>
      </c>
      <c r="D52" s="667"/>
      <c r="E52" s="667"/>
      <c r="F52" s="667"/>
      <c r="G52" s="667"/>
      <c r="H52" s="667"/>
      <c r="I52" s="668"/>
    </row>
    <row r="53" spans="1:11" s="5" customFormat="1" ht="30" customHeight="1">
      <c r="A53" s="14" t="s">
        <v>60</v>
      </c>
      <c r="B53" s="106" t="s">
        <v>53</v>
      </c>
      <c r="C53" s="426">
        <v>0.33333333333333331</v>
      </c>
      <c r="D53" s="426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26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11" ht="30" customHeight="1">
      <c r="A57" s="268" t="s">
        <v>60</v>
      </c>
      <c r="B57" s="352" t="s">
        <v>156</v>
      </c>
      <c r="C57" s="426">
        <v>0.33333333333333331</v>
      </c>
      <c r="D57" s="426">
        <v>0.70833333333333337</v>
      </c>
      <c r="E57" s="250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0">
        <v>0.66111111111111109</v>
      </c>
      <c r="E60" s="150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0.70833333333333337</v>
      </c>
      <c r="E61" s="150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26">
        <v>0.3125</v>
      </c>
      <c r="D62" s="426">
        <v>0.79166666666666663</v>
      </c>
      <c r="E62" s="150"/>
      <c r="F62" s="315">
        <f t="shared" si="0"/>
        <v>2.0833333333333315E-2</v>
      </c>
      <c r="G62" s="315">
        <f t="shared" si="1"/>
        <v>8.3333333333333259E-2</v>
      </c>
      <c r="H62" s="111">
        <f t="shared" si="2"/>
        <v>0.10416666666666657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0.70833333333333337</v>
      </c>
      <c r="E63" s="250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0.43749999999999961</v>
      </c>
    </row>
    <row r="69" spans="8:8" ht="30" customHeight="1">
      <c r="H69" s="295"/>
    </row>
  </sheetData>
  <autoFilter ref="A2:I65"/>
  <mergeCells count="5">
    <mergeCell ref="C38:I38"/>
    <mergeCell ref="C44:I44"/>
    <mergeCell ref="C52:I52"/>
    <mergeCell ref="C47:I47"/>
    <mergeCell ref="C25:I2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7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3">
        <v>0.33333333333333331</v>
      </c>
      <c r="D3" s="433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0.70833333333333337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</v>
      </c>
      <c r="H4" s="111">
        <f t="shared" ref="H4:H64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26">
        <v>0.33333333333333331</v>
      </c>
      <c r="D6" s="426">
        <v>0.75694444444444442</v>
      </c>
      <c r="E6" s="150"/>
      <c r="F6" s="315">
        <f t="shared" si="0"/>
        <v>0</v>
      </c>
      <c r="G6" s="315">
        <f t="shared" si="1"/>
        <v>4.8611111111111049E-2</v>
      </c>
      <c r="H6" s="111">
        <f t="shared" si="2"/>
        <v>4.8611111111111049E-2</v>
      </c>
      <c r="I6" s="316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0.33333333333333331</v>
      </c>
      <c r="D9" s="426">
        <v>0.7944444444444444</v>
      </c>
      <c r="E9" s="150"/>
      <c r="F9" s="315">
        <f t="shared" si="0"/>
        <v>0</v>
      </c>
      <c r="G9" s="315">
        <f t="shared" si="1"/>
        <v>8.6111111111111027E-2</v>
      </c>
      <c r="H9" s="111">
        <f t="shared" si="2"/>
        <v>8.6111111111111027E-2</v>
      </c>
      <c r="I9" s="316"/>
    </row>
    <row r="10" spans="1:9" s="5" customFormat="1" ht="30" customHeight="1">
      <c r="A10" s="14" t="s">
        <v>59</v>
      </c>
      <c r="B10" s="106" t="s">
        <v>10</v>
      </c>
      <c r="C10" s="426">
        <v>0.33333333333333331</v>
      </c>
      <c r="D10" s="426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426">
        <v>0.3125</v>
      </c>
      <c r="D11" s="426">
        <v>0.78472222222222221</v>
      </c>
      <c r="E11" s="150"/>
      <c r="F11" s="315">
        <f t="shared" si="0"/>
        <v>2.0833333333333315E-2</v>
      </c>
      <c r="G11" s="315">
        <f t="shared" si="1"/>
        <v>7.638888888888884E-2</v>
      </c>
      <c r="H11" s="111">
        <f t="shared" si="2"/>
        <v>9.7222222222222154E-2</v>
      </c>
      <c r="I11" s="316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0.33333333333333331</v>
      </c>
      <c r="D13" s="426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0.3125</v>
      </c>
      <c r="D14" s="426">
        <v>0.73611111111111116</v>
      </c>
      <c r="E14" s="150"/>
      <c r="F14" s="315">
        <f t="shared" si="0"/>
        <v>2.0833333333333315E-2</v>
      </c>
      <c r="G14" s="315">
        <f t="shared" si="1"/>
        <v>2.777777777777779E-2</v>
      </c>
      <c r="H14" s="111">
        <f t="shared" si="2"/>
        <v>4.8611111111111105E-2</v>
      </c>
      <c r="I14" s="316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0">
        <v>0.64583333333333337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426">
        <v>0.33333333333333331</v>
      </c>
      <c r="D17" s="426">
        <v>0.75</v>
      </c>
      <c r="E17" s="150"/>
      <c r="F17" s="315">
        <f t="shared" si="0"/>
        <v>0</v>
      </c>
      <c r="G17" s="315">
        <f t="shared" si="1"/>
        <v>4.166666666666663E-2</v>
      </c>
      <c r="H17" s="111">
        <f t="shared" si="2"/>
        <v>4.166666666666663E-2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0.33333333333333331</v>
      </c>
      <c r="D18" s="426">
        <v>0.70833333333333337</v>
      </c>
      <c r="E18" s="150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426">
        <v>0.33333333333333331</v>
      </c>
      <c r="D19" s="426">
        <v>0.70833333333333337</v>
      </c>
      <c r="E19" s="150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426">
        <v>0.33333333333333331</v>
      </c>
      <c r="D20" s="426">
        <v>0.70833333333333337</v>
      </c>
      <c r="E20" s="150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0.33333333333333331</v>
      </c>
      <c r="D22" s="426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35">
        <v>0.33333333333333331</v>
      </c>
      <c r="D23" s="426">
        <v>0.78819444444444442</v>
      </c>
      <c r="E23" s="150"/>
      <c r="F23" s="315">
        <f t="shared" si="0"/>
        <v>0</v>
      </c>
      <c r="G23" s="315">
        <f t="shared" si="1"/>
        <v>7.9861111111111049E-2</v>
      </c>
      <c r="H23" s="111">
        <f t="shared" si="2"/>
        <v>7.9861111111111049E-2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26">
        <v>0.33333333333333331</v>
      </c>
      <c r="D26" s="426">
        <v>0.75694444444444442</v>
      </c>
      <c r="E26" s="150"/>
      <c r="F26" s="315">
        <f t="shared" si="0"/>
        <v>0</v>
      </c>
      <c r="G26" s="315">
        <f t="shared" si="1"/>
        <v>4.8611111111111049E-2</v>
      </c>
      <c r="H26" s="111">
        <f t="shared" si="2"/>
        <v>4.8611111111111049E-2</v>
      </c>
      <c r="I26" s="105"/>
    </row>
    <row r="27" spans="1:9" s="5" customFormat="1" ht="30" customHeight="1">
      <c r="A27" s="14" t="s">
        <v>60</v>
      </c>
      <c r="B27" s="106" t="s">
        <v>24</v>
      </c>
      <c r="C27" s="426">
        <v>0.33333333333333331</v>
      </c>
      <c r="D27" s="426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26</v>
      </c>
      <c r="C28" s="426">
        <v>0.33333333333333331</v>
      </c>
      <c r="D28" s="426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26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171</v>
      </c>
      <c r="C30" s="426">
        <v>0.33333333333333331</v>
      </c>
      <c r="D30" s="426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0.33333333333333331</v>
      </c>
      <c r="D31" s="426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26">
        <v>0.75694444444444442</v>
      </c>
      <c r="E32" s="150"/>
      <c r="F32" s="315">
        <f t="shared" si="0"/>
        <v>0</v>
      </c>
      <c r="G32" s="315">
        <f t="shared" si="1"/>
        <v>4.8611111111111049E-2</v>
      </c>
      <c r="H32" s="111">
        <f t="shared" si="2"/>
        <v>4.8611111111111049E-2</v>
      </c>
      <c r="I32" s="31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0.77777777777777779</v>
      </c>
      <c r="E33" s="150"/>
      <c r="F33" s="315">
        <f t="shared" si="0"/>
        <v>0</v>
      </c>
      <c r="G33" s="315">
        <f t="shared" si="1"/>
        <v>6.944444444444442E-2</v>
      </c>
      <c r="H33" s="111">
        <f t="shared" si="2"/>
        <v>6.944444444444442E-2</v>
      </c>
      <c r="I33" s="316"/>
    </row>
    <row r="34" spans="1:9" s="5" customFormat="1" ht="30" customHeight="1">
      <c r="A34" s="14" t="s">
        <v>60</v>
      </c>
      <c r="B34" s="106" t="s">
        <v>146</v>
      </c>
      <c r="C34" s="426">
        <v>0.33333333333333331</v>
      </c>
      <c r="D34" s="426">
        <v>0.75694444444444442</v>
      </c>
      <c r="E34" s="150"/>
      <c r="F34" s="315">
        <f t="shared" si="0"/>
        <v>0</v>
      </c>
      <c r="G34" s="315">
        <f t="shared" si="1"/>
        <v>4.8611111111111049E-2</v>
      </c>
      <c r="H34" s="111">
        <f t="shared" si="2"/>
        <v>4.8611111111111049E-2</v>
      </c>
      <c r="I34" s="316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147</v>
      </c>
      <c r="C36" s="426">
        <v>0.33333333333333331</v>
      </c>
      <c r="D36" s="426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629" t="s">
        <v>163</v>
      </c>
      <c r="D38" s="629"/>
      <c r="E38" s="629"/>
      <c r="F38" s="629"/>
      <c r="G38" s="629"/>
      <c r="H38" s="629"/>
      <c r="I38" s="629"/>
    </row>
    <row r="39" spans="1:9" s="5" customFormat="1" ht="30" customHeight="1">
      <c r="A39" s="14" t="s">
        <v>60</v>
      </c>
      <c r="B39" s="106" t="s">
        <v>37</v>
      </c>
      <c r="C39" s="426">
        <v>0.33333333333333331</v>
      </c>
      <c r="D39" s="426">
        <v>0.75694444444444442</v>
      </c>
      <c r="E39" s="150"/>
      <c r="F39" s="315">
        <f t="shared" si="0"/>
        <v>0</v>
      </c>
      <c r="G39" s="315">
        <f t="shared" si="1"/>
        <v>4.8611111111111049E-2</v>
      </c>
      <c r="H39" s="111">
        <f t="shared" si="2"/>
        <v>4.8611111111111049E-2</v>
      </c>
      <c r="I39" s="316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0.3125</v>
      </c>
      <c r="D41" s="426">
        <v>0.70833333333333337</v>
      </c>
      <c r="E41" s="150"/>
      <c r="F41" s="315">
        <f t="shared" si="0"/>
        <v>2.0833333333333315E-2</v>
      </c>
      <c r="G41" s="315">
        <f t="shared" si="1"/>
        <v>0</v>
      </c>
      <c r="H41" s="111">
        <f t="shared" si="2"/>
        <v>2.0833333333333315E-2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0.3125</v>
      </c>
      <c r="D42" s="426">
        <v>0.70833333333333337</v>
      </c>
      <c r="E42" s="150"/>
      <c r="F42" s="315">
        <f t="shared" si="0"/>
        <v>2.0833333333333315E-2</v>
      </c>
      <c r="G42" s="315">
        <f t="shared" si="1"/>
        <v>0</v>
      </c>
      <c r="H42" s="111">
        <f t="shared" si="2"/>
        <v>2.0833333333333315E-2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26">
        <v>0.33333333333333331</v>
      </c>
      <c r="D45" s="426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0.3125</v>
      </c>
      <c r="D46" s="426">
        <v>0.70833333333333337</v>
      </c>
      <c r="E46" s="150"/>
      <c r="F46" s="315">
        <f t="shared" si="0"/>
        <v>2.0833333333333315E-2</v>
      </c>
      <c r="G46" s="315">
        <f t="shared" si="1"/>
        <v>0</v>
      </c>
      <c r="H46" s="111">
        <f t="shared" si="2"/>
        <v>2.0833333333333315E-2</v>
      </c>
      <c r="I46" s="316"/>
    </row>
    <row r="47" spans="1:9" s="5" customFormat="1" ht="30" customHeight="1">
      <c r="A47" s="14" t="s">
        <v>60</v>
      </c>
      <c r="B47" s="106" t="s">
        <v>47</v>
      </c>
      <c r="C47" s="635" t="s">
        <v>61</v>
      </c>
      <c r="D47" s="636"/>
      <c r="E47" s="636"/>
      <c r="F47" s="636"/>
      <c r="G47" s="636"/>
      <c r="H47" s="636"/>
      <c r="I47" s="637"/>
    </row>
    <row r="48" spans="1:9" s="5" customFormat="1" ht="30" customHeight="1">
      <c r="A48" s="14" t="s">
        <v>60</v>
      </c>
      <c r="B48" s="106" t="s">
        <v>48</v>
      </c>
      <c r="C48" s="426">
        <v>0.25</v>
      </c>
      <c r="D48" s="426">
        <v>0.70833333333333337</v>
      </c>
      <c r="E48" s="150"/>
      <c r="F48" s="315">
        <f t="shared" si="0"/>
        <v>8.3333333333333315E-2</v>
      </c>
      <c r="G48" s="315">
        <f t="shared" si="1"/>
        <v>0</v>
      </c>
      <c r="H48" s="111">
        <f t="shared" si="2"/>
        <v>8.3333333333333315E-2</v>
      </c>
      <c r="I48" s="105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0">
        <v>0.64583333333333337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26">
        <v>0.33333333333333331</v>
      </c>
      <c r="D51" s="426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666" t="s">
        <v>110</v>
      </c>
      <c r="D52" s="667"/>
      <c r="E52" s="667"/>
      <c r="F52" s="667"/>
      <c r="G52" s="667"/>
      <c r="H52" s="667"/>
      <c r="I52" s="668"/>
    </row>
    <row r="53" spans="1:11" s="5" customFormat="1" ht="30" customHeight="1">
      <c r="A53" s="14" t="s">
        <v>60</v>
      </c>
      <c r="B53" s="106" t="s">
        <v>53</v>
      </c>
      <c r="C53" s="426">
        <v>0.25</v>
      </c>
      <c r="D53" s="426">
        <v>0.70833333333333337</v>
      </c>
      <c r="E53" s="150"/>
      <c r="F53" s="315">
        <f t="shared" si="0"/>
        <v>8.3333333333333315E-2</v>
      </c>
      <c r="G53" s="315">
        <f t="shared" si="1"/>
        <v>0</v>
      </c>
      <c r="H53" s="111">
        <f t="shared" si="2"/>
        <v>8.3333333333333315E-2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26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0.75694444444444442</v>
      </c>
      <c r="E55" s="150"/>
      <c r="F55" s="315">
        <f t="shared" si="0"/>
        <v>0</v>
      </c>
      <c r="G55" s="315">
        <f t="shared" si="1"/>
        <v>4.8611111111111049E-2</v>
      </c>
      <c r="H55" s="111">
        <f t="shared" si="2"/>
        <v>4.8611111111111049E-2</v>
      </c>
      <c r="I55" s="319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0.75694444444444442</v>
      </c>
      <c r="E56" s="150"/>
      <c r="F56" s="315">
        <f t="shared" si="0"/>
        <v>0</v>
      </c>
      <c r="G56" s="315">
        <f t="shared" si="1"/>
        <v>4.8611111111111049E-2</v>
      </c>
      <c r="H56" s="111">
        <f t="shared" si="2"/>
        <v>4.8611111111111049E-2</v>
      </c>
      <c r="I56" s="320"/>
    </row>
    <row r="57" spans="1:11" ht="30" customHeight="1">
      <c r="A57" s="268" t="s">
        <v>60</v>
      </c>
      <c r="B57" s="352" t="s">
        <v>156</v>
      </c>
      <c r="C57" s="427">
        <v>0.33333333333333331</v>
      </c>
      <c r="D57" s="427">
        <v>0.77083333333333337</v>
      </c>
      <c r="E57" s="250"/>
      <c r="F57" s="353">
        <f t="shared" si="0"/>
        <v>0</v>
      </c>
      <c r="G57" s="353">
        <f t="shared" si="1"/>
        <v>6.25E-2</v>
      </c>
      <c r="H57" s="354">
        <f t="shared" si="2"/>
        <v>6.25E-2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0.75694444444444442</v>
      </c>
      <c r="E60" s="150"/>
      <c r="F60" s="315">
        <f t="shared" si="0"/>
        <v>0</v>
      </c>
      <c r="G60" s="315">
        <f t="shared" si="1"/>
        <v>4.8611111111111049E-2</v>
      </c>
      <c r="H60" s="111">
        <f t="shared" si="2"/>
        <v>4.8611111111111049E-2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0.70833333333333337</v>
      </c>
      <c r="E61" s="150"/>
      <c r="F61" s="315">
        <f t="shared" si="0"/>
        <v>0</v>
      </c>
      <c r="G61" s="315">
        <f t="shared" si="1"/>
        <v>0</v>
      </c>
      <c r="H61" s="111">
        <f t="shared" si="2"/>
        <v>0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0.70833333333333337</v>
      </c>
      <c r="E62" s="150"/>
      <c r="F62" s="315">
        <f t="shared" si="0"/>
        <v>0</v>
      </c>
      <c r="G62" s="315">
        <f t="shared" si="1"/>
        <v>0</v>
      </c>
      <c r="H62" s="111">
        <f t="shared" si="2"/>
        <v>0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0.70833333333333337</v>
      </c>
      <c r="E63" s="250"/>
      <c r="F63" s="353">
        <f t="shared" si="0"/>
        <v>0</v>
      </c>
      <c r="G63" s="353">
        <f t="shared" si="1"/>
        <v>0</v>
      </c>
      <c r="H63" s="354">
        <f t="shared" si="2"/>
        <v>0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1.1034722222222211</v>
      </c>
    </row>
    <row r="69" spans="8:8" ht="30" customHeight="1">
      <c r="H69" s="295"/>
    </row>
  </sheetData>
  <autoFilter ref="A2:I65"/>
  <mergeCells count="4">
    <mergeCell ref="C38:I38"/>
    <mergeCell ref="C44:I44"/>
    <mergeCell ref="C52:I52"/>
    <mergeCell ref="C47:I4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8">
    <tabColor rgb="FF00B050"/>
    <pageSetUpPr fitToPage="1"/>
  </sheetPr>
  <dimension ref="A1:K69"/>
  <sheetViews>
    <sheetView zoomScaleNormal="100" zoomScaleSheetLayoutView="85" workbookViewId="0">
      <selection activeCell="K11" sqref="K1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244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33">
        <v>0.33333333333333331</v>
      </c>
      <c r="D3" s="433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6">
        <v>0.75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4.166666666666663E-2</v>
      </c>
      <c r="H4" s="111">
        <f t="shared" ref="H4:H64" si="2">G4+F4</f>
        <v>4.166666666666663E-2</v>
      </c>
      <c r="I4" s="317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26">
        <v>0.33333333333333331</v>
      </c>
      <c r="D6" s="426">
        <v>0.84722222222222221</v>
      </c>
      <c r="E6" s="150"/>
      <c r="F6" s="315">
        <f t="shared" si="0"/>
        <v>0</v>
      </c>
      <c r="G6" s="315">
        <f t="shared" si="1"/>
        <v>0.13888888888888884</v>
      </c>
      <c r="H6" s="111">
        <f t="shared" si="2"/>
        <v>0.13888888888888884</v>
      </c>
      <c r="I6" s="316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0.75</v>
      </c>
      <c r="E7" s="150"/>
      <c r="F7" s="315">
        <f t="shared" si="0"/>
        <v>0</v>
      </c>
      <c r="G7" s="315">
        <f t="shared" si="1"/>
        <v>4.166666666666663E-2</v>
      </c>
      <c r="H7" s="111">
        <f t="shared" si="2"/>
        <v>4.166666666666663E-2</v>
      </c>
      <c r="I7" s="316"/>
    </row>
    <row r="8" spans="1:9" s="5" customFormat="1" ht="30" customHeight="1">
      <c r="A8" s="14" t="s">
        <v>170</v>
      </c>
      <c r="B8" s="106" t="s">
        <v>55</v>
      </c>
      <c r="C8" s="426">
        <v>0.33333333333333331</v>
      </c>
      <c r="D8" s="426">
        <v>0.75</v>
      </c>
      <c r="E8" s="150"/>
      <c r="F8" s="315">
        <f t="shared" si="0"/>
        <v>0</v>
      </c>
      <c r="G8" s="315">
        <f t="shared" si="1"/>
        <v>4.166666666666663E-2</v>
      </c>
      <c r="H8" s="111">
        <f t="shared" si="2"/>
        <v>4.166666666666663E-2</v>
      </c>
      <c r="I8" s="316"/>
    </row>
    <row r="9" spans="1:9" s="4" customFormat="1" ht="30" customHeight="1">
      <c r="A9" s="14" t="s">
        <v>59</v>
      </c>
      <c r="B9" s="106" t="s">
        <v>9</v>
      </c>
      <c r="C9" s="426">
        <v>0.33333333333333331</v>
      </c>
      <c r="D9" s="426">
        <v>0.78194444444444444</v>
      </c>
      <c r="E9" s="150"/>
      <c r="F9" s="315">
        <f t="shared" si="0"/>
        <v>0</v>
      </c>
      <c r="G9" s="315">
        <f t="shared" si="1"/>
        <v>7.3611111111111072E-2</v>
      </c>
      <c r="H9" s="111">
        <f t="shared" si="2"/>
        <v>7.3611111111111072E-2</v>
      </c>
      <c r="I9" s="316"/>
    </row>
    <row r="10" spans="1:9" s="5" customFormat="1" ht="30" customHeight="1">
      <c r="A10" s="14" t="s">
        <v>59</v>
      </c>
      <c r="B10" s="106" t="s">
        <v>10</v>
      </c>
      <c r="C10" s="426">
        <v>0.33333333333333331</v>
      </c>
      <c r="D10" s="426">
        <v>0.75694444444444442</v>
      </c>
      <c r="E10" s="150"/>
      <c r="F10" s="315">
        <f t="shared" si="0"/>
        <v>0</v>
      </c>
      <c r="G10" s="315">
        <f t="shared" si="1"/>
        <v>4.8611111111111049E-2</v>
      </c>
      <c r="H10" s="111">
        <f t="shared" si="2"/>
        <v>4.8611111111111049E-2</v>
      </c>
      <c r="I10" s="316"/>
    </row>
    <row r="11" spans="1:9" s="5" customFormat="1" ht="30" customHeight="1">
      <c r="A11" s="14" t="s">
        <v>59</v>
      </c>
      <c r="B11" s="106" t="s">
        <v>11</v>
      </c>
      <c r="C11" s="426">
        <v>0.25</v>
      </c>
      <c r="D11" s="426">
        <v>0.86527777777777781</v>
      </c>
      <c r="E11" s="150"/>
      <c r="F11" s="315">
        <f t="shared" si="0"/>
        <v>8.3333333333333315E-2</v>
      </c>
      <c r="G11" s="315">
        <f t="shared" si="1"/>
        <v>0.15694444444444444</v>
      </c>
      <c r="H11" s="111">
        <f t="shared" si="2"/>
        <v>0.24027777777777776</v>
      </c>
      <c r="I11" s="316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6">
        <v>0.73611111111111116</v>
      </c>
      <c r="E12" s="150"/>
      <c r="F12" s="315">
        <f t="shared" si="0"/>
        <v>0</v>
      </c>
      <c r="G12" s="315">
        <f t="shared" si="1"/>
        <v>2.777777777777779E-2</v>
      </c>
      <c r="H12" s="111">
        <f t="shared" si="2"/>
        <v>2.777777777777779E-2</v>
      </c>
      <c r="I12" s="316"/>
    </row>
    <row r="13" spans="1:9" s="5" customFormat="1" ht="30" customHeight="1">
      <c r="A13" s="14" t="s">
        <v>59</v>
      </c>
      <c r="B13" s="106" t="s">
        <v>13</v>
      </c>
      <c r="C13" s="426">
        <v>0.33333333333333331</v>
      </c>
      <c r="D13" s="426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426">
        <v>0.25</v>
      </c>
      <c r="D14" s="426">
        <v>0.76666666666666672</v>
      </c>
      <c r="E14" s="150"/>
      <c r="F14" s="315">
        <f t="shared" si="0"/>
        <v>8.3333333333333315E-2</v>
      </c>
      <c r="G14" s="315">
        <f t="shared" si="1"/>
        <v>5.8333333333333348E-2</v>
      </c>
      <c r="H14" s="111">
        <f t="shared" si="2"/>
        <v>0.14166666666666666</v>
      </c>
      <c r="I14" s="316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0.75555555555555554</v>
      </c>
      <c r="E15" s="150"/>
      <c r="F15" s="315">
        <f t="shared" si="0"/>
        <v>0</v>
      </c>
      <c r="G15" s="315">
        <f t="shared" si="1"/>
        <v>4.7222222222222165E-2</v>
      </c>
      <c r="H15" s="111">
        <f t="shared" si="2"/>
        <v>4.7222222222222165E-2</v>
      </c>
      <c r="I15" s="105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6">
        <v>0.75</v>
      </c>
      <c r="E16" s="150"/>
      <c r="F16" s="315">
        <f t="shared" si="0"/>
        <v>0</v>
      </c>
      <c r="G16" s="315">
        <f t="shared" si="1"/>
        <v>4.166666666666663E-2</v>
      </c>
      <c r="H16" s="111">
        <f t="shared" si="2"/>
        <v>4.166666666666663E-2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426">
        <v>0.33333333333333331</v>
      </c>
      <c r="D17" s="426">
        <v>0.875</v>
      </c>
      <c r="E17" s="150"/>
      <c r="F17" s="315">
        <f t="shared" si="0"/>
        <v>0</v>
      </c>
      <c r="G17" s="315">
        <f t="shared" si="1"/>
        <v>0.16666666666666663</v>
      </c>
      <c r="H17" s="111">
        <f t="shared" si="2"/>
        <v>0.16666666666666663</v>
      </c>
      <c r="I17" s="316"/>
    </row>
    <row r="18" spans="1:9" s="5" customFormat="1" ht="30" customHeight="1">
      <c r="A18" s="14" t="s">
        <v>59</v>
      </c>
      <c r="B18" s="106" t="s">
        <v>18</v>
      </c>
      <c r="C18" s="426">
        <v>0.3125</v>
      </c>
      <c r="D18" s="426">
        <v>0.75</v>
      </c>
      <c r="E18" s="150"/>
      <c r="F18" s="315">
        <f t="shared" si="0"/>
        <v>2.0833333333333315E-2</v>
      </c>
      <c r="G18" s="315">
        <f t="shared" si="1"/>
        <v>4.166666666666663E-2</v>
      </c>
      <c r="H18" s="111">
        <f t="shared" si="2"/>
        <v>6.2499999999999944E-2</v>
      </c>
      <c r="I18" s="105"/>
    </row>
    <row r="19" spans="1:9" s="5" customFormat="1" ht="30" customHeight="1">
      <c r="A19" s="14" t="s">
        <v>59</v>
      </c>
      <c r="B19" s="106" t="s">
        <v>19</v>
      </c>
      <c r="C19" s="426">
        <v>0.3125</v>
      </c>
      <c r="D19" s="426">
        <v>0.75</v>
      </c>
      <c r="E19" s="150"/>
      <c r="F19" s="315">
        <f t="shared" si="0"/>
        <v>2.0833333333333315E-2</v>
      </c>
      <c r="G19" s="315">
        <f t="shared" si="1"/>
        <v>4.166666666666663E-2</v>
      </c>
      <c r="H19" s="111">
        <f t="shared" si="2"/>
        <v>6.2499999999999944E-2</v>
      </c>
      <c r="I19" s="105"/>
    </row>
    <row r="20" spans="1:9" s="5" customFormat="1" ht="30" customHeight="1">
      <c r="A20" s="14" t="s">
        <v>59</v>
      </c>
      <c r="B20" s="106" t="s">
        <v>20</v>
      </c>
      <c r="C20" s="426">
        <v>0.33333333333333331</v>
      </c>
      <c r="D20" s="426">
        <v>0.77083333333333337</v>
      </c>
      <c r="E20" s="150"/>
      <c r="F20" s="315">
        <f t="shared" si="0"/>
        <v>0</v>
      </c>
      <c r="G20" s="315">
        <f t="shared" si="1"/>
        <v>6.25E-2</v>
      </c>
      <c r="H20" s="111">
        <f t="shared" si="2"/>
        <v>6.25E-2</v>
      </c>
      <c r="I20" s="105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26">
        <v>0.33333333333333331</v>
      </c>
      <c r="D22" s="426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26">
        <v>0.20833333333333334</v>
      </c>
      <c r="D23" s="426">
        <v>0.72916666666666663</v>
      </c>
      <c r="E23" s="150"/>
      <c r="F23" s="315">
        <f t="shared" si="0"/>
        <v>0.12499999999999997</v>
      </c>
      <c r="G23" s="315">
        <f t="shared" si="1"/>
        <v>2.0833333333333259E-2</v>
      </c>
      <c r="H23" s="111">
        <f t="shared" si="2"/>
        <v>0.14583333333333323</v>
      </c>
      <c r="I23" s="316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26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26">
        <v>0.25</v>
      </c>
      <c r="D26" s="426">
        <v>0.70833333333333337</v>
      </c>
      <c r="E26" s="150"/>
      <c r="F26" s="315">
        <f t="shared" si="0"/>
        <v>8.3333333333333315E-2</v>
      </c>
      <c r="G26" s="315">
        <f t="shared" si="1"/>
        <v>0</v>
      </c>
      <c r="H26" s="111">
        <f t="shared" si="2"/>
        <v>8.3333333333333315E-2</v>
      </c>
      <c r="I26" s="105"/>
    </row>
    <row r="27" spans="1:9" s="5" customFormat="1" ht="30" customHeight="1">
      <c r="A27" s="14" t="s">
        <v>60</v>
      </c>
      <c r="B27" s="106" t="s">
        <v>24</v>
      </c>
      <c r="C27" s="426">
        <v>0.33333333333333331</v>
      </c>
      <c r="D27" s="426">
        <v>0.84722222222222221</v>
      </c>
      <c r="E27" s="150"/>
      <c r="F27" s="315">
        <f t="shared" si="0"/>
        <v>0</v>
      </c>
      <c r="G27" s="315">
        <f t="shared" si="1"/>
        <v>0.13888888888888884</v>
      </c>
      <c r="H27" s="111">
        <f t="shared" si="2"/>
        <v>0.13888888888888884</v>
      </c>
      <c r="I27" s="316"/>
    </row>
    <row r="28" spans="1:9" s="5" customFormat="1" ht="30" customHeight="1">
      <c r="A28" s="14" t="s">
        <v>60</v>
      </c>
      <c r="B28" s="106" t="s">
        <v>26</v>
      </c>
      <c r="C28" s="426">
        <v>0.20833333333333334</v>
      </c>
      <c r="D28" s="426">
        <v>0.72916666666666663</v>
      </c>
      <c r="E28" s="150"/>
      <c r="F28" s="315">
        <f t="shared" si="0"/>
        <v>0.12499999999999997</v>
      </c>
      <c r="G28" s="315">
        <f t="shared" si="1"/>
        <v>2.0833333333333259E-2</v>
      </c>
      <c r="H28" s="111">
        <f t="shared" si="2"/>
        <v>0.14583333333333323</v>
      </c>
      <c r="I28" s="105"/>
    </row>
    <row r="29" spans="1:9" s="5" customFormat="1" ht="30" customHeight="1">
      <c r="A29" s="14" t="s">
        <v>60</v>
      </c>
      <c r="B29" s="106" t="s">
        <v>27</v>
      </c>
      <c r="C29" s="635" t="s">
        <v>61</v>
      </c>
      <c r="D29" s="636"/>
      <c r="E29" s="636"/>
      <c r="F29" s="636"/>
      <c r="G29" s="636"/>
      <c r="H29" s="636"/>
      <c r="I29" s="637"/>
    </row>
    <row r="30" spans="1:9" s="5" customFormat="1" ht="30" customHeight="1">
      <c r="A30" s="14" t="s">
        <v>60</v>
      </c>
      <c r="B30" s="106" t="s">
        <v>171</v>
      </c>
      <c r="C30" s="426">
        <v>0.25</v>
      </c>
      <c r="D30" s="426">
        <v>0.70833333333333337</v>
      </c>
      <c r="E30" s="150"/>
      <c r="F30" s="315">
        <f t="shared" si="0"/>
        <v>8.3333333333333315E-2</v>
      </c>
      <c r="G30" s="315">
        <f t="shared" si="1"/>
        <v>0</v>
      </c>
      <c r="H30" s="111">
        <f t="shared" si="2"/>
        <v>8.3333333333333315E-2</v>
      </c>
      <c r="I30" s="316"/>
    </row>
    <row r="31" spans="1:9" s="5" customFormat="1" ht="30" customHeight="1">
      <c r="A31" s="14" t="s">
        <v>60</v>
      </c>
      <c r="B31" s="106" t="s">
        <v>145</v>
      </c>
      <c r="C31" s="426">
        <v>0.20833333333333334</v>
      </c>
      <c r="D31" s="426">
        <v>0.7319444444444444</v>
      </c>
      <c r="E31" s="150"/>
      <c r="F31" s="315">
        <f t="shared" si="0"/>
        <v>0.12499999999999997</v>
      </c>
      <c r="G31" s="315">
        <f t="shared" si="1"/>
        <v>2.3611111111111027E-2</v>
      </c>
      <c r="H31" s="111">
        <f t="shared" si="2"/>
        <v>0.148611111111111</v>
      </c>
      <c r="I31" s="316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26">
        <v>0.75</v>
      </c>
      <c r="E32" s="150"/>
      <c r="F32" s="315">
        <f t="shared" si="0"/>
        <v>0</v>
      </c>
      <c r="G32" s="315">
        <f t="shared" si="1"/>
        <v>4.166666666666663E-2</v>
      </c>
      <c r="H32" s="111">
        <f t="shared" si="2"/>
        <v>4.166666666666663E-2</v>
      </c>
      <c r="I32" s="316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0.75</v>
      </c>
      <c r="E33" s="150"/>
      <c r="F33" s="315">
        <f t="shared" si="0"/>
        <v>0</v>
      </c>
      <c r="G33" s="315">
        <f t="shared" si="1"/>
        <v>4.166666666666663E-2</v>
      </c>
      <c r="H33" s="111">
        <f t="shared" si="2"/>
        <v>4.166666666666663E-2</v>
      </c>
      <c r="I33" s="316"/>
    </row>
    <row r="34" spans="1:9" s="5" customFormat="1" ht="30" customHeight="1">
      <c r="A34" s="14" t="s">
        <v>60</v>
      </c>
      <c r="B34" s="106" t="s">
        <v>146</v>
      </c>
      <c r="C34" s="426">
        <v>0.33333333333333331</v>
      </c>
      <c r="D34" s="426">
        <v>0.75</v>
      </c>
      <c r="E34" s="150"/>
      <c r="F34" s="315">
        <f t="shared" si="0"/>
        <v>0</v>
      </c>
      <c r="G34" s="315">
        <f t="shared" si="1"/>
        <v>4.166666666666663E-2</v>
      </c>
      <c r="H34" s="111">
        <f t="shared" si="2"/>
        <v>4.166666666666663E-2</v>
      </c>
      <c r="I34" s="316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0.84722222222222221</v>
      </c>
      <c r="E35" s="150"/>
      <c r="F35" s="315">
        <f t="shared" si="0"/>
        <v>0</v>
      </c>
      <c r="G35" s="315">
        <f t="shared" si="1"/>
        <v>0.13888888888888884</v>
      </c>
      <c r="H35" s="111">
        <f t="shared" si="2"/>
        <v>0.13888888888888884</v>
      </c>
      <c r="I35" s="316"/>
    </row>
    <row r="36" spans="1:9" s="5" customFormat="1" ht="30" customHeight="1">
      <c r="A36" s="14" t="s">
        <v>60</v>
      </c>
      <c r="B36" s="106" t="s">
        <v>147</v>
      </c>
      <c r="C36" s="426">
        <v>0.33333333333333331</v>
      </c>
      <c r="D36" s="426">
        <v>0.75</v>
      </c>
      <c r="E36" s="150"/>
      <c r="F36" s="315">
        <f t="shared" si="0"/>
        <v>0</v>
      </c>
      <c r="G36" s="315">
        <f t="shared" si="1"/>
        <v>4.166666666666663E-2</v>
      </c>
      <c r="H36" s="111">
        <f t="shared" si="2"/>
        <v>4.166666666666663E-2</v>
      </c>
      <c r="I36" s="316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26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26">
        <v>0.33333333333333331</v>
      </c>
      <c r="D38" s="426">
        <v>0.75</v>
      </c>
      <c r="E38" s="150"/>
      <c r="F38" s="315">
        <f t="shared" si="0"/>
        <v>0</v>
      </c>
      <c r="G38" s="315">
        <f t="shared" si="1"/>
        <v>4.166666666666663E-2</v>
      </c>
      <c r="H38" s="111">
        <f t="shared" si="2"/>
        <v>4.166666666666663E-2</v>
      </c>
      <c r="I38" s="316"/>
    </row>
    <row r="39" spans="1:9" s="5" customFormat="1" ht="30" customHeight="1">
      <c r="A39" s="14" t="s">
        <v>60</v>
      </c>
      <c r="B39" s="106" t="s">
        <v>37</v>
      </c>
      <c r="C39" s="426">
        <v>0.33333333333333331</v>
      </c>
      <c r="D39" s="426">
        <v>0.75</v>
      </c>
      <c r="E39" s="150"/>
      <c r="F39" s="315">
        <f t="shared" si="0"/>
        <v>0</v>
      </c>
      <c r="G39" s="315">
        <f t="shared" si="1"/>
        <v>4.166666666666663E-2</v>
      </c>
      <c r="H39" s="111">
        <f t="shared" si="2"/>
        <v>4.166666666666663E-2</v>
      </c>
      <c r="I39" s="316"/>
    </row>
    <row r="40" spans="1:9" s="5" customFormat="1" ht="30" customHeight="1">
      <c r="A40" s="14" t="s">
        <v>60</v>
      </c>
      <c r="B40" s="106" t="s">
        <v>38</v>
      </c>
      <c r="C40" s="426">
        <v>0.33333333333333331</v>
      </c>
      <c r="D40" s="426">
        <v>0.75</v>
      </c>
      <c r="E40" s="150"/>
      <c r="F40" s="315">
        <f t="shared" si="0"/>
        <v>0</v>
      </c>
      <c r="G40" s="315">
        <f t="shared" si="1"/>
        <v>4.166666666666663E-2</v>
      </c>
      <c r="H40" s="111">
        <f t="shared" si="2"/>
        <v>4.166666666666663E-2</v>
      </c>
      <c r="I40" s="316"/>
    </row>
    <row r="41" spans="1:9" s="5" customFormat="1" ht="30" customHeight="1">
      <c r="A41" s="14" t="s">
        <v>60</v>
      </c>
      <c r="B41" s="106" t="s">
        <v>40</v>
      </c>
      <c r="C41" s="426">
        <v>0.27083333333333331</v>
      </c>
      <c r="D41" s="420">
        <v>0.625</v>
      </c>
      <c r="E41" s="150"/>
      <c r="F41" s="315">
        <f t="shared" si="0"/>
        <v>6.25E-2</v>
      </c>
      <c r="G41" s="315">
        <f t="shared" si="1"/>
        <v>0</v>
      </c>
      <c r="H41" s="111">
        <f t="shared" si="2"/>
        <v>6.25E-2</v>
      </c>
      <c r="I41" s="316"/>
    </row>
    <row r="42" spans="1:9" s="5" customFormat="1" ht="30" customHeight="1">
      <c r="A42" s="14" t="s">
        <v>60</v>
      </c>
      <c r="B42" s="106" t="s">
        <v>41</v>
      </c>
      <c r="C42" s="426">
        <v>0.25</v>
      </c>
      <c r="D42" s="426">
        <v>0.76736111111111116</v>
      </c>
      <c r="E42" s="150"/>
      <c r="F42" s="315">
        <f t="shared" si="0"/>
        <v>8.3333333333333315E-2</v>
      </c>
      <c r="G42" s="315">
        <f t="shared" si="1"/>
        <v>5.902777777777779E-2</v>
      </c>
      <c r="H42" s="111">
        <f t="shared" si="2"/>
        <v>0.1423611111111111</v>
      </c>
      <c r="I42" s="316"/>
    </row>
    <row r="43" spans="1:9" s="5" customFormat="1" ht="30" customHeight="1">
      <c r="A43" s="14" t="s">
        <v>60</v>
      </c>
      <c r="B43" s="106" t="s">
        <v>42</v>
      </c>
      <c r="C43" s="426">
        <v>0.33333333333333331</v>
      </c>
      <c r="D43" s="426">
        <v>0.75</v>
      </c>
      <c r="E43" s="150"/>
      <c r="F43" s="315">
        <f t="shared" si="0"/>
        <v>0</v>
      </c>
      <c r="G43" s="315">
        <f t="shared" si="1"/>
        <v>4.166666666666663E-2</v>
      </c>
      <c r="H43" s="111">
        <f t="shared" si="2"/>
        <v>4.166666666666663E-2</v>
      </c>
      <c r="I43" s="105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26">
        <v>0.20833333333333334</v>
      </c>
      <c r="D45" s="426">
        <v>0.7319444444444444</v>
      </c>
      <c r="E45" s="150"/>
      <c r="F45" s="315">
        <f t="shared" si="0"/>
        <v>0.12499999999999997</v>
      </c>
      <c r="G45" s="315">
        <f t="shared" si="1"/>
        <v>2.3611111111111027E-2</v>
      </c>
      <c r="H45" s="111">
        <f t="shared" si="2"/>
        <v>0.148611111111111</v>
      </c>
      <c r="I45" s="316"/>
    </row>
    <row r="46" spans="1:9" s="5" customFormat="1" ht="30" customHeight="1">
      <c r="A46" s="14" t="s">
        <v>60</v>
      </c>
      <c r="B46" s="106" t="s">
        <v>46</v>
      </c>
      <c r="C46" s="426">
        <v>0.27083333333333331</v>
      </c>
      <c r="D46" s="426">
        <v>0.75347222222222221</v>
      </c>
      <c r="E46" s="150"/>
      <c r="F46" s="315">
        <f t="shared" si="0"/>
        <v>6.25E-2</v>
      </c>
      <c r="G46" s="315">
        <f t="shared" si="1"/>
        <v>4.513888888888884E-2</v>
      </c>
      <c r="H46" s="111">
        <f t="shared" si="2"/>
        <v>0.10763888888888884</v>
      </c>
      <c r="I46" s="316"/>
    </row>
    <row r="47" spans="1:9" s="5" customFormat="1" ht="30" customHeight="1">
      <c r="A47" s="14" t="s">
        <v>60</v>
      </c>
      <c r="B47" s="106" t="s">
        <v>47</v>
      </c>
      <c r="C47" s="426">
        <v>0.33333333333333331</v>
      </c>
      <c r="D47" s="426">
        <v>0.75694444444444442</v>
      </c>
      <c r="E47" s="150"/>
      <c r="F47" s="315">
        <f t="shared" si="0"/>
        <v>0</v>
      </c>
      <c r="G47" s="315">
        <f t="shared" si="1"/>
        <v>4.8611111111111049E-2</v>
      </c>
      <c r="H47" s="111">
        <f t="shared" si="2"/>
        <v>4.8611111111111049E-2</v>
      </c>
      <c r="I47" s="316"/>
    </row>
    <row r="48" spans="1:9" s="5" customFormat="1" ht="30" customHeight="1">
      <c r="A48" s="14" t="s">
        <v>60</v>
      </c>
      <c r="B48" s="106" t="s">
        <v>48</v>
      </c>
      <c r="C48" s="426">
        <v>0.25</v>
      </c>
      <c r="D48" s="426">
        <v>0.70833333333333337</v>
      </c>
      <c r="E48" s="150"/>
      <c r="F48" s="315">
        <f t="shared" si="0"/>
        <v>8.3333333333333315E-2</v>
      </c>
      <c r="G48" s="315">
        <f t="shared" si="1"/>
        <v>0</v>
      </c>
      <c r="H48" s="111">
        <f t="shared" si="2"/>
        <v>8.3333333333333315E-2</v>
      </c>
      <c r="I48" s="105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26">
        <v>0.75</v>
      </c>
      <c r="E49" s="150"/>
      <c r="F49" s="315">
        <f t="shared" si="0"/>
        <v>0</v>
      </c>
      <c r="G49" s="315">
        <f t="shared" si="1"/>
        <v>4.166666666666663E-2</v>
      </c>
      <c r="H49" s="111">
        <f t="shared" si="2"/>
        <v>4.166666666666663E-2</v>
      </c>
      <c r="I49" s="316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26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26">
        <v>0.33333333333333331</v>
      </c>
      <c r="D51" s="426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666" t="s">
        <v>110</v>
      </c>
      <c r="D52" s="667"/>
      <c r="E52" s="667"/>
      <c r="F52" s="667"/>
      <c r="G52" s="667"/>
      <c r="H52" s="667"/>
      <c r="I52" s="668"/>
    </row>
    <row r="53" spans="1:11" s="5" customFormat="1" ht="30" customHeight="1">
      <c r="A53" s="14" t="s">
        <v>60</v>
      </c>
      <c r="B53" s="106" t="s">
        <v>53</v>
      </c>
      <c r="C53" s="426">
        <v>0.26041666666666669</v>
      </c>
      <c r="D53" s="426">
        <v>0.76736111111111116</v>
      </c>
      <c r="E53" s="150"/>
      <c r="F53" s="315">
        <f t="shared" si="0"/>
        <v>7.291666666666663E-2</v>
      </c>
      <c r="G53" s="315">
        <f t="shared" si="1"/>
        <v>5.902777777777779E-2</v>
      </c>
      <c r="H53" s="111">
        <f t="shared" si="2"/>
        <v>0.13194444444444442</v>
      </c>
      <c r="I53" s="317"/>
    </row>
    <row r="54" spans="1:11" s="5" customFormat="1" ht="30" customHeight="1">
      <c r="A54" s="268" t="s">
        <v>60</v>
      </c>
      <c r="B54" s="310" t="s">
        <v>57</v>
      </c>
      <c r="C54" s="426">
        <v>0.20833333333333334</v>
      </c>
      <c r="D54" s="426">
        <v>0.7319444444444444</v>
      </c>
      <c r="E54" s="150"/>
      <c r="F54" s="315">
        <f t="shared" si="0"/>
        <v>0.12499999999999997</v>
      </c>
      <c r="G54" s="315">
        <f t="shared" si="1"/>
        <v>2.3611111111111027E-2</v>
      </c>
      <c r="H54" s="111">
        <f t="shared" si="2"/>
        <v>0.148611111111111</v>
      </c>
      <c r="I54" s="318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0.75</v>
      </c>
      <c r="E55" s="150"/>
      <c r="F55" s="315">
        <f t="shared" si="0"/>
        <v>0</v>
      </c>
      <c r="G55" s="315">
        <f t="shared" si="1"/>
        <v>4.166666666666663E-2</v>
      </c>
      <c r="H55" s="111">
        <f t="shared" si="2"/>
        <v>4.166666666666663E-2</v>
      </c>
      <c r="I55" s="319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0.84722222222222221</v>
      </c>
      <c r="E56" s="150"/>
      <c r="F56" s="315">
        <f t="shared" si="0"/>
        <v>0</v>
      </c>
      <c r="G56" s="315">
        <f t="shared" si="1"/>
        <v>0.13888888888888884</v>
      </c>
      <c r="H56" s="111">
        <f t="shared" si="2"/>
        <v>0.13888888888888884</v>
      </c>
      <c r="I56" s="320"/>
    </row>
    <row r="57" spans="1:11" ht="30" customHeight="1">
      <c r="A57" s="268" t="s">
        <v>60</v>
      </c>
      <c r="B57" s="352" t="s">
        <v>156</v>
      </c>
      <c r="C57" s="426">
        <v>0.33333333333333331</v>
      </c>
      <c r="D57" s="426">
        <v>0.70833333333333337</v>
      </c>
      <c r="E57" s="250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26">
        <v>0.84722222222222221</v>
      </c>
      <c r="E58" s="150"/>
      <c r="F58" s="315">
        <f t="shared" si="0"/>
        <v>0</v>
      </c>
      <c r="G58" s="315">
        <f t="shared" si="1"/>
        <v>0.13888888888888884</v>
      </c>
      <c r="H58" s="111">
        <f t="shared" si="2"/>
        <v>0.13888888888888884</v>
      </c>
      <c r="I58" s="368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26">
        <v>0.75</v>
      </c>
      <c r="E59" s="388"/>
      <c r="F59" s="389">
        <f t="shared" si="0"/>
        <v>0</v>
      </c>
      <c r="G59" s="389">
        <f t="shared" si="1"/>
        <v>4.166666666666663E-2</v>
      </c>
      <c r="H59" s="390">
        <f t="shared" si="2"/>
        <v>4.166666666666663E-2</v>
      </c>
      <c r="I59" s="355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0.84722222222222221</v>
      </c>
      <c r="E60" s="150"/>
      <c r="F60" s="315">
        <f t="shared" si="0"/>
        <v>0</v>
      </c>
      <c r="G60" s="315">
        <f t="shared" si="1"/>
        <v>0.13888888888888884</v>
      </c>
      <c r="H60" s="111">
        <f t="shared" si="2"/>
        <v>0.13888888888888884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0.84722222222222221</v>
      </c>
      <c r="E61" s="150"/>
      <c r="F61" s="315">
        <f t="shared" si="0"/>
        <v>0</v>
      </c>
      <c r="G61" s="315">
        <f t="shared" si="1"/>
        <v>0.13888888888888884</v>
      </c>
      <c r="H61" s="111">
        <f t="shared" si="2"/>
        <v>0.13888888888888884</v>
      </c>
      <c r="I61" s="397"/>
    </row>
    <row r="62" spans="1:11" ht="30" customHeight="1">
      <c r="A62" s="396" t="s">
        <v>60</v>
      </c>
      <c r="B62" s="395" t="s">
        <v>216</v>
      </c>
      <c r="C62" s="426">
        <v>0.20833333333333334</v>
      </c>
      <c r="D62" s="426">
        <v>0.7319444444444444</v>
      </c>
      <c r="E62" s="150"/>
      <c r="F62" s="315">
        <f t="shared" si="0"/>
        <v>0.12499999999999997</v>
      </c>
      <c r="G62" s="315">
        <f t="shared" si="1"/>
        <v>2.3611111111111027E-2</v>
      </c>
      <c r="H62" s="111">
        <f t="shared" si="2"/>
        <v>0.148611111111111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0.84722222222222221</v>
      </c>
      <c r="E63" s="250"/>
      <c r="F63" s="353">
        <f t="shared" si="0"/>
        <v>0</v>
      </c>
      <c r="G63" s="353">
        <f t="shared" si="1"/>
        <v>0.13888888888888884</v>
      </c>
      <c r="H63" s="354">
        <f t="shared" si="2"/>
        <v>0.13888888888888884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0.84722222222222221</v>
      </c>
      <c r="E64" s="251"/>
      <c r="F64" s="322">
        <f t="shared" si="0"/>
        <v>0</v>
      </c>
      <c r="G64" s="322">
        <f t="shared" si="1"/>
        <v>0.13888888888888884</v>
      </c>
      <c r="H64" s="323">
        <f t="shared" si="2"/>
        <v>0.13888888888888884</v>
      </c>
      <c r="I64" s="400"/>
      <c r="J64" s="2"/>
      <c r="K64" s="2"/>
    </row>
    <row r="65" spans="8:8" ht="30" customHeight="1">
      <c r="H65" s="295">
        <f>SUM(H3:H64)</f>
        <v>4.4374999999999964</v>
      </c>
    </row>
    <row r="69" spans="8:8" ht="30" customHeight="1">
      <c r="H69" s="295"/>
    </row>
  </sheetData>
  <autoFilter ref="A2:I65"/>
  <mergeCells count="3">
    <mergeCell ref="C29:I29"/>
    <mergeCell ref="C44:I44"/>
    <mergeCell ref="C52:I5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9">
    <tabColor rgb="FF00B050"/>
    <pageSetUpPr fitToPage="1"/>
  </sheetPr>
  <dimension ref="A1:K69"/>
  <sheetViews>
    <sheetView topLeftCell="A49" zoomScaleNormal="100" zoomScaleSheetLayoutView="85" workbookViewId="0">
      <selection activeCell="D53" sqref="D53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243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431" t="s">
        <v>79</v>
      </c>
      <c r="G2" s="432" t="s">
        <v>80</v>
      </c>
      <c r="H2" s="13" t="s">
        <v>81</v>
      </c>
      <c r="I2" s="434" t="s">
        <v>3</v>
      </c>
    </row>
    <row r="3" spans="1:9" s="4" customFormat="1" ht="27.75" customHeight="1">
      <c r="A3" s="155" t="s">
        <v>169</v>
      </c>
      <c r="B3" s="324" t="s">
        <v>8</v>
      </c>
      <c r="C3" s="433">
        <v>0.33333333333333331</v>
      </c>
      <c r="D3" s="425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444">
        <f>G3+F3</f>
        <v>0</v>
      </c>
      <c r="I3" s="449"/>
    </row>
    <row r="4" spans="1:9" s="5" customFormat="1" ht="30" customHeight="1">
      <c r="A4" s="14" t="s">
        <v>170</v>
      </c>
      <c r="B4" s="106" t="s">
        <v>6</v>
      </c>
      <c r="C4" s="426">
        <v>0.33333333333333331</v>
      </c>
      <c r="D4" s="427">
        <v>0.875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0.16666666666666663</v>
      </c>
      <c r="H4" s="445">
        <f t="shared" ref="H4:H64" si="2">G4+F4</f>
        <v>0.16666666666666663</v>
      </c>
      <c r="I4" s="450"/>
    </row>
    <row r="5" spans="1:9" s="5" customFormat="1" ht="30" customHeight="1">
      <c r="A5" s="14" t="s">
        <v>170</v>
      </c>
      <c r="B5" s="106" t="s">
        <v>143</v>
      </c>
      <c r="C5" s="426">
        <v>0.33333333333333331</v>
      </c>
      <c r="D5" s="426">
        <v>0.70833333333333337</v>
      </c>
      <c r="E5" s="150"/>
      <c r="F5" s="315">
        <f t="shared" si="0"/>
        <v>0</v>
      </c>
      <c r="G5" s="315">
        <f t="shared" si="1"/>
        <v>0</v>
      </c>
      <c r="H5" s="445">
        <f t="shared" si="2"/>
        <v>0</v>
      </c>
      <c r="I5" s="451"/>
    </row>
    <row r="6" spans="1:9" s="5" customFormat="1" ht="30" customHeight="1">
      <c r="A6" s="14" t="s">
        <v>170</v>
      </c>
      <c r="B6" s="106" t="s">
        <v>25</v>
      </c>
      <c r="C6" s="426">
        <v>0.33333333333333331</v>
      </c>
      <c r="D6" s="426">
        <v>0.875</v>
      </c>
      <c r="E6" s="150"/>
      <c r="F6" s="315">
        <f t="shared" si="0"/>
        <v>0</v>
      </c>
      <c r="G6" s="315">
        <f t="shared" si="1"/>
        <v>0.16666666666666663</v>
      </c>
      <c r="H6" s="445">
        <f t="shared" si="2"/>
        <v>0.16666666666666663</v>
      </c>
      <c r="I6" s="451"/>
    </row>
    <row r="7" spans="1:9" s="4" customFormat="1" ht="30" customHeight="1">
      <c r="A7" s="14" t="s">
        <v>170</v>
      </c>
      <c r="B7" s="106" t="s">
        <v>44</v>
      </c>
      <c r="C7" s="426">
        <v>0.33333333333333331</v>
      </c>
      <c r="D7" s="426">
        <v>0.875</v>
      </c>
      <c r="E7" s="150"/>
      <c r="F7" s="315">
        <f t="shared" si="0"/>
        <v>0</v>
      </c>
      <c r="G7" s="315">
        <f t="shared" si="1"/>
        <v>0.16666666666666663</v>
      </c>
      <c r="H7" s="445">
        <f t="shared" si="2"/>
        <v>0.16666666666666663</v>
      </c>
      <c r="I7" s="451"/>
    </row>
    <row r="8" spans="1:9" s="5" customFormat="1" ht="30" customHeight="1">
      <c r="A8" s="14" t="s">
        <v>170</v>
      </c>
      <c r="B8" s="106" t="s">
        <v>55</v>
      </c>
      <c r="C8" s="430">
        <v>0.33333333333333331</v>
      </c>
      <c r="D8" s="430">
        <v>0.70833333333333337</v>
      </c>
      <c r="E8" s="150"/>
      <c r="F8" s="315">
        <f t="shared" si="0"/>
        <v>0</v>
      </c>
      <c r="G8" s="315">
        <f t="shared" si="1"/>
        <v>0</v>
      </c>
      <c r="H8" s="445">
        <f t="shared" si="2"/>
        <v>0</v>
      </c>
      <c r="I8" s="451"/>
    </row>
    <row r="9" spans="1:9" s="4" customFormat="1" ht="30" customHeight="1">
      <c r="A9" s="14" t="s">
        <v>59</v>
      </c>
      <c r="B9" s="106" t="s">
        <v>9</v>
      </c>
      <c r="C9" s="426">
        <v>0.25</v>
      </c>
      <c r="D9" s="426">
        <v>0.83680555555555558</v>
      </c>
      <c r="E9" s="150"/>
      <c r="F9" s="315">
        <f t="shared" si="0"/>
        <v>8.3333333333333315E-2</v>
      </c>
      <c r="G9" s="315">
        <f t="shared" si="1"/>
        <v>0.12847222222222221</v>
      </c>
      <c r="H9" s="445">
        <f t="shared" si="2"/>
        <v>0.21180555555555552</v>
      </c>
      <c r="I9" s="451"/>
    </row>
    <row r="10" spans="1:9" s="5" customFormat="1" ht="30" customHeight="1">
      <c r="A10" s="14" t="s">
        <v>59</v>
      </c>
      <c r="B10" s="106" t="s">
        <v>10</v>
      </c>
      <c r="C10" s="426">
        <v>0.33333333333333331</v>
      </c>
      <c r="D10" s="426">
        <v>0.74513888888888891</v>
      </c>
      <c r="E10" s="150"/>
      <c r="F10" s="315">
        <f t="shared" si="0"/>
        <v>0</v>
      </c>
      <c r="G10" s="315">
        <f t="shared" si="1"/>
        <v>3.6805555555555536E-2</v>
      </c>
      <c r="H10" s="445">
        <f t="shared" si="2"/>
        <v>3.6805555555555536E-2</v>
      </c>
      <c r="I10" s="451"/>
    </row>
    <row r="11" spans="1:9" s="5" customFormat="1" ht="30" customHeight="1">
      <c r="A11" s="14" t="s">
        <v>59</v>
      </c>
      <c r="B11" s="106" t="s">
        <v>11</v>
      </c>
      <c r="C11" s="426">
        <v>0.3125</v>
      </c>
      <c r="D11" s="426">
        <v>0.90625</v>
      </c>
      <c r="E11" s="150"/>
      <c r="F11" s="315">
        <f t="shared" si="0"/>
        <v>2.0833333333333315E-2</v>
      </c>
      <c r="G11" s="315">
        <f t="shared" si="1"/>
        <v>0.19791666666666663</v>
      </c>
      <c r="H11" s="445">
        <f t="shared" si="2"/>
        <v>0.21874999999999994</v>
      </c>
      <c r="I11" s="451"/>
    </row>
    <row r="12" spans="1:9" s="5" customFormat="1" ht="30" customHeight="1">
      <c r="A12" s="14" t="s">
        <v>59</v>
      </c>
      <c r="B12" s="106" t="s">
        <v>12</v>
      </c>
      <c r="C12" s="426">
        <v>0.33333333333333331</v>
      </c>
      <c r="D12" s="427">
        <v>0.73611111111111116</v>
      </c>
      <c r="E12" s="150"/>
      <c r="F12" s="315">
        <f t="shared" si="0"/>
        <v>0</v>
      </c>
      <c r="G12" s="315">
        <f t="shared" si="1"/>
        <v>2.777777777777779E-2</v>
      </c>
      <c r="H12" s="445">
        <f t="shared" si="2"/>
        <v>2.777777777777779E-2</v>
      </c>
      <c r="I12" s="451"/>
    </row>
    <row r="13" spans="1:9" s="5" customFormat="1" ht="30" customHeight="1">
      <c r="A13" s="14" t="s">
        <v>59</v>
      </c>
      <c r="B13" s="106" t="s">
        <v>13</v>
      </c>
      <c r="C13" s="426">
        <v>0.3125</v>
      </c>
      <c r="D13" s="426">
        <v>0.70833333333333337</v>
      </c>
      <c r="E13" s="150"/>
      <c r="F13" s="315">
        <f t="shared" si="0"/>
        <v>2.0833333333333315E-2</v>
      </c>
      <c r="G13" s="315">
        <f t="shared" si="1"/>
        <v>0</v>
      </c>
      <c r="H13" s="445">
        <f t="shared" si="2"/>
        <v>2.0833333333333315E-2</v>
      </c>
      <c r="I13" s="452"/>
    </row>
    <row r="14" spans="1:9" s="5" customFormat="1" ht="30" customHeight="1">
      <c r="A14" s="14" t="s">
        <v>59</v>
      </c>
      <c r="B14" s="106" t="s">
        <v>14</v>
      </c>
      <c r="C14" s="426">
        <v>0.3125</v>
      </c>
      <c r="D14" s="426">
        <v>0.80902777777777779</v>
      </c>
      <c r="E14" s="150"/>
      <c r="F14" s="315">
        <f t="shared" si="0"/>
        <v>2.0833333333333315E-2</v>
      </c>
      <c r="G14" s="315">
        <f t="shared" si="1"/>
        <v>0.10069444444444442</v>
      </c>
      <c r="H14" s="445">
        <f t="shared" si="2"/>
        <v>0.12152777777777773</v>
      </c>
      <c r="I14" s="451"/>
    </row>
    <row r="15" spans="1:9" s="5" customFormat="1" ht="30" customHeight="1">
      <c r="A15" s="14" t="s">
        <v>59</v>
      </c>
      <c r="B15" s="106" t="s">
        <v>15</v>
      </c>
      <c r="C15" s="426">
        <v>0.33333333333333331</v>
      </c>
      <c r="D15" s="426">
        <v>0.75</v>
      </c>
      <c r="E15" s="150"/>
      <c r="F15" s="315">
        <f t="shared" si="0"/>
        <v>0</v>
      </c>
      <c r="G15" s="315">
        <f t="shared" si="1"/>
        <v>4.166666666666663E-2</v>
      </c>
      <c r="H15" s="445">
        <f t="shared" si="2"/>
        <v>4.166666666666663E-2</v>
      </c>
      <c r="I15" s="452"/>
    </row>
    <row r="16" spans="1:9" s="5" customFormat="1" ht="30" customHeight="1">
      <c r="A16" s="14" t="s">
        <v>59</v>
      </c>
      <c r="B16" s="106" t="s">
        <v>16</v>
      </c>
      <c r="C16" s="426">
        <v>0.33333333333333331</v>
      </c>
      <c r="D16" s="426">
        <v>0.875</v>
      </c>
      <c r="E16" s="150"/>
      <c r="F16" s="315">
        <f t="shared" si="0"/>
        <v>0</v>
      </c>
      <c r="G16" s="315">
        <f t="shared" si="1"/>
        <v>0.16666666666666663</v>
      </c>
      <c r="H16" s="445">
        <f t="shared" si="2"/>
        <v>0.16666666666666663</v>
      </c>
      <c r="I16" s="451"/>
    </row>
    <row r="17" spans="1:9" s="5" customFormat="1" ht="30" customHeight="1">
      <c r="A17" s="14" t="s">
        <v>59</v>
      </c>
      <c r="B17" s="106" t="s">
        <v>144</v>
      </c>
      <c r="C17" s="426">
        <v>0.25</v>
      </c>
      <c r="D17" s="426">
        <v>0.83888888888888891</v>
      </c>
      <c r="E17" s="150"/>
      <c r="F17" s="315">
        <f t="shared" si="0"/>
        <v>8.3333333333333315E-2</v>
      </c>
      <c r="G17" s="315">
        <f t="shared" si="1"/>
        <v>0.13055555555555554</v>
      </c>
      <c r="H17" s="445">
        <f t="shared" si="2"/>
        <v>0.21388888888888885</v>
      </c>
      <c r="I17" s="451"/>
    </row>
    <row r="18" spans="1:9" s="5" customFormat="1" ht="30" customHeight="1">
      <c r="A18" s="14" t="s">
        <v>59</v>
      </c>
      <c r="B18" s="106" t="s">
        <v>18</v>
      </c>
      <c r="C18" s="675" t="s">
        <v>110</v>
      </c>
      <c r="D18" s="676"/>
      <c r="E18" s="676"/>
      <c r="F18" s="676"/>
      <c r="G18" s="676"/>
      <c r="H18" s="676"/>
      <c r="I18" s="677"/>
    </row>
    <row r="19" spans="1:9" s="5" customFormat="1" ht="30" customHeight="1">
      <c r="A19" s="14" t="s">
        <v>59</v>
      </c>
      <c r="B19" s="106" t="s">
        <v>19</v>
      </c>
      <c r="C19" s="426">
        <v>0.3125</v>
      </c>
      <c r="D19" s="426">
        <v>0.94861111111111107</v>
      </c>
      <c r="E19" s="150"/>
      <c r="F19" s="315">
        <f t="shared" si="0"/>
        <v>2.0833333333333315E-2</v>
      </c>
      <c r="G19" s="315">
        <f t="shared" si="1"/>
        <v>0.2402777777777777</v>
      </c>
      <c r="H19" s="445">
        <f t="shared" si="2"/>
        <v>0.26111111111111102</v>
      </c>
      <c r="I19" s="452"/>
    </row>
    <row r="20" spans="1:9" s="5" customFormat="1" ht="30" customHeight="1">
      <c r="A20" s="14" t="s">
        <v>59</v>
      </c>
      <c r="B20" s="106" t="s">
        <v>20</v>
      </c>
      <c r="C20" s="426">
        <v>0.3125</v>
      </c>
      <c r="D20" s="427">
        <v>0.72569444444444442</v>
      </c>
      <c r="E20" s="150"/>
      <c r="F20" s="315">
        <f t="shared" si="0"/>
        <v>2.0833333333333315E-2</v>
      </c>
      <c r="G20" s="315">
        <f t="shared" si="1"/>
        <v>1.7361111111111049E-2</v>
      </c>
      <c r="H20" s="445">
        <f t="shared" si="2"/>
        <v>3.8194444444444364E-2</v>
      </c>
      <c r="I20" s="452"/>
    </row>
    <row r="21" spans="1:9" s="5" customFormat="1" ht="30" customHeight="1">
      <c r="A21" s="14" t="s">
        <v>59</v>
      </c>
      <c r="B21" s="106" t="s">
        <v>54</v>
      </c>
      <c r="C21" s="426">
        <v>0.33333333333333331</v>
      </c>
      <c r="D21" s="426">
        <v>0.70833333333333337</v>
      </c>
      <c r="E21" s="150"/>
      <c r="F21" s="315">
        <f t="shared" si="0"/>
        <v>0</v>
      </c>
      <c r="G21" s="315">
        <f t="shared" si="1"/>
        <v>0</v>
      </c>
      <c r="H21" s="445">
        <f t="shared" si="2"/>
        <v>0</v>
      </c>
      <c r="I21" s="451"/>
    </row>
    <row r="22" spans="1:9" s="5" customFormat="1" ht="30" customHeight="1">
      <c r="A22" s="14" t="s">
        <v>59</v>
      </c>
      <c r="B22" s="106" t="s">
        <v>234</v>
      </c>
      <c r="C22" s="615" t="s">
        <v>256</v>
      </c>
      <c r="D22" s="616"/>
      <c r="E22" s="616"/>
      <c r="F22" s="616"/>
      <c r="G22" s="616"/>
      <c r="H22" s="616"/>
      <c r="I22" s="617"/>
    </row>
    <row r="23" spans="1:9" s="5" customFormat="1" ht="30" customHeight="1">
      <c r="A23" s="14" t="s">
        <v>59</v>
      </c>
      <c r="B23" s="106" t="s">
        <v>233</v>
      </c>
      <c r="C23" s="426">
        <v>0.33333333333333331</v>
      </c>
      <c r="D23" s="426">
        <v>0.79166666666666663</v>
      </c>
      <c r="E23" s="150"/>
      <c r="F23" s="315">
        <f t="shared" si="0"/>
        <v>0</v>
      </c>
      <c r="G23" s="315">
        <f t="shared" si="1"/>
        <v>8.3333333333333259E-2</v>
      </c>
      <c r="H23" s="445">
        <f t="shared" si="2"/>
        <v>8.3333333333333259E-2</v>
      </c>
      <c r="I23" s="451"/>
    </row>
    <row r="24" spans="1:9" s="5" customFormat="1" ht="30" customHeight="1">
      <c r="A24" s="14" t="s">
        <v>60</v>
      </c>
      <c r="B24" s="106" t="s">
        <v>21</v>
      </c>
      <c r="C24" s="426">
        <v>0.33333333333333331</v>
      </c>
      <c r="D24" s="430">
        <v>0.70833333333333337</v>
      </c>
      <c r="E24" s="150"/>
      <c r="F24" s="315">
        <f t="shared" si="0"/>
        <v>0</v>
      </c>
      <c r="G24" s="315">
        <f t="shared" si="1"/>
        <v>0</v>
      </c>
      <c r="H24" s="445">
        <f t="shared" si="2"/>
        <v>0</v>
      </c>
      <c r="I24" s="451"/>
    </row>
    <row r="25" spans="1:9" s="5" customFormat="1" ht="30" customHeight="1">
      <c r="A25" s="14" t="s">
        <v>60</v>
      </c>
      <c r="B25" s="106" t="s">
        <v>22</v>
      </c>
      <c r="C25" s="426">
        <v>0.33333333333333331</v>
      </c>
      <c r="D25" s="426">
        <v>0.875</v>
      </c>
      <c r="E25" s="150"/>
      <c r="F25" s="315">
        <f t="shared" si="0"/>
        <v>0</v>
      </c>
      <c r="G25" s="315">
        <f t="shared" si="1"/>
        <v>0.16666666666666663</v>
      </c>
      <c r="H25" s="445">
        <f t="shared" si="2"/>
        <v>0.16666666666666663</v>
      </c>
      <c r="I25" s="451"/>
    </row>
    <row r="26" spans="1:9" s="5" customFormat="1" ht="30" customHeight="1">
      <c r="A26" s="14" t="s">
        <v>60</v>
      </c>
      <c r="B26" s="106" t="s">
        <v>23</v>
      </c>
      <c r="C26" s="426">
        <v>0.25</v>
      </c>
      <c r="D26" s="426">
        <v>0.83750000000000002</v>
      </c>
      <c r="E26" s="150"/>
      <c r="F26" s="315">
        <f t="shared" si="0"/>
        <v>8.3333333333333315E-2</v>
      </c>
      <c r="G26" s="315">
        <f t="shared" si="1"/>
        <v>0.12916666666666665</v>
      </c>
      <c r="H26" s="445">
        <f t="shared" si="2"/>
        <v>0.21249999999999997</v>
      </c>
      <c r="I26" s="452"/>
    </row>
    <row r="27" spans="1:9" s="5" customFormat="1" ht="30" customHeight="1">
      <c r="A27" s="14" t="s">
        <v>60</v>
      </c>
      <c r="B27" s="106" t="s">
        <v>24</v>
      </c>
      <c r="C27" s="426">
        <v>0.33333333333333331</v>
      </c>
      <c r="D27" s="426">
        <v>0.875</v>
      </c>
      <c r="E27" s="150"/>
      <c r="F27" s="315">
        <f t="shared" si="0"/>
        <v>0</v>
      </c>
      <c r="G27" s="315">
        <f t="shared" si="1"/>
        <v>0.16666666666666663</v>
      </c>
      <c r="H27" s="445">
        <f t="shared" si="2"/>
        <v>0.16666666666666663</v>
      </c>
      <c r="I27" s="451"/>
    </row>
    <row r="28" spans="1:9" s="5" customFormat="1" ht="30" customHeight="1">
      <c r="A28" s="14" t="s">
        <v>60</v>
      </c>
      <c r="B28" s="106" t="s">
        <v>26</v>
      </c>
      <c r="C28" s="426">
        <v>0.33333333333333331</v>
      </c>
      <c r="D28" s="426">
        <v>0.875</v>
      </c>
      <c r="E28" s="150"/>
      <c r="F28" s="315">
        <f t="shared" si="0"/>
        <v>0</v>
      </c>
      <c r="G28" s="315">
        <f t="shared" si="1"/>
        <v>0.16666666666666663</v>
      </c>
      <c r="H28" s="445">
        <f t="shared" si="2"/>
        <v>0.16666666666666663</v>
      </c>
      <c r="I28" s="452"/>
    </row>
    <row r="29" spans="1:9" s="5" customFormat="1" ht="30" customHeight="1">
      <c r="A29" s="14" t="s">
        <v>60</v>
      </c>
      <c r="B29" s="106" t="s">
        <v>27</v>
      </c>
      <c r="C29" s="426">
        <v>0.33333333333333331</v>
      </c>
      <c r="D29" s="430">
        <v>0.70833333333333337</v>
      </c>
      <c r="E29" s="150"/>
      <c r="F29" s="315">
        <f t="shared" si="0"/>
        <v>0</v>
      </c>
      <c r="G29" s="315">
        <f t="shared" si="1"/>
        <v>0</v>
      </c>
      <c r="H29" s="445">
        <f t="shared" si="2"/>
        <v>0</v>
      </c>
      <c r="I29" s="451"/>
    </row>
    <row r="30" spans="1:9" s="5" customFormat="1" ht="30" customHeight="1">
      <c r="A30" s="14" t="s">
        <v>60</v>
      </c>
      <c r="B30" s="106" t="s">
        <v>171</v>
      </c>
      <c r="C30" s="426">
        <v>0.20833333333333334</v>
      </c>
      <c r="D30" s="426">
        <v>0.83888888888888891</v>
      </c>
      <c r="E30" s="150"/>
      <c r="F30" s="315">
        <f t="shared" si="0"/>
        <v>0.12499999999999997</v>
      </c>
      <c r="G30" s="315">
        <f t="shared" si="1"/>
        <v>0.13055555555555554</v>
      </c>
      <c r="H30" s="445">
        <f t="shared" si="2"/>
        <v>0.25555555555555554</v>
      </c>
      <c r="I30" s="451"/>
    </row>
    <row r="31" spans="1:9" s="5" customFormat="1" ht="30" customHeight="1">
      <c r="A31" s="14" t="s">
        <v>60</v>
      </c>
      <c r="B31" s="106" t="s">
        <v>145</v>
      </c>
      <c r="C31" s="426">
        <v>0.33333333333333331</v>
      </c>
      <c r="D31" s="426">
        <v>0.875</v>
      </c>
      <c r="E31" s="150"/>
      <c r="F31" s="315">
        <f t="shared" si="0"/>
        <v>0</v>
      </c>
      <c r="G31" s="315">
        <f t="shared" si="1"/>
        <v>0.16666666666666663</v>
      </c>
      <c r="H31" s="445">
        <f t="shared" si="2"/>
        <v>0.16666666666666663</v>
      </c>
      <c r="I31" s="451"/>
    </row>
    <row r="32" spans="1:9" s="5" customFormat="1" ht="30" customHeight="1">
      <c r="A32" s="14" t="s">
        <v>60</v>
      </c>
      <c r="B32" s="106" t="s">
        <v>30</v>
      </c>
      <c r="C32" s="426">
        <v>0.33333333333333331</v>
      </c>
      <c r="D32" s="430">
        <v>0.70833333333333337</v>
      </c>
      <c r="E32" s="150"/>
      <c r="F32" s="315">
        <f t="shared" si="0"/>
        <v>0</v>
      </c>
      <c r="G32" s="315">
        <f t="shared" si="1"/>
        <v>0</v>
      </c>
      <c r="H32" s="445">
        <f t="shared" si="2"/>
        <v>0</v>
      </c>
      <c r="I32" s="451"/>
    </row>
    <row r="33" spans="1:9" s="5" customFormat="1" ht="30" customHeight="1">
      <c r="A33" s="14" t="s">
        <v>60</v>
      </c>
      <c r="B33" s="106" t="s">
        <v>139</v>
      </c>
      <c r="C33" s="426">
        <v>0.33333333333333331</v>
      </c>
      <c r="D33" s="426">
        <v>0.875</v>
      </c>
      <c r="E33" s="150"/>
      <c r="F33" s="315">
        <f t="shared" si="0"/>
        <v>0</v>
      </c>
      <c r="G33" s="315">
        <f t="shared" si="1"/>
        <v>0.16666666666666663</v>
      </c>
      <c r="H33" s="445">
        <f t="shared" si="2"/>
        <v>0.16666666666666663</v>
      </c>
      <c r="I33" s="451"/>
    </row>
    <row r="34" spans="1:9" s="5" customFormat="1" ht="30" customHeight="1">
      <c r="A34" s="14" t="s">
        <v>60</v>
      </c>
      <c r="B34" s="106" t="s">
        <v>146</v>
      </c>
      <c r="C34" s="426">
        <v>0.25</v>
      </c>
      <c r="D34" s="426">
        <v>0.83750000000000002</v>
      </c>
      <c r="E34" s="150"/>
      <c r="F34" s="315">
        <f t="shared" si="0"/>
        <v>8.3333333333333315E-2</v>
      </c>
      <c r="G34" s="315">
        <f t="shared" si="1"/>
        <v>0.12916666666666665</v>
      </c>
      <c r="H34" s="445">
        <f t="shared" si="2"/>
        <v>0.21249999999999997</v>
      </c>
      <c r="I34" s="451"/>
    </row>
    <row r="35" spans="1:9" s="5" customFormat="1" ht="30" customHeight="1">
      <c r="A35" s="14" t="s">
        <v>60</v>
      </c>
      <c r="B35" s="106" t="s">
        <v>33</v>
      </c>
      <c r="C35" s="426">
        <v>0.33333333333333331</v>
      </c>
      <c r="D35" s="426">
        <v>0.875</v>
      </c>
      <c r="E35" s="150"/>
      <c r="F35" s="315">
        <f t="shared" si="0"/>
        <v>0</v>
      </c>
      <c r="G35" s="315">
        <f t="shared" si="1"/>
        <v>0.16666666666666663</v>
      </c>
      <c r="H35" s="445">
        <f t="shared" si="2"/>
        <v>0.16666666666666663</v>
      </c>
      <c r="I35" s="451"/>
    </row>
    <row r="36" spans="1:9" s="5" customFormat="1" ht="30" customHeight="1">
      <c r="A36" s="14" t="s">
        <v>60</v>
      </c>
      <c r="B36" s="106" t="s">
        <v>147</v>
      </c>
      <c r="C36" s="426">
        <v>0.33333333333333331</v>
      </c>
      <c r="D36" s="426">
        <v>0.875</v>
      </c>
      <c r="E36" s="150"/>
      <c r="F36" s="315">
        <f t="shared" si="0"/>
        <v>0</v>
      </c>
      <c r="G36" s="315">
        <f t="shared" si="1"/>
        <v>0.16666666666666663</v>
      </c>
      <c r="H36" s="445">
        <f t="shared" si="2"/>
        <v>0.16666666666666663</v>
      </c>
      <c r="I36" s="451"/>
    </row>
    <row r="37" spans="1:9" s="5" customFormat="1" ht="30" customHeight="1">
      <c r="A37" s="14" t="s">
        <v>60</v>
      </c>
      <c r="B37" s="106" t="s">
        <v>148</v>
      </c>
      <c r="C37" s="426">
        <v>0.33333333333333331</v>
      </c>
      <c r="D37" s="430">
        <v>0.70833333333333337</v>
      </c>
      <c r="E37" s="150"/>
      <c r="F37" s="315">
        <f t="shared" si="0"/>
        <v>0</v>
      </c>
      <c r="G37" s="315">
        <f t="shared" si="1"/>
        <v>0</v>
      </c>
      <c r="H37" s="445">
        <f t="shared" si="2"/>
        <v>0</v>
      </c>
      <c r="I37" s="451"/>
    </row>
    <row r="38" spans="1:9" s="5" customFormat="1" ht="30" customHeight="1">
      <c r="A38" s="14" t="s">
        <v>60</v>
      </c>
      <c r="B38" s="106" t="s">
        <v>36</v>
      </c>
      <c r="C38" s="426">
        <v>0.33333333333333331</v>
      </c>
      <c r="D38" s="430">
        <v>0.70833333333333337</v>
      </c>
      <c r="E38" s="150"/>
      <c r="F38" s="315">
        <f t="shared" si="0"/>
        <v>0</v>
      </c>
      <c r="G38" s="315">
        <f t="shared" si="1"/>
        <v>0</v>
      </c>
      <c r="H38" s="445">
        <f t="shared" si="2"/>
        <v>0</v>
      </c>
      <c r="I38" s="451"/>
    </row>
    <row r="39" spans="1:9" s="5" customFormat="1" ht="30" customHeight="1">
      <c r="A39" s="14" t="s">
        <v>60</v>
      </c>
      <c r="B39" s="106" t="s">
        <v>37</v>
      </c>
      <c r="C39" s="426">
        <v>0.33333333333333331</v>
      </c>
      <c r="D39" s="430">
        <v>0.70833333333333337</v>
      </c>
      <c r="E39" s="150"/>
      <c r="F39" s="315">
        <f t="shared" si="0"/>
        <v>0</v>
      </c>
      <c r="G39" s="315">
        <f t="shared" si="1"/>
        <v>0</v>
      </c>
      <c r="H39" s="445">
        <f t="shared" si="2"/>
        <v>0</v>
      </c>
      <c r="I39" s="451"/>
    </row>
    <row r="40" spans="1:9" s="5" customFormat="1" ht="30" customHeight="1">
      <c r="A40" s="14" t="s">
        <v>60</v>
      </c>
      <c r="B40" s="106" t="s">
        <v>38</v>
      </c>
      <c r="C40" s="426">
        <v>0.41666666666666669</v>
      </c>
      <c r="D40" s="430">
        <v>0.70833333333333337</v>
      </c>
      <c r="E40" s="150"/>
      <c r="F40" s="315">
        <f t="shared" si="0"/>
        <v>0</v>
      </c>
      <c r="G40" s="315">
        <f t="shared" si="1"/>
        <v>0</v>
      </c>
      <c r="H40" s="445">
        <f t="shared" si="2"/>
        <v>0</v>
      </c>
      <c r="I40" s="451"/>
    </row>
    <row r="41" spans="1:9" s="5" customFormat="1" ht="30" customHeight="1">
      <c r="A41" s="14" t="s">
        <v>60</v>
      </c>
      <c r="B41" s="106" t="s">
        <v>40</v>
      </c>
      <c r="C41" s="426">
        <v>0.33333333333333331</v>
      </c>
      <c r="D41" s="430">
        <v>0.70833333333333337</v>
      </c>
      <c r="E41" s="150"/>
      <c r="F41" s="315">
        <f t="shared" si="0"/>
        <v>0</v>
      </c>
      <c r="G41" s="315">
        <f t="shared" si="1"/>
        <v>0</v>
      </c>
      <c r="H41" s="445">
        <f t="shared" si="2"/>
        <v>0</v>
      </c>
      <c r="I41" s="451"/>
    </row>
    <row r="42" spans="1:9" s="5" customFormat="1" ht="30" customHeight="1">
      <c r="A42" s="14" t="s">
        <v>60</v>
      </c>
      <c r="B42" s="106" t="s">
        <v>41</v>
      </c>
      <c r="C42" s="426">
        <v>0.33333333333333331</v>
      </c>
      <c r="D42" s="430">
        <v>0.70833333333333337</v>
      </c>
      <c r="E42" s="150"/>
      <c r="F42" s="315">
        <f t="shared" si="0"/>
        <v>0</v>
      </c>
      <c r="G42" s="315">
        <f t="shared" si="1"/>
        <v>0</v>
      </c>
      <c r="H42" s="445">
        <f t="shared" si="2"/>
        <v>0</v>
      </c>
      <c r="I42" s="451"/>
    </row>
    <row r="43" spans="1:9" s="5" customFormat="1" ht="30" customHeight="1">
      <c r="A43" s="14" t="s">
        <v>60</v>
      </c>
      <c r="B43" s="106" t="s">
        <v>42</v>
      </c>
      <c r="C43" s="439">
        <v>0.33333333333333331</v>
      </c>
      <c r="D43" s="440">
        <v>0.70833333333333337</v>
      </c>
      <c r="E43" s="250"/>
      <c r="F43" s="353">
        <f t="shared" si="0"/>
        <v>0</v>
      </c>
      <c r="G43" s="353">
        <f t="shared" si="1"/>
        <v>0</v>
      </c>
      <c r="H43" s="446">
        <f t="shared" si="2"/>
        <v>0</v>
      </c>
      <c r="I43" s="457"/>
    </row>
    <row r="44" spans="1:9" s="5" customFormat="1" ht="30" customHeight="1">
      <c r="A44" s="14" t="s">
        <v>60</v>
      </c>
      <c r="B44" s="106" t="s">
        <v>43</v>
      </c>
      <c r="C44" s="629" t="s">
        <v>163</v>
      </c>
      <c r="D44" s="629"/>
      <c r="E44" s="629"/>
      <c r="F44" s="629"/>
      <c r="G44" s="629"/>
      <c r="H44" s="629"/>
      <c r="I44" s="629"/>
    </row>
    <row r="45" spans="1:9" s="5" customFormat="1" ht="30" customHeight="1">
      <c r="A45" s="14" t="s">
        <v>60</v>
      </c>
      <c r="B45" s="106" t="s">
        <v>45</v>
      </c>
      <c r="C45" s="430">
        <v>0.33333333333333331</v>
      </c>
      <c r="D45" s="430">
        <v>0.70833333333333337</v>
      </c>
      <c r="E45" s="383"/>
      <c r="F45" s="418">
        <f t="shared" si="0"/>
        <v>0</v>
      </c>
      <c r="G45" s="418">
        <f t="shared" si="1"/>
        <v>0</v>
      </c>
      <c r="H45" s="458">
        <f t="shared" si="2"/>
        <v>0</v>
      </c>
      <c r="I45" s="459"/>
    </row>
    <row r="46" spans="1:9" s="5" customFormat="1" ht="30" customHeight="1">
      <c r="A46" s="14" t="s">
        <v>60</v>
      </c>
      <c r="B46" s="106" t="s">
        <v>46</v>
      </c>
      <c r="C46" s="426">
        <v>0.33333333333333331</v>
      </c>
      <c r="D46" s="426">
        <v>0.875</v>
      </c>
      <c r="E46" s="150"/>
      <c r="F46" s="315">
        <f t="shared" si="0"/>
        <v>0</v>
      </c>
      <c r="G46" s="315">
        <f t="shared" si="1"/>
        <v>0.16666666666666663</v>
      </c>
      <c r="H46" s="445">
        <f t="shared" si="2"/>
        <v>0.16666666666666663</v>
      </c>
      <c r="I46" s="451"/>
    </row>
    <row r="47" spans="1:9" s="5" customFormat="1" ht="30" customHeight="1">
      <c r="A47" s="14" t="s">
        <v>60</v>
      </c>
      <c r="B47" s="106" t="s">
        <v>47</v>
      </c>
      <c r="C47" s="426">
        <v>0.33333333333333331</v>
      </c>
      <c r="D47" s="430">
        <v>0.70833333333333337</v>
      </c>
      <c r="E47" s="150"/>
      <c r="F47" s="315">
        <f t="shared" si="0"/>
        <v>0</v>
      </c>
      <c r="G47" s="315">
        <f t="shared" si="1"/>
        <v>0</v>
      </c>
      <c r="H47" s="445">
        <f t="shared" si="2"/>
        <v>0</v>
      </c>
      <c r="I47" s="451"/>
    </row>
    <row r="48" spans="1:9" s="5" customFormat="1" ht="30" customHeight="1">
      <c r="A48" s="14" t="s">
        <v>60</v>
      </c>
      <c r="B48" s="106" t="s">
        <v>48</v>
      </c>
      <c r="C48" s="426">
        <v>0.33333333333333331</v>
      </c>
      <c r="D48" s="430">
        <v>0.70833333333333337</v>
      </c>
      <c r="E48" s="150"/>
      <c r="F48" s="315">
        <f t="shared" si="0"/>
        <v>0</v>
      </c>
      <c r="G48" s="315">
        <f t="shared" si="1"/>
        <v>0</v>
      </c>
      <c r="H48" s="445">
        <f t="shared" si="2"/>
        <v>0</v>
      </c>
      <c r="I48" s="452"/>
    </row>
    <row r="49" spans="1:11" s="5" customFormat="1" ht="30" customHeight="1">
      <c r="A49" s="14" t="s">
        <v>60</v>
      </c>
      <c r="B49" s="106" t="s">
        <v>49</v>
      </c>
      <c r="C49" s="426">
        <v>0.33333333333333331</v>
      </c>
      <c r="D49" s="430">
        <v>0.70833333333333337</v>
      </c>
      <c r="E49" s="150"/>
      <c r="F49" s="315">
        <f t="shared" si="0"/>
        <v>0</v>
      </c>
      <c r="G49" s="315">
        <f t="shared" si="1"/>
        <v>0</v>
      </c>
      <c r="H49" s="445">
        <f t="shared" si="2"/>
        <v>0</v>
      </c>
      <c r="I49" s="451"/>
    </row>
    <row r="50" spans="1:11" s="5" customFormat="1" ht="30" customHeight="1">
      <c r="A50" s="14" t="s">
        <v>60</v>
      </c>
      <c r="B50" s="106" t="s">
        <v>50</v>
      </c>
      <c r="C50" s="426">
        <v>0.33333333333333331</v>
      </c>
      <c r="D50" s="430">
        <v>0.70833333333333337</v>
      </c>
      <c r="E50" s="150"/>
      <c r="F50" s="315">
        <f t="shared" si="0"/>
        <v>0</v>
      </c>
      <c r="G50" s="315">
        <f t="shared" si="1"/>
        <v>0</v>
      </c>
      <c r="H50" s="445">
        <f t="shared" si="2"/>
        <v>0</v>
      </c>
      <c r="I50" s="451"/>
    </row>
    <row r="51" spans="1:11" s="5" customFormat="1" ht="30" customHeight="1">
      <c r="A51" s="14" t="s">
        <v>60</v>
      </c>
      <c r="B51" s="106" t="s">
        <v>51</v>
      </c>
      <c r="C51" s="426">
        <v>0.33333333333333331</v>
      </c>
      <c r="D51" s="426">
        <v>0.72222222222222221</v>
      </c>
      <c r="E51" s="150"/>
      <c r="F51" s="315">
        <f t="shared" si="0"/>
        <v>0</v>
      </c>
      <c r="G51" s="315">
        <f t="shared" si="1"/>
        <v>1.388888888888884E-2</v>
      </c>
      <c r="H51" s="445">
        <f t="shared" si="2"/>
        <v>1.388888888888884E-2</v>
      </c>
      <c r="I51" s="451"/>
    </row>
    <row r="52" spans="1:11" s="5" customFormat="1" ht="30" customHeight="1">
      <c r="A52" s="14" t="s">
        <v>60</v>
      </c>
      <c r="B52" s="106" t="s">
        <v>149</v>
      </c>
      <c r="C52" s="666" t="s">
        <v>110</v>
      </c>
      <c r="D52" s="667"/>
      <c r="E52" s="667"/>
      <c r="F52" s="667"/>
      <c r="G52" s="667"/>
      <c r="H52" s="667"/>
      <c r="I52" s="668"/>
    </row>
    <row r="53" spans="1:11" s="5" customFormat="1" ht="30" customHeight="1">
      <c r="A53" s="14" t="s">
        <v>60</v>
      </c>
      <c r="B53" s="106" t="s">
        <v>53</v>
      </c>
      <c r="C53" s="426">
        <v>0.33333333333333331</v>
      </c>
      <c r="D53" s="426">
        <v>0.72222222222222221</v>
      </c>
      <c r="E53" s="150"/>
      <c r="F53" s="315">
        <f t="shared" si="0"/>
        <v>0</v>
      </c>
      <c r="G53" s="315">
        <f t="shared" si="1"/>
        <v>1.388888888888884E-2</v>
      </c>
      <c r="H53" s="445">
        <f t="shared" si="2"/>
        <v>1.388888888888884E-2</v>
      </c>
      <c r="I53" s="450"/>
    </row>
    <row r="54" spans="1:11" s="5" customFormat="1" ht="30" customHeight="1">
      <c r="A54" s="268" t="s">
        <v>60</v>
      </c>
      <c r="B54" s="310" t="s">
        <v>57</v>
      </c>
      <c r="C54" s="426">
        <v>0.33333333333333331</v>
      </c>
      <c r="D54" s="430">
        <v>0.70833333333333337</v>
      </c>
      <c r="E54" s="150"/>
      <c r="F54" s="315">
        <f t="shared" si="0"/>
        <v>0</v>
      </c>
      <c r="G54" s="315">
        <f t="shared" si="1"/>
        <v>0</v>
      </c>
      <c r="H54" s="445">
        <f t="shared" si="2"/>
        <v>0</v>
      </c>
      <c r="I54" s="453"/>
    </row>
    <row r="55" spans="1:11" ht="30" customHeight="1">
      <c r="A55" s="289" t="s">
        <v>60</v>
      </c>
      <c r="B55" s="311" t="s">
        <v>154</v>
      </c>
      <c r="C55" s="426">
        <v>0.33333333333333331</v>
      </c>
      <c r="D55" s="426">
        <v>0.875</v>
      </c>
      <c r="E55" s="150"/>
      <c r="F55" s="315">
        <f t="shared" si="0"/>
        <v>0</v>
      </c>
      <c r="G55" s="315">
        <f t="shared" si="1"/>
        <v>0.16666666666666663</v>
      </c>
      <c r="H55" s="445">
        <f t="shared" si="2"/>
        <v>0.16666666666666663</v>
      </c>
      <c r="I55" s="454"/>
    </row>
    <row r="56" spans="1:11" ht="30" customHeight="1">
      <c r="A56" s="271" t="s">
        <v>60</v>
      </c>
      <c r="B56" s="312" t="s">
        <v>155</v>
      </c>
      <c r="C56" s="426">
        <v>0.33333333333333331</v>
      </c>
      <c r="D56" s="426">
        <v>0.875</v>
      </c>
      <c r="E56" s="150"/>
      <c r="F56" s="315">
        <f t="shared" si="0"/>
        <v>0</v>
      </c>
      <c r="G56" s="315">
        <f t="shared" si="1"/>
        <v>0.16666666666666663</v>
      </c>
      <c r="H56" s="445">
        <f t="shared" si="2"/>
        <v>0.16666666666666663</v>
      </c>
      <c r="I56" s="455"/>
    </row>
    <row r="57" spans="1:11" ht="30" customHeight="1">
      <c r="A57" s="268" t="s">
        <v>60</v>
      </c>
      <c r="B57" s="352" t="s">
        <v>156</v>
      </c>
      <c r="C57" s="426">
        <v>0.33333333333333331</v>
      </c>
      <c r="D57" s="430">
        <v>0.73958333333333337</v>
      </c>
      <c r="E57" s="250"/>
      <c r="F57" s="353">
        <f t="shared" si="0"/>
        <v>0</v>
      </c>
      <c r="G57" s="353">
        <f t="shared" si="1"/>
        <v>3.125E-2</v>
      </c>
      <c r="H57" s="446">
        <f t="shared" si="2"/>
        <v>3.125E-2</v>
      </c>
      <c r="I57" s="456"/>
    </row>
    <row r="58" spans="1:11" ht="30" customHeight="1">
      <c r="A58" s="366" t="s">
        <v>60</v>
      </c>
      <c r="B58" s="367" t="s">
        <v>184</v>
      </c>
      <c r="C58" s="426">
        <v>0.33333333333333331</v>
      </c>
      <c r="D58" s="430">
        <v>0.70833333333333337</v>
      </c>
      <c r="E58" s="150"/>
      <c r="F58" s="315">
        <f t="shared" si="0"/>
        <v>0</v>
      </c>
      <c r="G58" s="315">
        <f t="shared" si="1"/>
        <v>0</v>
      </c>
      <c r="H58" s="445">
        <f t="shared" si="2"/>
        <v>0</v>
      </c>
      <c r="I58" s="397"/>
    </row>
    <row r="59" spans="1:11" ht="30" customHeight="1">
      <c r="A59" s="387" t="s">
        <v>60</v>
      </c>
      <c r="B59" s="352" t="s">
        <v>195</v>
      </c>
      <c r="C59" s="426">
        <v>0.33333333333333331</v>
      </c>
      <c r="D59" s="430">
        <v>0.70833333333333337</v>
      </c>
      <c r="E59" s="388"/>
      <c r="F59" s="389">
        <f t="shared" si="0"/>
        <v>0</v>
      </c>
      <c r="G59" s="389">
        <f t="shared" si="1"/>
        <v>0</v>
      </c>
      <c r="H59" s="447">
        <f t="shared" si="2"/>
        <v>0</v>
      </c>
      <c r="I59" s="456"/>
    </row>
    <row r="60" spans="1:11" ht="30" customHeight="1">
      <c r="A60" s="396" t="s">
        <v>60</v>
      </c>
      <c r="B60" s="395" t="s">
        <v>213</v>
      </c>
      <c r="C60" s="426">
        <v>0.33333333333333331</v>
      </c>
      <c r="D60" s="426">
        <v>0.875</v>
      </c>
      <c r="E60" s="150"/>
      <c r="F60" s="315">
        <f t="shared" si="0"/>
        <v>0</v>
      </c>
      <c r="G60" s="315">
        <f t="shared" si="1"/>
        <v>0.16666666666666663</v>
      </c>
      <c r="H60" s="445">
        <f t="shared" si="2"/>
        <v>0.16666666666666663</v>
      </c>
      <c r="I60" s="397"/>
    </row>
    <row r="61" spans="1:11" ht="30" customHeight="1">
      <c r="A61" s="396" t="s">
        <v>60</v>
      </c>
      <c r="B61" s="395" t="s">
        <v>215</v>
      </c>
      <c r="C61" s="426">
        <v>0.33333333333333331</v>
      </c>
      <c r="D61" s="426">
        <v>0.875</v>
      </c>
      <c r="E61" s="150"/>
      <c r="F61" s="315">
        <f t="shared" si="0"/>
        <v>0</v>
      </c>
      <c r="G61" s="315">
        <f t="shared" si="1"/>
        <v>0.16666666666666663</v>
      </c>
      <c r="H61" s="445">
        <f t="shared" si="2"/>
        <v>0.16666666666666663</v>
      </c>
      <c r="I61" s="397"/>
    </row>
    <row r="62" spans="1:11" ht="30" customHeight="1">
      <c r="A62" s="396" t="s">
        <v>60</v>
      </c>
      <c r="B62" s="395" t="s">
        <v>216</v>
      </c>
      <c r="C62" s="426">
        <v>0.33333333333333331</v>
      </c>
      <c r="D62" s="426">
        <v>0.875</v>
      </c>
      <c r="E62" s="150"/>
      <c r="F62" s="315">
        <f t="shared" si="0"/>
        <v>0</v>
      </c>
      <c r="G62" s="315">
        <f t="shared" si="1"/>
        <v>0.16666666666666663</v>
      </c>
      <c r="H62" s="445">
        <f t="shared" si="2"/>
        <v>0.16666666666666663</v>
      </c>
      <c r="I62" s="397"/>
    </row>
    <row r="63" spans="1:11" ht="30" customHeight="1">
      <c r="A63" s="405" t="s">
        <v>60</v>
      </c>
      <c r="B63" s="406" t="s">
        <v>217</v>
      </c>
      <c r="C63" s="426">
        <v>0.33333333333333331</v>
      </c>
      <c r="D63" s="426">
        <v>0.875</v>
      </c>
      <c r="E63" s="250"/>
      <c r="F63" s="353">
        <f t="shared" si="0"/>
        <v>0</v>
      </c>
      <c r="G63" s="353">
        <f t="shared" si="1"/>
        <v>0.16666666666666663</v>
      </c>
      <c r="H63" s="446">
        <f t="shared" si="2"/>
        <v>0.16666666666666663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29">
        <v>0.33333333333333331</v>
      </c>
      <c r="D64" s="429">
        <v>0.875</v>
      </c>
      <c r="E64" s="251"/>
      <c r="F64" s="322">
        <f t="shared" si="0"/>
        <v>0</v>
      </c>
      <c r="G64" s="322">
        <f t="shared" si="1"/>
        <v>0.16666666666666663</v>
      </c>
      <c r="H64" s="448">
        <f t="shared" si="2"/>
        <v>0.16666666666666663</v>
      </c>
      <c r="I64" s="400"/>
      <c r="J64" s="2"/>
      <c r="K64" s="2"/>
    </row>
    <row r="65" spans="8:8" ht="30" customHeight="1">
      <c r="H65" s="295">
        <f>SUM(H3:H64)</f>
        <v>5.1819444444444445</v>
      </c>
    </row>
    <row r="69" spans="8:8" ht="30" customHeight="1">
      <c r="H69" s="295"/>
    </row>
  </sheetData>
  <autoFilter ref="A2:I59"/>
  <mergeCells count="4">
    <mergeCell ref="C18:I18"/>
    <mergeCell ref="C22:I22"/>
    <mergeCell ref="C44:I44"/>
    <mergeCell ref="C52:I5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0">
    <tabColor rgb="FF00B050"/>
    <pageSetUpPr fitToPage="1"/>
  </sheetPr>
  <dimension ref="A1:K69"/>
  <sheetViews>
    <sheetView topLeftCell="A19" zoomScaleNormal="100" zoomScaleSheetLayoutView="85" workbookViewId="0">
      <selection activeCell="C18" sqref="C18:I18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241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325">
        <v>0.33333333333333331</v>
      </c>
      <c r="D3" s="325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0.75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4.166666666666663E-2</v>
      </c>
      <c r="H4" s="111">
        <f t="shared" ref="H4:H64" si="2">G4+F4</f>
        <v>4.166666666666663E-2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0.75</v>
      </c>
      <c r="E5" s="150"/>
      <c r="F5" s="315">
        <f t="shared" si="0"/>
        <v>0</v>
      </c>
      <c r="G5" s="315">
        <f t="shared" si="1"/>
        <v>4.166666666666663E-2</v>
      </c>
      <c r="H5" s="111">
        <f t="shared" si="2"/>
        <v>4.166666666666663E-2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0.5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0.75</v>
      </c>
      <c r="E7" s="150"/>
      <c r="F7" s="315">
        <f t="shared" si="0"/>
        <v>0</v>
      </c>
      <c r="G7" s="315">
        <f t="shared" si="1"/>
        <v>4.166666666666663E-2</v>
      </c>
      <c r="H7" s="111">
        <f t="shared" si="2"/>
        <v>4.166666666666663E-2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0.29166666666666669</v>
      </c>
      <c r="D9" s="150">
        <v>0.77083333333333337</v>
      </c>
      <c r="E9" s="150"/>
      <c r="F9" s="315">
        <f t="shared" si="0"/>
        <v>4.166666666666663E-2</v>
      </c>
      <c r="G9" s="315">
        <f t="shared" si="1"/>
        <v>6.25E-2</v>
      </c>
      <c r="H9" s="111">
        <f t="shared" si="2"/>
        <v>0.10416666666666663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0.1875</v>
      </c>
      <c r="D10" s="150">
        <v>0.86111111111111116</v>
      </c>
      <c r="E10" s="150"/>
      <c r="F10" s="315">
        <f t="shared" si="0"/>
        <v>0.14583333333333331</v>
      </c>
      <c r="G10" s="315">
        <f t="shared" si="1"/>
        <v>0.15277777777777779</v>
      </c>
      <c r="H10" s="111">
        <f t="shared" si="2"/>
        <v>0.2986111111111111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0.79166666666666663</v>
      </c>
      <c r="E11" s="150"/>
      <c r="F11" s="315">
        <f t="shared" si="0"/>
        <v>2.0833333333333315E-2</v>
      </c>
      <c r="G11" s="315">
        <f t="shared" si="1"/>
        <v>8.3333333333333259E-2</v>
      </c>
      <c r="H11" s="111">
        <f t="shared" si="2"/>
        <v>0.10416666666666657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654" t="s">
        <v>61</v>
      </c>
      <c r="D13" s="655"/>
      <c r="E13" s="655"/>
      <c r="F13" s="655"/>
      <c r="G13" s="655"/>
      <c r="H13" s="655"/>
      <c r="I13" s="656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0.73611111111111116</v>
      </c>
      <c r="E14" s="150"/>
      <c r="F14" s="315">
        <f t="shared" si="0"/>
        <v>2.0833333333333315E-2</v>
      </c>
      <c r="G14" s="315">
        <f t="shared" si="1"/>
        <v>2.777777777777779E-2</v>
      </c>
      <c r="H14" s="111">
        <f t="shared" si="2"/>
        <v>4.8611111111111105E-2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0.75</v>
      </c>
      <c r="E16" s="150"/>
      <c r="F16" s="315">
        <f t="shared" si="0"/>
        <v>0</v>
      </c>
      <c r="G16" s="315">
        <f t="shared" si="1"/>
        <v>4.166666666666663E-2</v>
      </c>
      <c r="H16" s="111">
        <f t="shared" si="2"/>
        <v>4.166666666666663E-2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0.77638888888888891</v>
      </c>
      <c r="E17" s="150"/>
      <c r="F17" s="315">
        <f t="shared" si="0"/>
        <v>2.0833333333333315E-2</v>
      </c>
      <c r="G17" s="315">
        <f t="shared" si="1"/>
        <v>6.8055555555555536E-2</v>
      </c>
      <c r="H17" s="111">
        <f t="shared" si="2"/>
        <v>8.8888888888888851E-2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0.72916666666666663</v>
      </c>
      <c r="E19" s="150"/>
      <c r="F19" s="315">
        <f t="shared" si="0"/>
        <v>2.0833333333333315E-2</v>
      </c>
      <c r="G19" s="315">
        <f t="shared" si="1"/>
        <v>2.0833333333333259E-2</v>
      </c>
      <c r="H19" s="111">
        <f t="shared" si="2"/>
        <v>4.1666666666666574E-2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0.74305555555555547</v>
      </c>
      <c r="E20" s="150"/>
      <c r="F20" s="315">
        <f t="shared" si="0"/>
        <v>2.0833333333333315E-2</v>
      </c>
      <c r="G20" s="315">
        <f t="shared" si="1"/>
        <v>3.4722222222222099E-2</v>
      </c>
      <c r="H20" s="111">
        <f t="shared" si="2"/>
        <v>5.5555555555555414E-2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615" t="s">
        <v>242</v>
      </c>
      <c r="D22" s="616"/>
      <c r="E22" s="616"/>
      <c r="F22" s="616"/>
      <c r="G22" s="616"/>
      <c r="H22" s="616"/>
      <c r="I22" s="617"/>
    </row>
    <row r="23" spans="1:9" s="5" customFormat="1" ht="30" customHeight="1">
      <c r="A23" s="14" t="s">
        <v>59</v>
      </c>
      <c r="B23" s="106" t="s">
        <v>233</v>
      </c>
      <c r="C23" s="150">
        <v>0.33333333333333331</v>
      </c>
      <c r="D23" s="150">
        <v>0.78125</v>
      </c>
      <c r="E23" s="150"/>
      <c r="F23" s="315">
        <f t="shared" si="0"/>
        <v>0</v>
      </c>
      <c r="G23" s="315">
        <f t="shared" si="1"/>
        <v>7.291666666666663E-2</v>
      </c>
      <c r="H23" s="111">
        <f t="shared" si="2"/>
        <v>7.291666666666663E-2</v>
      </c>
      <c r="I23" s="316"/>
    </row>
    <row r="24" spans="1:9" s="5" customFormat="1" ht="30" customHeight="1">
      <c r="A24" s="14" t="s">
        <v>60</v>
      </c>
      <c r="B24" s="106" t="s">
        <v>21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316"/>
    </row>
    <row r="25" spans="1:9" s="5" customFormat="1" ht="30" customHeight="1">
      <c r="A25" s="14" t="s">
        <v>60</v>
      </c>
      <c r="B25" s="106" t="s">
        <v>22</v>
      </c>
      <c r="C25" s="635" t="s">
        <v>61</v>
      </c>
      <c r="D25" s="636"/>
      <c r="E25" s="636"/>
      <c r="F25" s="636"/>
      <c r="G25" s="636"/>
      <c r="H25" s="636"/>
      <c r="I25" s="637"/>
    </row>
    <row r="26" spans="1:9" s="5" customFormat="1" ht="30" customHeight="1">
      <c r="A26" s="14" t="s">
        <v>60</v>
      </c>
      <c r="B26" s="106" t="s">
        <v>23</v>
      </c>
      <c r="C26" s="672" t="s">
        <v>61</v>
      </c>
      <c r="D26" s="673"/>
      <c r="E26" s="673"/>
      <c r="F26" s="673"/>
      <c r="G26" s="673"/>
      <c r="H26" s="673"/>
      <c r="I26" s="674"/>
    </row>
    <row r="27" spans="1:9" s="5" customFormat="1" ht="30" customHeight="1">
      <c r="A27" s="14" t="s">
        <v>60</v>
      </c>
      <c r="B27" s="106" t="s">
        <v>24</v>
      </c>
      <c r="C27" s="150">
        <v>0.33333333333333331</v>
      </c>
      <c r="D27" s="150">
        <v>0.75</v>
      </c>
      <c r="E27" s="150"/>
      <c r="F27" s="315">
        <f t="shared" si="0"/>
        <v>0</v>
      </c>
      <c r="G27" s="315">
        <f t="shared" si="1"/>
        <v>4.166666666666663E-2</v>
      </c>
      <c r="H27" s="111">
        <f t="shared" si="2"/>
        <v>4.166666666666663E-2</v>
      </c>
      <c r="I27" s="316"/>
    </row>
    <row r="28" spans="1:9" s="5" customFormat="1" ht="30" customHeight="1">
      <c r="A28" s="14" t="s">
        <v>60</v>
      </c>
      <c r="B28" s="106" t="s">
        <v>26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105"/>
    </row>
    <row r="29" spans="1:9" s="5" customFormat="1" ht="30" customHeight="1">
      <c r="A29" s="14" t="s">
        <v>60</v>
      </c>
      <c r="B29" s="106" t="s">
        <v>27</v>
      </c>
      <c r="C29" s="150">
        <v>0.33333333333333331</v>
      </c>
      <c r="D29" s="150">
        <v>0.75</v>
      </c>
      <c r="E29" s="150"/>
      <c r="F29" s="315">
        <f t="shared" si="0"/>
        <v>0</v>
      </c>
      <c r="G29" s="315">
        <f t="shared" si="1"/>
        <v>4.166666666666663E-2</v>
      </c>
      <c r="H29" s="111">
        <f t="shared" si="2"/>
        <v>4.166666666666663E-2</v>
      </c>
      <c r="I29" s="316"/>
    </row>
    <row r="30" spans="1:9" s="5" customFormat="1" ht="30" customHeight="1">
      <c r="A30" s="14" t="s">
        <v>60</v>
      </c>
      <c r="B30" s="106" t="s">
        <v>171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145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30</v>
      </c>
      <c r="C32" s="150">
        <v>0.16666666666666666</v>
      </c>
      <c r="D32" s="150">
        <v>0.86111111111111116</v>
      </c>
      <c r="E32" s="150"/>
      <c r="F32" s="315">
        <f t="shared" si="0"/>
        <v>0.16666666666666666</v>
      </c>
      <c r="G32" s="315">
        <f t="shared" si="1"/>
        <v>0.15277777777777779</v>
      </c>
      <c r="H32" s="111">
        <f t="shared" si="2"/>
        <v>0.31944444444444442</v>
      </c>
      <c r="I32" s="316"/>
    </row>
    <row r="33" spans="1:9" s="5" customFormat="1" ht="30" customHeight="1">
      <c r="A33" s="14" t="s">
        <v>60</v>
      </c>
      <c r="B33" s="106" t="s">
        <v>139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150">
        <v>0.33333333333333331</v>
      </c>
      <c r="D35" s="150">
        <v>0.75</v>
      </c>
      <c r="E35" s="150"/>
      <c r="F35" s="315">
        <f t="shared" si="0"/>
        <v>0</v>
      </c>
      <c r="G35" s="315">
        <f t="shared" si="1"/>
        <v>4.166666666666663E-2</v>
      </c>
      <c r="H35" s="111">
        <f t="shared" si="2"/>
        <v>4.166666666666663E-2</v>
      </c>
      <c r="I35" s="316"/>
    </row>
    <row r="36" spans="1:9" s="5" customFormat="1" ht="30" customHeight="1">
      <c r="A36" s="14" t="s">
        <v>60</v>
      </c>
      <c r="B36" s="106" t="s">
        <v>147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148</v>
      </c>
      <c r="C37" s="150">
        <v>0.33333333333333331</v>
      </c>
      <c r="D37" s="150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150">
        <v>0.19444444444444445</v>
      </c>
      <c r="D39" s="150">
        <v>0.86111111111111116</v>
      </c>
      <c r="E39" s="150"/>
      <c r="F39" s="315">
        <f t="shared" si="0"/>
        <v>0.13888888888888887</v>
      </c>
      <c r="G39" s="315">
        <f t="shared" si="1"/>
        <v>0.15277777777777779</v>
      </c>
      <c r="H39" s="111">
        <f t="shared" si="2"/>
        <v>0.29166666666666663</v>
      </c>
      <c r="I39" s="316"/>
    </row>
    <row r="40" spans="1:9" s="5" customFormat="1" ht="30" customHeight="1">
      <c r="A40" s="14" t="s">
        <v>60</v>
      </c>
      <c r="B40" s="106" t="s">
        <v>38</v>
      </c>
      <c r="C40" s="150">
        <v>0.33333333333333331</v>
      </c>
      <c r="D40" s="150">
        <v>0.75</v>
      </c>
      <c r="E40" s="150"/>
      <c r="F40" s="315">
        <f t="shared" si="0"/>
        <v>0</v>
      </c>
      <c r="G40" s="315">
        <f t="shared" si="1"/>
        <v>4.166666666666663E-2</v>
      </c>
      <c r="H40" s="111">
        <f t="shared" si="2"/>
        <v>4.166666666666663E-2</v>
      </c>
      <c r="I40" s="316"/>
    </row>
    <row r="41" spans="1:9" s="5" customFormat="1" ht="30" customHeight="1">
      <c r="A41" s="14" t="s">
        <v>60</v>
      </c>
      <c r="B41" s="106" t="s">
        <v>40</v>
      </c>
      <c r="C41" s="150">
        <v>0.25</v>
      </c>
      <c r="D41" s="150">
        <v>0.70833333333333337</v>
      </c>
      <c r="E41" s="150"/>
      <c r="F41" s="315">
        <f t="shared" si="0"/>
        <v>8.3333333333333315E-2</v>
      </c>
      <c r="G41" s="315">
        <f t="shared" si="1"/>
        <v>0</v>
      </c>
      <c r="H41" s="111">
        <f t="shared" si="2"/>
        <v>8.3333333333333315E-2</v>
      </c>
      <c r="I41" s="316"/>
    </row>
    <row r="42" spans="1:9" s="5" customFormat="1" ht="30" customHeight="1">
      <c r="A42" s="14" t="s">
        <v>60</v>
      </c>
      <c r="B42" s="106" t="s">
        <v>41</v>
      </c>
      <c r="C42" s="150">
        <v>0.33333333333333331</v>
      </c>
      <c r="D42" s="150">
        <v>0.79166666666666663</v>
      </c>
      <c r="E42" s="150"/>
      <c r="F42" s="315">
        <f t="shared" si="0"/>
        <v>0</v>
      </c>
      <c r="G42" s="315">
        <f t="shared" si="1"/>
        <v>8.3333333333333259E-2</v>
      </c>
      <c r="H42" s="111">
        <f t="shared" si="2"/>
        <v>8.3333333333333259E-2</v>
      </c>
      <c r="I42" s="316"/>
    </row>
    <row r="43" spans="1:9" s="5" customFormat="1" ht="30" customHeight="1">
      <c r="A43" s="14" t="s">
        <v>60</v>
      </c>
      <c r="B43" s="106" t="s">
        <v>42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22" t="s">
        <v>163</v>
      </c>
      <c r="D44" s="623"/>
      <c r="E44" s="623"/>
      <c r="F44" s="623"/>
      <c r="G44" s="623"/>
      <c r="H44" s="623"/>
      <c r="I44" s="624"/>
    </row>
    <row r="45" spans="1:9" s="5" customFormat="1" ht="30" customHeight="1">
      <c r="A45" s="14" t="s">
        <v>60</v>
      </c>
      <c r="B45" s="106" t="s">
        <v>45</v>
      </c>
      <c r="C45" s="150">
        <v>0.33333333333333331</v>
      </c>
      <c r="D45" s="150">
        <v>0.79166666666666663</v>
      </c>
      <c r="E45" s="150"/>
      <c r="F45" s="315">
        <f t="shared" si="0"/>
        <v>0</v>
      </c>
      <c r="G45" s="315">
        <f t="shared" si="1"/>
        <v>8.3333333333333259E-2</v>
      </c>
      <c r="H45" s="111">
        <f t="shared" si="2"/>
        <v>8.3333333333333259E-2</v>
      </c>
      <c r="I45" s="316"/>
    </row>
    <row r="46" spans="1:9" s="5" customFormat="1" ht="30" customHeight="1">
      <c r="A46" s="14" t="s">
        <v>60</v>
      </c>
      <c r="B46" s="106" t="s">
        <v>46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150">
        <v>0.25</v>
      </c>
      <c r="D48" s="150">
        <v>0.70833333333333337</v>
      </c>
      <c r="E48" s="150"/>
      <c r="F48" s="315">
        <f t="shared" si="0"/>
        <v>8.3333333333333315E-2</v>
      </c>
      <c r="G48" s="315">
        <f t="shared" si="1"/>
        <v>0</v>
      </c>
      <c r="H48" s="111">
        <f t="shared" si="2"/>
        <v>8.3333333333333315E-2</v>
      </c>
      <c r="I48" s="105"/>
    </row>
    <row r="49" spans="1:11" s="5" customFormat="1" ht="30" customHeight="1">
      <c r="A49" s="14" t="s">
        <v>60</v>
      </c>
      <c r="B49" s="106" t="s">
        <v>49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150">
        <v>0.33333333333333331</v>
      </c>
      <c r="D50" s="15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150">
        <v>0.25</v>
      </c>
      <c r="D52" s="150">
        <v>0.70833333333333337</v>
      </c>
      <c r="E52" s="150"/>
      <c r="F52" s="315">
        <f t="shared" si="0"/>
        <v>8.3333333333333315E-2</v>
      </c>
      <c r="G52" s="315">
        <f t="shared" si="1"/>
        <v>0</v>
      </c>
      <c r="H52" s="111">
        <f t="shared" si="2"/>
        <v>8.3333333333333315E-2</v>
      </c>
      <c r="I52" s="316"/>
    </row>
    <row r="53" spans="1:11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0.72916666666666663</v>
      </c>
      <c r="E54" s="150"/>
      <c r="F54" s="315">
        <f t="shared" si="0"/>
        <v>0</v>
      </c>
      <c r="G54" s="315">
        <f t="shared" si="1"/>
        <v>2.0833333333333259E-2</v>
      </c>
      <c r="H54" s="111">
        <f t="shared" si="2"/>
        <v>2.0833333333333259E-2</v>
      </c>
      <c r="I54" s="318"/>
    </row>
    <row r="55" spans="1:11" ht="30" customHeight="1">
      <c r="A55" s="289" t="s">
        <v>60</v>
      </c>
      <c r="B55" s="311" t="s">
        <v>154</v>
      </c>
      <c r="C55" s="150">
        <v>0.33333333333333331</v>
      </c>
      <c r="D55" s="150">
        <v>0.75</v>
      </c>
      <c r="E55" s="150"/>
      <c r="F55" s="315">
        <f t="shared" si="0"/>
        <v>0</v>
      </c>
      <c r="G55" s="315">
        <f t="shared" si="1"/>
        <v>4.166666666666663E-2</v>
      </c>
      <c r="H55" s="111">
        <f t="shared" si="2"/>
        <v>4.166666666666663E-2</v>
      </c>
      <c r="I55" s="319"/>
    </row>
    <row r="56" spans="1:11" ht="30" customHeight="1">
      <c r="A56" s="271" t="s">
        <v>60</v>
      </c>
      <c r="B56" s="312" t="s">
        <v>155</v>
      </c>
      <c r="C56" s="150">
        <v>0.33333333333333331</v>
      </c>
      <c r="D56" s="150">
        <v>0.75</v>
      </c>
      <c r="E56" s="150"/>
      <c r="F56" s="315">
        <f t="shared" si="0"/>
        <v>0</v>
      </c>
      <c r="G56" s="315">
        <f t="shared" si="1"/>
        <v>4.166666666666663E-2</v>
      </c>
      <c r="H56" s="111">
        <f t="shared" si="2"/>
        <v>4.166666666666663E-2</v>
      </c>
      <c r="I56" s="320"/>
    </row>
    <row r="57" spans="1:11" ht="30" customHeight="1">
      <c r="A57" s="268" t="s">
        <v>60</v>
      </c>
      <c r="B57" s="352" t="s">
        <v>156</v>
      </c>
      <c r="C57" s="250">
        <v>0.33333333333333331</v>
      </c>
      <c r="D57" s="250">
        <v>0.75</v>
      </c>
      <c r="E57" s="250"/>
      <c r="F57" s="353">
        <f t="shared" si="0"/>
        <v>0</v>
      </c>
      <c r="G57" s="353">
        <f t="shared" si="1"/>
        <v>4.166666666666663E-2</v>
      </c>
      <c r="H57" s="354">
        <f t="shared" si="2"/>
        <v>4.166666666666663E-2</v>
      </c>
      <c r="I57" s="355"/>
    </row>
    <row r="58" spans="1:11" ht="30" customHeight="1">
      <c r="A58" s="366" t="s">
        <v>60</v>
      </c>
      <c r="B58" s="367" t="s">
        <v>184</v>
      </c>
      <c r="C58" s="150">
        <v>0.33333333333333331</v>
      </c>
      <c r="D58" s="150">
        <v>0.75</v>
      </c>
      <c r="E58" s="150"/>
      <c r="F58" s="315">
        <f t="shared" si="0"/>
        <v>0</v>
      </c>
      <c r="G58" s="315">
        <f t="shared" si="1"/>
        <v>4.166666666666663E-2</v>
      </c>
      <c r="H58" s="111">
        <f t="shared" si="2"/>
        <v>4.166666666666663E-2</v>
      </c>
      <c r="I58" s="368"/>
    </row>
    <row r="59" spans="1:11" ht="30" customHeight="1">
      <c r="A59" s="387" t="s">
        <v>60</v>
      </c>
      <c r="B59" s="352" t="s">
        <v>195</v>
      </c>
      <c r="C59" s="388">
        <v>0.33333333333333331</v>
      </c>
      <c r="D59" s="388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150">
        <v>0.33333333333333331</v>
      </c>
      <c r="D60" s="150">
        <v>0.75</v>
      </c>
      <c r="E60" s="150"/>
      <c r="F60" s="315">
        <f t="shared" si="0"/>
        <v>0</v>
      </c>
      <c r="G60" s="315">
        <f t="shared" si="1"/>
        <v>4.166666666666663E-2</v>
      </c>
      <c r="H60" s="111">
        <f t="shared" si="2"/>
        <v>4.166666666666663E-2</v>
      </c>
      <c r="I60" s="397"/>
    </row>
    <row r="61" spans="1:11" ht="30" customHeight="1">
      <c r="A61" s="396" t="s">
        <v>60</v>
      </c>
      <c r="B61" s="395" t="s">
        <v>215</v>
      </c>
      <c r="C61" s="150">
        <v>0.33333333333333331</v>
      </c>
      <c r="D61" s="150">
        <v>0.75</v>
      </c>
      <c r="E61" s="150"/>
      <c r="F61" s="315">
        <f t="shared" si="0"/>
        <v>0</v>
      </c>
      <c r="G61" s="315">
        <f t="shared" si="1"/>
        <v>4.166666666666663E-2</v>
      </c>
      <c r="H61" s="111">
        <f t="shared" si="2"/>
        <v>4.166666666666663E-2</v>
      </c>
      <c r="I61" s="397"/>
    </row>
    <row r="62" spans="1:11" ht="30" customHeight="1">
      <c r="A62" s="396" t="s">
        <v>60</v>
      </c>
      <c r="B62" s="395" t="s">
        <v>216</v>
      </c>
      <c r="C62" s="150">
        <v>0.33333333333333331</v>
      </c>
      <c r="D62" s="150">
        <v>0.75</v>
      </c>
      <c r="E62" s="150"/>
      <c r="F62" s="315">
        <f t="shared" si="0"/>
        <v>0</v>
      </c>
      <c r="G62" s="315">
        <f t="shared" si="1"/>
        <v>4.166666666666663E-2</v>
      </c>
      <c r="H62" s="111">
        <f t="shared" si="2"/>
        <v>4.166666666666663E-2</v>
      </c>
      <c r="I62" s="397"/>
    </row>
    <row r="63" spans="1:11" ht="30" customHeight="1">
      <c r="A63" s="405" t="s">
        <v>60</v>
      </c>
      <c r="B63" s="406" t="s">
        <v>217</v>
      </c>
      <c r="C63" s="250">
        <v>0.33333333333333331</v>
      </c>
      <c r="D63" s="250">
        <v>0.75</v>
      </c>
      <c r="E63" s="250"/>
      <c r="F63" s="353">
        <f t="shared" si="0"/>
        <v>0</v>
      </c>
      <c r="G63" s="353">
        <f t="shared" si="1"/>
        <v>4.166666666666663E-2</v>
      </c>
      <c r="H63" s="354">
        <f t="shared" si="2"/>
        <v>4.166666666666663E-2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251">
        <v>0.33333333333333331</v>
      </c>
      <c r="D64" s="251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2.5298611111111091</v>
      </c>
    </row>
    <row r="69" spans="8:8" ht="30" customHeight="1">
      <c r="H69" s="295"/>
    </row>
  </sheetData>
  <autoFilter ref="A2:I59"/>
  <mergeCells count="6">
    <mergeCell ref="C13:I13"/>
    <mergeCell ref="C22:I22"/>
    <mergeCell ref="C44:I44"/>
    <mergeCell ref="C26:I26"/>
    <mergeCell ref="C25:I25"/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1">
    <tabColor rgb="FF00B050"/>
    <pageSetUpPr fitToPage="1"/>
  </sheetPr>
  <dimension ref="A1:K69"/>
  <sheetViews>
    <sheetView zoomScaleNormal="100" zoomScaleSheetLayoutView="85" workbookViewId="0">
      <selection activeCell="C18" sqref="C18:I18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237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13">
        <v>0.33333333333333331</v>
      </c>
      <c r="D3" s="413">
        <v>0.52083333333333337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IF(OR(C3="",D3=""),0,MAX(0,IF(D3&lt;C3,D3+1,D3)-MAX(C3,TIME(12,30,0)))))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10">
        <v>0.33333333333333331</v>
      </c>
      <c r="D4" s="410">
        <v>0.75</v>
      </c>
      <c r="E4" s="150"/>
      <c r="F4" s="315">
        <f t="shared" ref="F4:F64" si="0">SUM(IF(C4="",0,IF(C4&lt;TIME(8,0,0),TIME(8,0,0)-C4,0)))</f>
        <v>0</v>
      </c>
      <c r="G4" s="315">
        <f>SUM(
IF(OR(C4="",D4=""),0,MAX(0,IF(D4&lt;C4,D4+1,D4)-MAX(C4,TIME(12,30,0)))))</f>
        <v>0.22916666666666663</v>
      </c>
      <c r="H4" s="111">
        <f t="shared" ref="H4:H64" si="1">G4+F4</f>
        <v>0.22916666666666663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641" t="s">
        <v>163</v>
      </c>
      <c r="D5" s="642"/>
      <c r="E5" s="642"/>
      <c r="F5" s="642"/>
      <c r="G5" s="642"/>
      <c r="H5" s="642"/>
      <c r="I5" s="643"/>
    </row>
    <row r="6" spans="1:9" s="5" customFormat="1" ht="30" customHeight="1">
      <c r="A6" s="14" t="s">
        <v>170</v>
      </c>
      <c r="B6" s="106" t="s">
        <v>25</v>
      </c>
      <c r="C6" s="410">
        <v>0.33333333333333331</v>
      </c>
      <c r="D6" s="410">
        <v>0.75</v>
      </c>
      <c r="E6" s="150"/>
      <c r="F6" s="315">
        <f t="shared" si="0"/>
        <v>0</v>
      </c>
      <c r="G6" s="315">
        <f t="shared" ref="G6:G63" si="2">SUM(
IF(OR(C6="",D6=""),0,MAX(0,IF(D6&lt;C6,D6+1,D6)-MAX(C6,TIME(12,30,0)))))</f>
        <v>0.22916666666666663</v>
      </c>
      <c r="H6" s="111">
        <f t="shared" si="1"/>
        <v>0.22916666666666663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410">
        <v>0.33333333333333331</v>
      </c>
      <c r="D7" s="410">
        <v>0.75</v>
      </c>
      <c r="E7" s="150"/>
      <c r="F7" s="315">
        <f t="shared" si="0"/>
        <v>0</v>
      </c>
      <c r="G7" s="315">
        <f t="shared" si="2"/>
        <v>0.22916666666666663</v>
      </c>
      <c r="H7" s="111">
        <f t="shared" si="1"/>
        <v>0.22916666666666663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410">
        <v>0.33333333333333331</v>
      </c>
      <c r="D8" s="410">
        <v>0.52083333333333337</v>
      </c>
      <c r="E8" s="150"/>
      <c r="F8" s="315">
        <f t="shared" si="0"/>
        <v>0</v>
      </c>
      <c r="G8" s="315">
        <f t="shared" si="2"/>
        <v>0</v>
      </c>
      <c r="H8" s="111">
        <f t="shared" si="1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10">
        <v>0.33333333333333331</v>
      </c>
      <c r="D9" s="410">
        <v>0.80972222222222223</v>
      </c>
      <c r="E9" s="150"/>
      <c r="F9" s="315">
        <f t="shared" si="0"/>
        <v>0</v>
      </c>
      <c r="G9" s="315">
        <f t="shared" si="2"/>
        <v>0.28888888888888886</v>
      </c>
      <c r="H9" s="111">
        <f t="shared" si="1"/>
        <v>0.28888888888888886</v>
      </c>
      <c r="I9" s="316"/>
    </row>
    <row r="10" spans="1:9" s="5" customFormat="1" ht="30" customHeight="1">
      <c r="A10" s="14" t="s">
        <v>59</v>
      </c>
      <c r="B10" s="106" t="s">
        <v>10</v>
      </c>
      <c r="C10" s="410">
        <v>0.33333333333333331</v>
      </c>
      <c r="D10" s="410">
        <v>0.65069444444444446</v>
      </c>
      <c r="E10" s="150"/>
      <c r="F10" s="315">
        <f t="shared" si="0"/>
        <v>0</v>
      </c>
      <c r="G10" s="315">
        <f t="shared" si="2"/>
        <v>0.12986111111111109</v>
      </c>
      <c r="H10" s="111">
        <f t="shared" si="1"/>
        <v>0.12986111111111109</v>
      </c>
      <c r="I10" s="316"/>
    </row>
    <row r="11" spans="1:9" s="5" customFormat="1" ht="30" customHeight="1">
      <c r="A11" s="14" t="s">
        <v>59</v>
      </c>
      <c r="B11" s="106" t="s">
        <v>11</v>
      </c>
      <c r="C11" s="410">
        <v>0.3125</v>
      </c>
      <c r="D11" s="410">
        <v>0.75</v>
      </c>
      <c r="E11" s="150"/>
      <c r="F11" s="315">
        <f t="shared" si="0"/>
        <v>2.0833333333333315E-2</v>
      </c>
      <c r="G11" s="315">
        <f t="shared" si="2"/>
        <v>0.22916666666666663</v>
      </c>
      <c r="H11" s="111">
        <f t="shared" si="1"/>
        <v>0.24999999999999994</v>
      </c>
      <c r="I11" s="316"/>
    </row>
    <row r="12" spans="1:9" s="5" customFormat="1" ht="30" customHeight="1">
      <c r="A12" s="14" t="s">
        <v>59</v>
      </c>
      <c r="B12" s="106" t="s">
        <v>12</v>
      </c>
      <c r="C12" s="410">
        <v>0.33333333333333331</v>
      </c>
      <c r="D12" s="410">
        <v>0.62847222222222221</v>
      </c>
      <c r="E12" s="150"/>
      <c r="F12" s="315">
        <f t="shared" si="0"/>
        <v>0</v>
      </c>
      <c r="G12" s="315">
        <f t="shared" si="2"/>
        <v>0.10763888888888884</v>
      </c>
      <c r="H12" s="111">
        <f t="shared" si="1"/>
        <v>0.10763888888888884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10">
        <v>0.25</v>
      </c>
      <c r="D14" s="410">
        <v>0.79791666666666672</v>
      </c>
      <c r="E14" s="150"/>
      <c r="F14" s="315">
        <f t="shared" si="0"/>
        <v>8.3333333333333315E-2</v>
      </c>
      <c r="G14" s="315">
        <f t="shared" si="2"/>
        <v>0.27708333333333335</v>
      </c>
      <c r="H14" s="111">
        <f t="shared" si="1"/>
        <v>0.36041666666666666</v>
      </c>
      <c r="I14" s="316"/>
    </row>
    <row r="15" spans="1:9" s="5" customFormat="1" ht="30" customHeight="1">
      <c r="A15" s="14" t="s">
        <v>59</v>
      </c>
      <c r="B15" s="106" t="s">
        <v>15</v>
      </c>
      <c r="C15" s="410">
        <v>0.33333333333333331</v>
      </c>
      <c r="D15" s="410">
        <v>0.64583333333333337</v>
      </c>
      <c r="E15" s="150"/>
      <c r="F15" s="315">
        <f t="shared" si="0"/>
        <v>0</v>
      </c>
      <c r="G15" s="315">
        <f t="shared" si="2"/>
        <v>0.125</v>
      </c>
      <c r="H15" s="111">
        <f t="shared" si="1"/>
        <v>0.125</v>
      </c>
      <c r="I15" s="105"/>
    </row>
    <row r="16" spans="1:9" s="5" customFormat="1" ht="30" customHeight="1">
      <c r="A16" s="14" t="s">
        <v>59</v>
      </c>
      <c r="B16" s="106" t="s">
        <v>16</v>
      </c>
      <c r="C16" s="410">
        <v>0.33333333333333331</v>
      </c>
      <c r="D16" s="410">
        <v>0.75</v>
      </c>
      <c r="E16" s="150"/>
      <c r="F16" s="315">
        <f t="shared" si="0"/>
        <v>0</v>
      </c>
      <c r="G16" s="315">
        <f t="shared" si="2"/>
        <v>0.22916666666666663</v>
      </c>
      <c r="H16" s="111">
        <f t="shared" si="1"/>
        <v>0.22916666666666663</v>
      </c>
      <c r="I16" s="316"/>
    </row>
    <row r="17" spans="1:9" s="5" customFormat="1" ht="30" customHeight="1">
      <c r="A17" s="14" t="s">
        <v>59</v>
      </c>
      <c r="B17" s="106" t="s">
        <v>144</v>
      </c>
      <c r="C17" s="410">
        <v>0.20833333333333334</v>
      </c>
      <c r="D17" s="410">
        <v>0.79791666666666672</v>
      </c>
      <c r="E17" s="150"/>
      <c r="F17" s="315">
        <f t="shared" si="0"/>
        <v>0.12499999999999997</v>
      </c>
      <c r="G17" s="315">
        <f t="shared" si="2"/>
        <v>0.27708333333333335</v>
      </c>
      <c r="H17" s="111">
        <f t="shared" si="1"/>
        <v>0.40208333333333335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410">
        <v>0.3125</v>
      </c>
      <c r="D19" s="410">
        <v>0.54236111111111107</v>
      </c>
      <c r="E19" s="150"/>
      <c r="F19" s="315">
        <f t="shared" si="0"/>
        <v>2.0833333333333315E-2</v>
      </c>
      <c r="G19" s="315">
        <f t="shared" si="2"/>
        <v>2.1527777777777701E-2</v>
      </c>
      <c r="H19" s="111">
        <f t="shared" si="1"/>
        <v>4.2361111111111016E-2</v>
      </c>
      <c r="I19" s="105"/>
    </row>
    <row r="20" spans="1:9" s="5" customFormat="1" ht="30" customHeight="1">
      <c r="A20" s="14" t="s">
        <v>59</v>
      </c>
      <c r="B20" s="106" t="s">
        <v>20</v>
      </c>
      <c r="C20" s="410">
        <v>0.3125</v>
      </c>
      <c r="D20" s="410">
        <v>0.52083333333333337</v>
      </c>
      <c r="E20" s="150"/>
      <c r="F20" s="315">
        <f t="shared" si="0"/>
        <v>2.0833333333333315E-2</v>
      </c>
      <c r="G20" s="315">
        <f t="shared" si="2"/>
        <v>0</v>
      </c>
      <c r="H20" s="111">
        <f t="shared" si="1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10">
        <v>0.33333333333333331</v>
      </c>
      <c r="D22" s="410">
        <v>0.52083333333333337</v>
      </c>
      <c r="E22" s="150"/>
      <c r="F22" s="315">
        <f t="shared" si="0"/>
        <v>0</v>
      </c>
      <c r="G22" s="315">
        <f t="shared" si="2"/>
        <v>0</v>
      </c>
      <c r="H22" s="111">
        <f t="shared" si="1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10">
        <v>0.33333333333333331</v>
      </c>
      <c r="D23" s="410">
        <v>0.52083333333333337</v>
      </c>
      <c r="E23" s="150"/>
      <c r="F23" s="315">
        <f t="shared" si="0"/>
        <v>0</v>
      </c>
      <c r="G23" s="315">
        <f t="shared" si="2"/>
        <v>0</v>
      </c>
      <c r="H23" s="111">
        <f t="shared" si="1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41" t="s">
        <v>163</v>
      </c>
      <c r="D24" s="642"/>
      <c r="E24" s="642"/>
      <c r="F24" s="642"/>
      <c r="G24" s="642"/>
      <c r="H24" s="642"/>
      <c r="I24" s="643"/>
    </row>
    <row r="25" spans="1:9" s="5" customFormat="1" ht="30" customHeight="1">
      <c r="A25" s="14" t="s">
        <v>60</v>
      </c>
      <c r="B25" s="106" t="s">
        <v>22</v>
      </c>
      <c r="C25" s="410">
        <v>0.33333333333333331</v>
      </c>
      <c r="D25" s="410">
        <v>0.75</v>
      </c>
      <c r="E25" s="150"/>
      <c r="F25" s="315">
        <f t="shared" si="0"/>
        <v>0</v>
      </c>
      <c r="G25" s="315">
        <f t="shared" si="2"/>
        <v>0.22916666666666663</v>
      </c>
      <c r="H25" s="111">
        <f t="shared" si="1"/>
        <v>0.22916666666666663</v>
      </c>
      <c r="I25" s="316"/>
    </row>
    <row r="26" spans="1:9" s="5" customFormat="1" ht="30" customHeight="1">
      <c r="A26" s="14" t="s">
        <v>60</v>
      </c>
      <c r="B26" s="106" t="s">
        <v>23</v>
      </c>
      <c r="C26" s="410">
        <v>0.33333333333333331</v>
      </c>
      <c r="D26" s="410">
        <v>0.75</v>
      </c>
      <c r="E26" s="150"/>
      <c r="F26" s="315">
        <f t="shared" si="0"/>
        <v>0</v>
      </c>
      <c r="G26" s="315">
        <f t="shared" si="2"/>
        <v>0.22916666666666663</v>
      </c>
      <c r="H26" s="111">
        <f t="shared" si="1"/>
        <v>0.22916666666666663</v>
      </c>
      <c r="I26" s="105"/>
    </row>
    <row r="27" spans="1:9" s="5" customFormat="1" ht="30" customHeight="1">
      <c r="A27" s="14" t="s">
        <v>60</v>
      </c>
      <c r="B27" s="106" t="s">
        <v>24</v>
      </c>
      <c r="C27" s="410">
        <v>0.33333333333333331</v>
      </c>
      <c r="D27" s="410">
        <v>0.75</v>
      </c>
      <c r="E27" s="150"/>
      <c r="F27" s="315">
        <f t="shared" si="0"/>
        <v>0</v>
      </c>
      <c r="G27" s="315">
        <f t="shared" si="2"/>
        <v>0.22916666666666663</v>
      </c>
      <c r="H27" s="111">
        <f t="shared" si="1"/>
        <v>0.22916666666666663</v>
      </c>
      <c r="I27" s="316"/>
    </row>
    <row r="28" spans="1:9" s="5" customFormat="1" ht="30" customHeight="1">
      <c r="A28" s="14" t="s">
        <v>60</v>
      </c>
      <c r="B28" s="106" t="s">
        <v>26</v>
      </c>
      <c r="C28" s="410">
        <v>0.33333333333333331</v>
      </c>
      <c r="D28" s="410">
        <v>0.75</v>
      </c>
      <c r="E28" s="150"/>
      <c r="F28" s="315">
        <f t="shared" si="0"/>
        <v>0</v>
      </c>
      <c r="G28" s="315">
        <f t="shared" si="2"/>
        <v>0.22916666666666663</v>
      </c>
      <c r="H28" s="111">
        <f t="shared" si="1"/>
        <v>0.22916666666666663</v>
      </c>
      <c r="I28" s="105"/>
    </row>
    <row r="29" spans="1:9" s="5" customFormat="1" ht="30" customHeight="1">
      <c r="A29" s="14" t="s">
        <v>60</v>
      </c>
      <c r="B29" s="106" t="s">
        <v>27</v>
      </c>
      <c r="C29" s="410">
        <v>0.33333333333333331</v>
      </c>
      <c r="D29" s="410">
        <v>0.75</v>
      </c>
      <c r="E29" s="150"/>
      <c r="F29" s="315">
        <f t="shared" si="0"/>
        <v>0</v>
      </c>
      <c r="G29" s="315">
        <f t="shared" si="2"/>
        <v>0.22916666666666663</v>
      </c>
      <c r="H29" s="111">
        <f t="shared" si="1"/>
        <v>0.22916666666666663</v>
      </c>
      <c r="I29" s="316"/>
    </row>
    <row r="30" spans="1:9" s="5" customFormat="1" ht="30" customHeight="1">
      <c r="A30" s="14" t="s">
        <v>60</v>
      </c>
      <c r="B30" s="106" t="s">
        <v>171</v>
      </c>
      <c r="C30" s="410">
        <v>0.25</v>
      </c>
      <c r="D30" s="410">
        <v>0.79722222222222228</v>
      </c>
      <c r="E30" s="150"/>
      <c r="F30" s="315">
        <f t="shared" si="0"/>
        <v>8.3333333333333315E-2</v>
      </c>
      <c r="G30" s="315">
        <f t="shared" si="2"/>
        <v>0.27638888888888891</v>
      </c>
      <c r="H30" s="111">
        <f t="shared" si="1"/>
        <v>0.35972222222222222</v>
      </c>
      <c r="I30" s="316"/>
    </row>
    <row r="31" spans="1:9" s="5" customFormat="1" ht="30" customHeight="1">
      <c r="A31" s="14" t="s">
        <v>60</v>
      </c>
      <c r="B31" s="106" t="s">
        <v>145</v>
      </c>
      <c r="C31" s="410">
        <v>0.25</v>
      </c>
      <c r="D31" s="410">
        <v>0.79722222222222228</v>
      </c>
      <c r="E31" s="150"/>
      <c r="F31" s="315">
        <f t="shared" si="0"/>
        <v>8.3333333333333315E-2</v>
      </c>
      <c r="G31" s="315">
        <f t="shared" si="2"/>
        <v>0.27638888888888891</v>
      </c>
      <c r="H31" s="111">
        <f t="shared" si="1"/>
        <v>0.35972222222222222</v>
      </c>
      <c r="I31" s="316"/>
    </row>
    <row r="32" spans="1:9" s="5" customFormat="1" ht="30" customHeight="1">
      <c r="A32" s="14" t="s">
        <v>60</v>
      </c>
      <c r="B32" s="106" t="s">
        <v>30</v>
      </c>
      <c r="C32" s="410">
        <v>0.33333333333333331</v>
      </c>
      <c r="D32" s="410">
        <v>0.87986111111111109</v>
      </c>
      <c r="E32" s="150"/>
      <c r="F32" s="315">
        <f t="shared" si="0"/>
        <v>0</v>
      </c>
      <c r="G32" s="315">
        <f t="shared" si="2"/>
        <v>0.35902777777777772</v>
      </c>
      <c r="H32" s="111">
        <f t="shared" si="1"/>
        <v>0.35902777777777772</v>
      </c>
      <c r="I32" s="316"/>
    </row>
    <row r="33" spans="1:9" s="5" customFormat="1" ht="30" customHeight="1">
      <c r="A33" s="14" t="s">
        <v>60</v>
      </c>
      <c r="B33" s="106" t="s">
        <v>139</v>
      </c>
      <c r="C33" s="410">
        <v>0.33333333333333331</v>
      </c>
      <c r="D33" s="410">
        <v>0.75</v>
      </c>
      <c r="E33" s="150"/>
      <c r="F33" s="315">
        <f t="shared" si="0"/>
        <v>0</v>
      </c>
      <c r="G33" s="315">
        <f t="shared" si="2"/>
        <v>0.22916666666666663</v>
      </c>
      <c r="H33" s="111">
        <f t="shared" si="1"/>
        <v>0.22916666666666663</v>
      </c>
      <c r="I33" s="316"/>
    </row>
    <row r="34" spans="1:9" s="5" customFormat="1" ht="30" customHeight="1">
      <c r="A34" s="14" t="s">
        <v>60</v>
      </c>
      <c r="B34" s="106" t="s">
        <v>146</v>
      </c>
      <c r="C34" s="410">
        <v>0.33333333333333331</v>
      </c>
      <c r="D34" s="410">
        <v>0.74722222222222223</v>
      </c>
      <c r="E34" s="150"/>
      <c r="F34" s="315">
        <f t="shared" si="0"/>
        <v>0</v>
      </c>
      <c r="G34" s="315">
        <f t="shared" si="2"/>
        <v>0.22638888888888886</v>
      </c>
      <c r="H34" s="111">
        <f t="shared" si="1"/>
        <v>0.22638888888888886</v>
      </c>
      <c r="I34" s="316"/>
    </row>
    <row r="35" spans="1:9" s="5" customFormat="1" ht="30" customHeight="1">
      <c r="A35" s="14" t="s">
        <v>60</v>
      </c>
      <c r="B35" s="106" t="s">
        <v>33</v>
      </c>
      <c r="C35" s="635" t="s">
        <v>61</v>
      </c>
      <c r="D35" s="636"/>
      <c r="E35" s="636"/>
      <c r="F35" s="636"/>
      <c r="G35" s="636"/>
      <c r="H35" s="636"/>
      <c r="I35" s="637"/>
    </row>
    <row r="36" spans="1:9" s="5" customFormat="1" ht="30" customHeight="1">
      <c r="A36" s="14" t="s">
        <v>60</v>
      </c>
      <c r="B36" s="106" t="s">
        <v>147</v>
      </c>
      <c r="C36" s="410">
        <v>0.33333333333333331</v>
      </c>
      <c r="D36" s="410">
        <v>0.75</v>
      </c>
      <c r="E36" s="150"/>
      <c r="F36" s="315">
        <f t="shared" si="0"/>
        <v>0</v>
      </c>
      <c r="G36" s="315">
        <f t="shared" si="2"/>
        <v>0.22916666666666663</v>
      </c>
      <c r="H36" s="111">
        <f t="shared" si="1"/>
        <v>0.22916666666666663</v>
      </c>
      <c r="I36" s="316"/>
    </row>
    <row r="37" spans="1:9" s="5" customFormat="1" ht="30" customHeight="1">
      <c r="A37" s="14" t="s">
        <v>60</v>
      </c>
      <c r="B37" s="106" t="s">
        <v>148</v>
      </c>
      <c r="C37" s="410">
        <v>0.20833333333333334</v>
      </c>
      <c r="D37" s="410">
        <v>0.79722222222222228</v>
      </c>
      <c r="E37" s="150"/>
      <c r="F37" s="315">
        <f t="shared" si="0"/>
        <v>0.12499999999999997</v>
      </c>
      <c r="G37" s="315">
        <f t="shared" si="2"/>
        <v>0.27638888888888891</v>
      </c>
      <c r="H37" s="111">
        <f t="shared" si="1"/>
        <v>0.40138888888888891</v>
      </c>
      <c r="I37" s="316"/>
    </row>
    <row r="38" spans="1:9" s="5" customFormat="1" ht="30" customHeight="1">
      <c r="A38" s="14" t="s">
        <v>60</v>
      </c>
      <c r="B38" s="106" t="s">
        <v>36</v>
      </c>
      <c r="C38" s="410">
        <v>0.33333333333333331</v>
      </c>
      <c r="D38" s="410">
        <v>0.52083333333333337</v>
      </c>
      <c r="E38" s="150"/>
      <c r="F38" s="315">
        <f t="shared" si="0"/>
        <v>0</v>
      </c>
      <c r="G38" s="315">
        <f t="shared" si="2"/>
        <v>0</v>
      </c>
      <c r="H38" s="111">
        <f t="shared" si="1"/>
        <v>0</v>
      </c>
      <c r="I38" s="316"/>
    </row>
    <row r="39" spans="1:9" s="5" customFormat="1" ht="30" customHeight="1">
      <c r="A39" s="14" t="s">
        <v>60</v>
      </c>
      <c r="B39" s="106" t="s">
        <v>37</v>
      </c>
      <c r="C39" s="410">
        <v>0.33333333333333331</v>
      </c>
      <c r="D39" s="410">
        <v>0.87986111111111109</v>
      </c>
      <c r="E39" s="150"/>
      <c r="F39" s="315">
        <f t="shared" si="0"/>
        <v>0</v>
      </c>
      <c r="G39" s="315">
        <f t="shared" si="2"/>
        <v>0.35902777777777772</v>
      </c>
      <c r="H39" s="111">
        <f t="shared" si="1"/>
        <v>0.35902777777777772</v>
      </c>
      <c r="I39" s="316"/>
    </row>
    <row r="40" spans="1:9" s="5" customFormat="1" ht="30" customHeight="1">
      <c r="A40" s="14" t="s">
        <v>60</v>
      </c>
      <c r="B40" s="106" t="s">
        <v>38</v>
      </c>
      <c r="C40" s="410">
        <v>0.33333333333333331</v>
      </c>
      <c r="D40" s="410">
        <v>0.75</v>
      </c>
      <c r="E40" s="150"/>
      <c r="F40" s="315">
        <f t="shared" si="0"/>
        <v>0</v>
      </c>
      <c r="G40" s="315">
        <f t="shared" si="2"/>
        <v>0.22916666666666663</v>
      </c>
      <c r="H40" s="111">
        <f t="shared" si="1"/>
        <v>0.22916666666666663</v>
      </c>
      <c r="I40" s="316"/>
    </row>
    <row r="41" spans="1:9" s="5" customFormat="1" ht="30" customHeight="1">
      <c r="A41" s="14" t="s">
        <v>60</v>
      </c>
      <c r="B41" s="106" t="s">
        <v>40</v>
      </c>
      <c r="C41" s="410">
        <v>0.33333333333333331</v>
      </c>
      <c r="D41" s="410">
        <v>0.59722222222222221</v>
      </c>
      <c r="E41" s="150"/>
      <c r="F41" s="315">
        <f t="shared" si="0"/>
        <v>0</v>
      </c>
      <c r="G41" s="315">
        <f t="shared" si="2"/>
        <v>7.638888888888884E-2</v>
      </c>
      <c r="H41" s="111">
        <f t="shared" si="1"/>
        <v>7.638888888888884E-2</v>
      </c>
      <c r="I41" s="316"/>
    </row>
    <row r="42" spans="1:9" s="5" customFormat="1" ht="30" customHeight="1">
      <c r="A42" s="14" t="s">
        <v>60</v>
      </c>
      <c r="B42" s="106" t="s">
        <v>41</v>
      </c>
      <c r="C42" s="635" t="s">
        <v>61</v>
      </c>
      <c r="D42" s="636"/>
      <c r="E42" s="636"/>
      <c r="F42" s="636"/>
      <c r="G42" s="636"/>
      <c r="H42" s="636"/>
      <c r="I42" s="637"/>
    </row>
    <row r="43" spans="1:9" s="5" customFormat="1" ht="30" customHeight="1">
      <c r="A43" s="14" t="s">
        <v>60</v>
      </c>
      <c r="B43" s="106" t="s">
        <v>42</v>
      </c>
      <c r="C43" s="410">
        <v>0.33333333333333331</v>
      </c>
      <c r="D43" s="410">
        <v>0.75</v>
      </c>
      <c r="E43" s="150"/>
      <c r="F43" s="315">
        <f t="shared" si="0"/>
        <v>0</v>
      </c>
      <c r="G43" s="315">
        <f t="shared" si="2"/>
        <v>0.22916666666666663</v>
      </c>
      <c r="H43" s="111">
        <f t="shared" si="1"/>
        <v>0.22916666666666663</v>
      </c>
      <c r="I43" s="105"/>
    </row>
    <row r="44" spans="1:9" s="5" customFormat="1" ht="30" customHeight="1">
      <c r="A44" s="14" t="s">
        <v>60</v>
      </c>
      <c r="B44" s="106" t="s">
        <v>43</v>
      </c>
      <c r="C44" s="641" t="s">
        <v>163</v>
      </c>
      <c r="D44" s="642"/>
      <c r="E44" s="642"/>
      <c r="F44" s="642"/>
      <c r="G44" s="642"/>
      <c r="H44" s="642"/>
      <c r="I44" s="643"/>
    </row>
    <row r="45" spans="1:9" s="5" customFormat="1" ht="30" customHeight="1">
      <c r="A45" s="14" t="s">
        <v>60</v>
      </c>
      <c r="B45" s="106" t="s">
        <v>45</v>
      </c>
      <c r="C45" s="410">
        <v>0.33333333333333331</v>
      </c>
      <c r="D45" s="410">
        <v>0.75</v>
      </c>
      <c r="E45" s="150"/>
      <c r="F45" s="315">
        <f t="shared" si="0"/>
        <v>0</v>
      </c>
      <c r="G45" s="315">
        <f t="shared" si="2"/>
        <v>0.22916666666666663</v>
      </c>
      <c r="H45" s="111">
        <f t="shared" si="1"/>
        <v>0.22916666666666663</v>
      </c>
      <c r="I45" s="316"/>
    </row>
    <row r="46" spans="1:9" s="5" customFormat="1" ht="30" customHeight="1">
      <c r="A46" s="14" t="s">
        <v>60</v>
      </c>
      <c r="B46" s="106" t="s">
        <v>46</v>
      </c>
      <c r="C46" s="410">
        <v>0.20833333333333334</v>
      </c>
      <c r="D46" s="410">
        <v>0.79722222222222228</v>
      </c>
      <c r="E46" s="150"/>
      <c r="F46" s="315">
        <f t="shared" si="0"/>
        <v>0.12499999999999997</v>
      </c>
      <c r="G46" s="315">
        <f t="shared" si="2"/>
        <v>0.27638888888888891</v>
      </c>
      <c r="H46" s="111">
        <f t="shared" si="1"/>
        <v>0.40138888888888891</v>
      </c>
      <c r="I46" s="316"/>
    </row>
    <row r="47" spans="1:9" s="5" customFormat="1" ht="30" customHeight="1">
      <c r="A47" s="14" t="s">
        <v>60</v>
      </c>
      <c r="B47" s="106" t="s">
        <v>47</v>
      </c>
      <c r="C47" s="410">
        <v>0.33333333333333331</v>
      </c>
      <c r="D47" s="410">
        <v>0.4861111111111111</v>
      </c>
      <c r="E47" s="150"/>
      <c r="F47" s="315">
        <f t="shared" si="0"/>
        <v>0</v>
      </c>
      <c r="G47" s="315">
        <f t="shared" si="2"/>
        <v>0</v>
      </c>
      <c r="H47" s="111">
        <f t="shared" si="1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10">
        <v>0.33333333333333331</v>
      </c>
      <c r="D48" s="410">
        <v>0.4861111111111111</v>
      </c>
      <c r="E48" s="150"/>
      <c r="F48" s="315">
        <f t="shared" si="0"/>
        <v>0</v>
      </c>
      <c r="G48" s="315">
        <f t="shared" si="2"/>
        <v>0</v>
      </c>
      <c r="H48" s="111">
        <f t="shared" si="1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10">
        <v>0.33333333333333331</v>
      </c>
      <c r="D49" s="410">
        <v>0.60416666666666663</v>
      </c>
      <c r="E49" s="150"/>
      <c r="F49" s="315">
        <f t="shared" si="0"/>
        <v>0</v>
      </c>
      <c r="G49" s="315">
        <f t="shared" si="2"/>
        <v>8.3333333333333259E-2</v>
      </c>
      <c r="H49" s="111">
        <f t="shared" si="1"/>
        <v>8.3333333333333259E-2</v>
      </c>
      <c r="I49" s="316"/>
    </row>
    <row r="50" spans="1:11" s="5" customFormat="1" ht="30" customHeight="1">
      <c r="A50" s="14" t="s">
        <v>60</v>
      </c>
      <c r="B50" s="106" t="s">
        <v>50</v>
      </c>
      <c r="C50" s="410">
        <v>0.3125</v>
      </c>
      <c r="D50" s="410">
        <v>0.75</v>
      </c>
      <c r="E50" s="150"/>
      <c r="F50" s="315">
        <f t="shared" si="0"/>
        <v>2.0833333333333315E-2</v>
      </c>
      <c r="G50" s="315">
        <f t="shared" si="2"/>
        <v>0.22916666666666663</v>
      </c>
      <c r="H50" s="111">
        <f t="shared" si="1"/>
        <v>0.24999999999999994</v>
      </c>
      <c r="I50" s="316"/>
    </row>
    <row r="51" spans="1:11" s="5" customFormat="1" ht="30" customHeight="1">
      <c r="A51" s="14" t="s">
        <v>60</v>
      </c>
      <c r="B51" s="106" t="s">
        <v>51</v>
      </c>
      <c r="C51" s="410">
        <v>0.33333333333333331</v>
      </c>
      <c r="D51" s="410">
        <v>0.75</v>
      </c>
      <c r="E51" s="150"/>
      <c r="F51" s="315">
        <f t="shared" si="0"/>
        <v>0</v>
      </c>
      <c r="G51" s="315">
        <f t="shared" si="2"/>
        <v>0.22916666666666663</v>
      </c>
      <c r="H51" s="111">
        <f t="shared" si="1"/>
        <v>0.22916666666666663</v>
      </c>
      <c r="I51" s="316"/>
    </row>
    <row r="52" spans="1:11" s="5" customFormat="1" ht="30" customHeight="1">
      <c r="A52" s="14" t="s">
        <v>60</v>
      </c>
      <c r="B52" s="106" t="s">
        <v>149</v>
      </c>
      <c r="C52" s="410">
        <v>0.33333333333333331</v>
      </c>
      <c r="D52" s="410">
        <v>0.4861111111111111</v>
      </c>
      <c r="E52" s="150"/>
      <c r="F52" s="315">
        <f t="shared" si="0"/>
        <v>0</v>
      </c>
      <c r="G52" s="315">
        <f t="shared" si="2"/>
        <v>0</v>
      </c>
      <c r="H52" s="111">
        <f t="shared" si="1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10">
        <v>0.33333333333333331</v>
      </c>
      <c r="D53" s="410">
        <v>0.4861111111111111</v>
      </c>
      <c r="E53" s="150"/>
      <c r="F53" s="315">
        <f t="shared" si="0"/>
        <v>0</v>
      </c>
      <c r="G53" s="315">
        <f t="shared" si="2"/>
        <v>0</v>
      </c>
      <c r="H53" s="111">
        <f t="shared" si="1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10">
        <v>0.33333333333333331</v>
      </c>
      <c r="D54" s="410">
        <v>0.54166666666666663</v>
      </c>
      <c r="E54" s="150"/>
      <c r="F54" s="315">
        <f t="shared" si="0"/>
        <v>0</v>
      </c>
      <c r="G54" s="315">
        <f t="shared" si="2"/>
        <v>2.0833333333333259E-2</v>
      </c>
      <c r="H54" s="111">
        <f t="shared" si="1"/>
        <v>2.0833333333333259E-2</v>
      </c>
      <c r="I54" s="318"/>
    </row>
    <row r="55" spans="1:11" ht="30" customHeight="1">
      <c r="A55" s="289" t="s">
        <v>60</v>
      </c>
      <c r="B55" s="311" t="s">
        <v>154</v>
      </c>
      <c r="C55" s="410">
        <v>0.33333333333333331</v>
      </c>
      <c r="D55" s="410">
        <v>0.75</v>
      </c>
      <c r="E55" s="150"/>
      <c r="F55" s="315">
        <f t="shared" si="0"/>
        <v>0</v>
      </c>
      <c r="G55" s="315">
        <f t="shared" si="2"/>
        <v>0.22916666666666663</v>
      </c>
      <c r="H55" s="111">
        <f t="shared" si="1"/>
        <v>0.22916666666666663</v>
      </c>
      <c r="I55" s="319"/>
    </row>
    <row r="56" spans="1:11" ht="30" customHeight="1">
      <c r="A56" s="271" t="s">
        <v>60</v>
      </c>
      <c r="B56" s="312" t="s">
        <v>155</v>
      </c>
      <c r="C56" s="410">
        <v>0.33333333333333331</v>
      </c>
      <c r="D56" s="410">
        <v>0.75</v>
      </c>
      <c r="E56" s="150"/>
      <c r="F56" s="315">
        <f t="shared" si="0"/>
        <v>0</v>
      </c>
      <c r="G56" s="315">
        <f t="shared" si="2"/>
        <v>0.22916666666666663</v>
      </c>
      <c r="H56" s="111">
        <f t="shared" si="1"/>
        <v>0.22916666666666663</v>
      </c>
      <c r="I56" s="320"/>
    </row>
    <row r="57" spans="1:11" ht="30" customHeight="1">
      <c r="A57" s="268" t="s">
        <v>60</v>
      </c>
      <c r="B57" s="352" t="s">
        <v>156</v>
      </c>
      <c r="C57" s="411">
        <v>0.33333333333333331</v>
      </c>
      <c r="D57" s="411">
        <v>0.62708333333333333</v>
      </c>
      <c r="E57" s="250"/>
      <c r="F57" s="353">
        <f t="shared" si="0"/>
        <v>0</v>
      </c>
      <c r="G57" s="315">
        <f t="shared" si="2"/>
        <v>0.10624999999999996</v>
      </c>
      <c r="H57" s="354">
        <f t="shared" si="1"/>
        <v>0.10624999999999996</v>
      </c>
      <c r="I57" s="355"/>
    </row>
    <row r="58" spans="1:11" ht="30" customHeight="1">
      <c r="A58" s="366" t="s">
        <v>60</v>
      </c>
      <c r="B58" s="367" t="s">
        <v>184</v>
      </c>
      <c r="C58" s="410">
        <v>0.33333333333333331</v>
      </c>
      <c r="D58" s="410">
        <v>0.75</v>
      </c>
      <c r="E58" s="150"/>
      <c r="F58" s="315">
        <f t="shared" si="0"/>
        <v>0</v>
      </c>
      <c r="G58" s="315">
        <f t="shared" si="2"/>
        <v>0.22916666666666663</v>
      </c>
      <c r="H58" s="111">
        <f t="shared" si="1"/>
        <v>0.22916666666666663</v>
      </c>
      <c r="I58" s="368"/>
    </row>
    <row r="59" spans="1:11" ht="30" customHeight="1">
      <c r="A59" s="387" t="s">
        <v>60</v>
      </c>
      <c r="B59" s="352" t="s">
        <v>195</v>
      </c>
      <c r="C59" s="410">
        <v>0.33333333333333331</v>
      </c>
      <c r="D59" s="410">
        <v>0.75</v>
      </c>
      <c r="E59" s="388"/>
      <c r="F59" s="389">
        <f t="shared" si="0"/>
        <v>0</v>
      </c>
      <c r="G59" s="315">
        <f t="shared" si="2"/>
        <v>0.22916666666666663</v>
      </c>
      <c r="H59" s="390">
        <f t="shared" si="1"/>
        <v>0.22916666666666663</v>
      </c>
      <c r="I59" s="355"/>
    </row>
    <row r="60" spans="1:11" ht="30" customHeight="1">
      <c r="A60" s="396" t="s">
        <v>60</v>
      </c>
      <c r="B60" s="395" t="s">
        <v>213</v>
      </c>
      <c r="C60" s="410">
        <v>0.33333333333333331</v>
      </c>
      <c r="D60" s="410">
        <v>0.75</v>
      </c>
      <c r="E60" s="150"/>
      <c r="F60" s="315">
        <f t="shared" si="0"/>
        <v>0</v>
      </c>
      <c r="G60" s="315">
        <f t="shared" si="2"/>
        <v>0.22916666666666663</v>
      </c>
      <c r="H60" s="111">
        <f t="shared" si="1"/>
        <v>0.22916666666666663</v>
      </c>
      <c r="I60" s="397"/>
    </row>
    <row r="61" spans="1:11" ht="30" customHeight="1">
      <c r="A61" s="396" t="s">
        <v>60</v>
      </c>
      <c r="B61" s="395" t="s">
        <v>215</v>
      </c>
      <c r="C61" s="410">
        <v>0.33333333333333331</v>
      </c>
      <c r="D61" s="410">
        <v>0.75</v>
      </c>
      <c r="E61" s="150"/>
      <c r="F61" s="315">
        <f t="shared" si="0"/>
        <v>0</v>
      </c>
      <c r="G61" s="315">
        <f t="shared" si="2"/>
        <v>0.22916666666666663</v>
      </c>
      <c r="H61" s="111">
        <f t="shared" si="1"/>
        <v>0.22916666666666663</v>
      </c>
      <c r="I61" s="397"/>
    </row>
    <row r="62" spans="1:11" ht="30" customHeight="1">
      <c r="A62" s="396" t="s">
        <v>60</v>
      </c>
      <c r="B62" s="395" t="s">
        <v>216</v>
      </c>
      <c r="C62" s="410">
        <v>0.33333333333333331</v>
      </c>
      <c r="D62" s="410">
        <v>0.54166666666666663</v>
      </c>
      <c r="E62" s="150"/>
      <c r="F62" s="315">
        <f t="shared" si="0"/>
        <v>0</v>
      </c>
      <c r="G62" s="315">
        <f t="shared" si="2"/>
        <v>2.0833333333333259E-2</v>
      </c>
      <c r="H62" s="111">
        <f t="shared" si="1"/>
        <v>2.0833333333333259E-2</v>
      </c>
      <c r="I62" s="397"/>
    </row>
    <row r="63" spans="1:11" ht="30" customHeight="1">
      <c r="A63" s="405" t="s">
        <v>60</v>
      </c>
      <c r="B63" s="406" t="s">
        <v>217</v>
      </c>
      <c r="C63" s="410">
        <v>0.33333333333333331</v>
      </c>
      <c r="D63" s="410">
        <v>0.75</v>
      </c>
      <c r="E63" s="250"/>
      <c r="F63" s="353">
        <f t="shared" si="0"/>
        <v>0</v>
      </c>
      <c r="G63" s="315">
        <f t="shared" si="2"/>
        <v>0.22916666666666663</v>
      </c>
      <c r="H63" s="354">
        <f t="shared" si="1"/>
        <v>0.22916666666666663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12">
        <v>0.33333333333333331</v>
      </c>
      <c r="D64" s="412">
        <v>0.75</v>
      </c>
      <c r="E64" s="251"/>
      <c r="F64" s="322">
        <f t="shared" si="0"/>
        <v>0</v>
      </c>
      <c r="G64" s="322">
        <f>SUM(
IF(OR(C64="",D64=""),0,MAX(0,IF(D64&lt;C64,D64+1,D64)-MAX(C64,TIME(12,30,0)))))</f>
        <v>0.22916666666666663</v>
      </c>
      <c r="H64" s="323">
        <f t="shared" si="1"/>
        <v>0.22916666666666663</v>
      </c>
      <c r="I64" s="400"/>
      <c r="J64" s="2"/>
      <c r="K64" s="2"/>
    </row>
    <row r="65" spans="8:8" ht="30" customHeight="1">
      <c r="H65" s="295">
        <f>SUM(H3:H64)</f>
        <v>10.022222222222217</v>
      </c>
    </row>
    <row r="69" spans="8:8" ht="30" customHeight="1">
      <c r="H69" s="295"/>
    </row>
  </sheetData>
  <autoFilter ref="A2:I59"/>
  <mergeCells count="8">
    <mergeCell ref="C5:I5"/>
    <mergeCell ref="C13:I13"/>
    <mergeCell ref="C35:I35"/>
    <mergeCell ref="C44:I44"/>
    <mergeCell ref="C18:I18"/>
    <mergeCell ref="C24:I24"/>
    <mergeCell ref="C21:I21"/>
    <mergeCell ref="C42:I4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2">
    <tabColor rgb="FF00B050"/>
    <pageSetUpPr fitToPage="1"/>
  </sheetPr>
  <dimension ref="A1:K69"/>
  <sheetViews>
    <sheetView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239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13">
        <v>0.33333333333333331</v>
      </c>
      <c r="D3" s="413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10">
        <v>0.33333333333333331</v>
      </c>
      <c r="D4" s="410">
        <v>0.89583333333333337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0.1875</v>
      </c>
      <c r="H4" s="111">
        <f t="shared" ref="H4:H64" si="2">G4+F4</f>
        <v>0.1875</v>
      </c>
      <c r="I4" s="317"/>
    </row>
    <row r="5" spans="1:9" s="5" customFormat="1" ht="30" customHeight="1">
      <c r="A5" s="14" t="s">
        <v>170</v>
      </c>
      <c r="B5" s="106" t="s">
        <v>143</v>
      </c>
      <c r="C5" s="410">
        <v>0.33333333333333331</v>
      </c>
      <c r="D5" s="410">
        <v>0.84375</v>
      </c>
      <c r="E5" s="150"/>
      <c r="F5" s="315">
        <f t="shared" si="0"/>
        <v>0</v>
      </c>
      <c r="G5" s="315">
        <f t="shared" si="1"/>
        <v>0.13541666666666663</v>
      </c>
      <c r="H5" s="111">
        <f t="shared" si="2"/>
        <v>0.13541666666666663</v>
      </c>
      <c r="I5" s="316"/>
    </row>
    <row r="6" spans="1:9" s="5" customFormat="1" ht="30" customHeight="1">
      <c r="A6" s="14" t="s">
        <v>170</v>
      </c>
      <c r="B6" s="106" t="s">
        <v>25</v>
      </c>
      <c r="C6" s="410">
        <v>0.33333333333333331</v>
      </c>
      <c r="D6" s="410">
        <v>0.89583333333333337</v>
      </c>
      <c r="E6" s="150"/>
      <c r="F6" s="315">
        <f t="shared" si="0"/>
        <v>0</v>
      </c>
      <c r="G6" s="315">
        <f t="shared" si="1"/>
        <v>0.1875</v>
      </c>
      <c r="H6" s="111">
        <f t="shared" si="2"/>
        <v>0.1875</v>
      </c>
      <c r="I6" s="316"/>
    </row>
    <row r="7" spans="1:9" s="4" customFormat="1" ht="30" customHeight="1">
      <c r="A7" s="14" t="s">
        <v>170</v>
      </c>
      <c r="B7" s="106" t="s">
        <v>44</v>
      </c>
      <c r="C7" s="410">
        <v>0.33333333333333331</v>
      </c>
      <c r="D7" s="41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10">
        <v>0.33333333333333331</v>
      </c>
      <c r="D8" s="41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10">
        <v>0.24305555555555555</v>
      </c>
      <c r="D9" s="410">
        <v>0.12638888888888888</v>
      </c>
      <c r="E9" s="150"/>
      <c r="F9" s="315">
        <f t="shared" si="0"/>
        <v>9.0277777777777762E-2</v>
      </c>
      <c r="G9" s="315">
        <f t="shared" si="1"/>
        <v>0.41805555555555551</v>
      </c>
      <c r="H9" s="111">
        <f t="shared" si="2"/>
        <v>0.5083333333333333</v>
      </c>
      <c r="I9" s="316"/>
    </row>
    <row r="10" spans="1:9" s="5" customFormat="1" ht="30" customHeight="1">
      <c r="A10" s="14" t="s">
        <v>59</v>
      </c>
      <c r="B10" s="106" t="s">
        <v>10</v>
      </c>
      <c r="C10" s="410">
        <v>0.33333333333333331</v>
      </c>
      <c r="D10" s="410">
        <v>0.77916666666666667</v>
      </c>
      <c r="E10" s="150"/>
      <c r="F10" s="315">
        <f t="shared" si="0"/>
        <v>0</v>
      </c>
      <c r="G10" s="315">
        <f t="shared" si="1"/>
        <v>7.0833333333333304E-2</v>
      </c>
      <c r="H10" s="111">
        <f t="shared" si="2"/>
        <v>7.0833333333333304E-2</v>
      </c>
      <c r="I10" s="316"/>
    </row>
    <row r="11" spans="1:9" s="5" customFormat="1" ht="30" customHeight="1">
      <c r="A11" s="14" t="s">
        <v>59</v>
      </c>
      <c r="B11" s="106" t="s">
        <v>11</v>
      </c>
      <c r="C11" s="410">
        <v>0.25</v>
      </c>
      <c r="D11" s="410">
        <v>0.84375</v>
      </c>
      <c r="E11" s="150"/>
      <c r="F11" s="315">
        <f t="shared" si="0"/>
        <v>8.3333333333333315E-2</v>
      </c>
      <c r="G11" s="315">
        <f t="shared" si="1"/>
        <v>0.13541666666666663</v>
      </c>
      <c r="H11" s="111">
        <f t="shared" si="2"/>
        <v>0.21874999999999994</v>
      </c>
      <c r="I11" s="316"/>
    </row>
    <row r="12" spans="1:9" s="5" customFormat="1" ht="30" customHeight="1">
      <c r="A12" s="14" t="s">
        <v>59</v>
      </c>
      <c r="B12" s="106" t="s">
        <v>12</v>
      </c>
      <c r="C12" s="410">
        <v>0.33333333333333331</v>
      </c>
      <c r="D12" s="410">
        <v>0.82291666666666663</v>
      </c>
      <c r="E12" s="150"/>
      <c r="F12" s="315">
        <f t="shared" si="0"/>
        <v>0</v>
      </c>
      <c r="G12" s="315">
        <f t="shared" si="1"/>
        <v>0.11458333333333326</v>
      </c>
      <c r="H12" s="111">
        <f t="shared" si="2"/>
        <v>0.11458333333333326</v>
      </c>
      <c r="I12" s="316"/>
    </row>
    <row r="13" spans="1:9" s="5" customFormat="1" ht="30" customHeight="1">
      <c r="A13" s="14" t="s">
        <v>59</v>
      </c>
      <c r="B13" s="106" t="s">
        <v>13</v>
      </c>
      <c r="C13" s="635" t="s">
        <v>61</v>
      </c>
      <c r="D13" s="636"/>
      <c r="E13" s="636"/>
      <c r="F13" s="636"/>
      <c r="G13" s="636"/>
      <c r="H13" s="636"/>
      <c r="I13" s="637"/>
    </row>
    <row r="14" spans="1:9" s="5" customFormat="1" ht="30" customHeight="1">
      <c r="A14" s="14" t="s">
        <v>59</v>
      </c>
      <c r="B14" s="106" t="s">
        <v>14</v>
      </c>
      <c r="C14" s="410">
        <v>0.3125</v>
      </c>
      <c r="D14" s="410">
        <v>0.78263888888888888</v>
      </c>
      <c r="E14" s="150"/>
      <c r="F14" s="315">
        <f t="shared" si="0"/>
        <v>2.0833333333333315E-2</v>
      </c>
      <c r="G14" s="315">
        <f t="shared" si="1"/>
        <v>7.4305555555555514E-2</v>
      </c>
      <c r="H14" s="111">
        <f t="shared" si="2"/>
        <v>9.5138888888888828E-2</v>
      </c>
      <c r="I14" s="316"/>
    </row>
    <row r="15" spans="1:9" s="5" customFormat="1" ht="30" customHeight="1">
      <c r="A15" s="14" t="s">
        <v>59</v>
      </c>
      <c r="B15" s="106" t="s">
        <v>15</v>
      </c>
      <c r="C15" s="410">
        <v>0.25</v>
      </c>
      <c r="D15" s="410">
        <v>0.70833333333333337</v>
      </c>
      <c r="E15" s="150"/>
      <c r="F15" s="315">
        <f t="shared" si="0"/>
        <v>8.3333333333333315E-2</v>
      </c>
      <c r="G15" s="315">
        <f t="shared" si="1"/>
        <v>0</v>
      </c>
      <c r="H15" s="111">
        <f t="shared" si="2"/>
        <v>8.3333333333333315E-2</v>
      </c>
      <c r="I15" s="105"/>
    </row>
    <row r="16" spans="1:9" s="5" customFormat="1" ht="30" customHeight="1">
      <c r="A16" s="14" t="s">
        <v>59</v>
      </c>
      <c r="B16" s="106" t="s">
        <v>16</v>
      </c>
      <c r="C16" s="410">
        <v>0.33333333333333331</v>
      </c>
      <c r="D16" s="410">
        <v>0.75</v>
      </c>
      <c r="E16" s="150"/>
      <c r="F16" s="315">
        <f t="shared" si="0"/>
        <v>0</v>
      </c>
      <c r="G16" s="315">
        <f t="shared" si="1"/>
        <v>4.166666666666663E-2</v>
      </c>
      <c r="H16" s="111">
        <f t="shared" si="2"/>
        <v>4.166666666666663E-2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410">
        <v>0.3125</v>
      </c>
      <c r="D17" s="410">
        <v>0.83888888888888891</v>
      </c>
      <c r="E17" s="150"/>
      <c r="F17" s="315">
        <f t="shared" si="0"/>
        <v>2.0833333333333315E-2</v>
      </c>
      <c r="G17" s="315">
        <f t="shared" si="1"/>
        <v>0.13055555555555554</v>
      </c>
      <c r="H17" s="111">
        <f t="shared" si="2"/>
        <v>0.15138888888888885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410">
        <v>0.3125</v>
      </c>
      <c r="D19" s="410">
        <v>0.97777777777777775</v>
      </c>
      <c r="E19" s="150"/>
      <c r="F19" s="315">
        <f t="shared" si="0"/>
        <v>2.0833333333333315E-2</v>
      </c>
      <c r="G19" s="315">
        <f t="shared" si="1"/>
        <v>0.26944444444444438</v>
      </c>
      <c r="H19" s="111">
        <f t="shared" si="2"/>
        <v>0.29027777777777769</v>
      </c>
      <c r="I19" s="105"/>
    </row>
    <row r="20" spans="1:9" s="5" customFormat="1" ht="30" customHeight="1">
      <c r="A20" s="14" t="s">
        <v>59</v>
      </c>
      <c r="B20" s="106" t="s">
        <v>20</v>
      </c>
      <c r="C20" s="410">
        <v>0.3125</v>
      </c>
      <c r="D20" s="410">
        <v>0.70833333333333337</v>
      </c>
      <c r="E20" s="150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410">
        <v>0.33333333333333331</v>
      </c>
      <c r="D21" s="41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10">
        <v>0.33333333333333331</v>
      </c>
      <c r="D22" s="41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10">
        <v>0.33333333333333331</v>
      </c>
      <c r="D23" s="41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41" t="s">
        <v>163</v>
      </c>
      <c r="D24" s="642"/>
      <c r="E24" s="642"/>
      <c r="F24" s="642"/>
      <c r="G24" s="642"/>
      <c r="H24" s="642"/>
      <c r="I24" s="643"/>
    </row>
    <row r="25" spans="1:9" s="5" customFormat="1" ht="30" customHeight="1">
      <c r="A25" s="14" t="s">
        <v>60</v>
      </c>
      <c r="B25" s="106" t="s">
        <v>22</v>
      </c>
      <c r="C25" s="410">
        <v>0.33333333333333331</v>
      </c>
      <c r="D25" s="410">
        <v>0.89583333333333337</v>
      </c>
      <c r="E25" s="150"/>
      <c r="F25" s="315">
        <f t="shared" si="0"/>
        <v>0</v>
      </c>
      <c r="G25" s="315">
        <f t="shared" si="1"/>
        <v>0.1875</v>
      </c>
      <c r="H25" s="111">
        <f t="shared" si="2"/>
        <v>0.1875</v>
      </c>
      <c r="I25" s="316"/>
    </row>
    <row r="26" spans="1:9" s="5" customFormat="1" ht="30" customHeight="1">
      <c r="A26" s="14" t="s">
        <v>60</v>
      </c>
      <c r="B26" s="106" t="s">
        <v>23</v>
      </c>
      <c r="C26" s="410">
        <v>0.25</v>
      </c>
      <c r="D26" s="410">
        <v>0.84375</v>
      </c>
      <c r="E26" s="150"/>
      <c r="F26" s="315">
        <f t="shared" si="0"/>
        <v>8.3333333333333315E-2</v>
      </c>
      <c r="G26" s="315">
        <f t="shared" si="1"/>
        <v>0.13541666666666663</v>
      </c>
      <c r="H26" s="111">
        <f t="shared" si="2"/>
        <v>0.21874999999999994</v>
      </c>
      <c r="I26" s="105"/>
    </row>
    <row r="27" spans="1:9" s="5" customFormat="1" ht="30" customHeight="1">
      <c r="A27" s="14" t="s">
        <v>60</v>
      </c>
      <c r="B27" s="106" t="s">
        <v>24</v>
      </c>
      <c r="C27" s="410">
        <v>0.33333333333333331</v>
      </c>
      <c r="D27" s="410">
        <v>0.89583333333333337</v>
      </c>
      <c r="E27" s="150"/>
      <c r="F27" s="315">
        <f t="shared" si="0"/>
        <v>0</v>
      </c>
      <c r="G27" s="315">
        <f t="shared" si="1"/>
        <v>0.1875</v>
      </c>
      <c r="H27" s="111">
        <f t="shared" si="2"/>
        <v>0.1875</v>
      </c>
      <c r="I27" s="316"/>
    </row>
    <row r="28" spans="1:9" s="5" customFormat="1" ht="30" customHeight="1">
      <c r="A28" s="14" t="s">
        <v>60</v>
      </c>
      <c r="B28" s="106" t="s">
        <v>26</v>
      </c>
      <c r="C28" s="410">
        <v>0.33333333333333331</v>
      </c>
      <c r="D28" s="410">
        <v>0.89583333333333337</v>
      </c>
      <c r="E28" s="150"/>
      <c r="F28" s="315">
        <f t="shared" si="0"/>
        <v>0</v>
      </c>
      <c r="G28" s="315">
        <f t="shared" si="1"/>
        <v>0.1875</v>
      </c>
      <c r="H28" s="111">
        <f t="shared" si="2"/>
        <v>0.1875</v>
      </c>
      <c r="I28" s="105"/>
    </row>
    <row r="29" spans="1:9" s="5" customFormat="1" ht="30" customHeight="1">
      <c r="A29" s="14" t="s">
        <v>60</v>
      </c>
      <c r="B29" s="106" t="s">
        <v>27</v>
      </c>
      <c r="C29" s="410">
        <v>0.33333333333333331</v>
      </c>
      <c r="D29" s="410">
        <v>0.89583333333333337</v>
      </c>
      <c r="E29" s="150"/>
      <c r="F29" s="315">
        <f t="shared" si="0"/>
        <v>0</v>
      </c>
      <c r="G29" s="315">
        <f t="shared" si="1"/>
        <v>0.1875</v>
      </c>
      <c r="H29" s="111">
        <f t="shared" si="2"/>
        <v>0.1875</v>
      </c>
      <c r="I29" s="316"/>
    </row>
    <row r="30" spans="1:9" s="5" customFormat="1" ht="30" customHeight="1">
      <c r="A30" s="14" t="s">
        <v>60</v>
      </c>
      <c r="B30" s="106" t="s">
        <v>171</v>
      </c>
      <c r="C30" s="410">
        <v>0.3125</v>
      </c>
      <c r="D30" s="410">
        <v>0.70833333333333337</v>
      </c>
      <c r="E30" s="150"/>
      <c r="F30" s="315">
        <f t="shared" si="0"/>
        <v>2.0833333333333315E-2</v>
      </c>
      <c r="G30" s="315">
        <f t="shared" si="1"/>
        <v>0</v>
      </c>
      <c r="H30" s="111">
        <f t="shared" si="2"/>
        <v>2.0833333333333315E-2</v>
      </c>
      <c r="I30" s="316"/>
    </row>
    <row r="31" spans="1:9" s="5" customFormat="1" ht="30" customHeight="1">
      <c r="A31" s="14" t="s">
        <v>60</v>
      </c>
      <c r="B31" s="106" t="s">
        <v>145</v>
      </c>
      <c r="C31" s="410">
        <v>0.33333333333333331</v>
      </c>
      <c r="D31" s="410">
        <v>0.89583333333333337</v>
      </c>
      <c r="E31" s="150"/>
      <c r="F31" s="315">
        <f t="shared" si="0"/>
        <v>0</v>
      </c>
      <c r="G31" s="315">
        <f t="shared" si="1"/>
        <v>0.1875</v>
      </c>
      <c r="H31" s="111">
        <f t="shared" si="2"/>
        <v>0.1875</v>
      </c>
      <c r="I31" s="316"/>
    </row>
    <row r="32" spans="1:9" s="5" customFormat="1" ht="30" customHeight="1">
      <c r="A32" s="14" t="s">
        <v>60</v>
      </c>
      <c r="B32" s="106" t="s">
        <v>30</v>
      </c>
      <c r="C32" s="410">
        <v>0.33333333333333331</v>
      </c>
      <c r="D32" s="41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10">
        <v>0.33333333333333331</v>
      </c>
      <c r="D33" s="410">
        <v>0.89583333333333337</v>
      </c>
      <c r="E33" s="150"/>
      <c r="F33" s="315">
        <f t="shared" si="0"/>
        <v>0</v>
      </c>
      <c r="G33" s="315">
        <f t="shared" si="1"/>
        <v>0.1875</v>
      </c>
      <c r="H33" s="111">
        <f t="shared" si="2"/>
        <v>0.1875</v>
      </c>
      <c r="I33" s="316"/>
    </row>
    <row r="34" spans="1:9" s="5" customFormat="1" ht="30" customHeight="1">
      <c r="A34" s="14" t="s">
        <v>60</v>
      </c>
      <c r="B34" s="106" t="s">
        <v>146</v>
      </c>
      <c r="C34" s="410">
        <v>0.33333333333333331</v>
      </c>
      <c r="D34" s="41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10">
        <v>0.33333333333333331</v>
      </c>
      <c r="D35" s="410">
        <v>0.89583333333333337</v>
      </c>
      <c r="E35" s="150"/>
      <c r="F35" s="315">
        <f t="shared" si="0"/>
        <v>0</v>
      </c>
      <c r="G35" s="315">
        <f t="shared" si="1"/>
        <v>0.1875</v>
      </c>
      <c r="H35" s="111">
        <f t="shared" si="2"/>
        <v>0.1875</v>
      </c>
      <c r="I35" s="316"/>
    </row>
    <row r="36" spans="1:9" s="5" customFormat="1" ht="30" customHeight="1">
      <c r="A36" s="14" t="s">
        <v>60</v>
      </c>
      <c r="B36" s="106" t="s">
        <v>147</v>
      </c>
      <c r="C36" s="410">
        <v>0.33333333333333331</v>
      </c>
      <c r="D36" s="410">
        <v>0.89583333333333337</v>
      </c>
      <c r="E36" s="150"/>
      <c r="F36" s="315">
        <f t="shared" si="0"/>
        <v>0</v>
      </c>
      <c r="G36" s="315">
        <f t="shared" si="1"/>
        <v>0.1875</v>
      </c>
      <c r="H36" s="111">
        <f t="shared" si="2"/>
        <v>0.1875</v>
      </c>
      <c r="I36" s="316"/>
    </row>
    <row r="37" spans="1:9" s="5" customFormat="1" ht="30" customHeight="1">
      <c r="A37" s="14" t="s">
        <v>60</v>
      </c>
      <c r="B37" s="106" t="s">
        <v>148</v>
      </c>
      <c r="C37" s="410">
        <v>0.3263888888888889</v>
      </c>
      <c r="D37" s="410">
        <v>0.71736111111111112</v>
      </c>
      <c r="E37" s="150"/>
      <c r="F37" s="315">
        <f t="shared" si="0"/>
        <v>6.9444444444444198E-3</v>
      </c>
      <c r="G37" s="315">
        <f t="shared" si="1"/>
        <v>9.0277777777777457E-3</v>
      </c>
      <c r="H37" s="111">
        <f t="shared" si="2"/>
        <v>1.5972222222222165E-2</v>
      </c>
      <c r="I37" s="316"/>
    </row>
    <row r="38" spans="1:9" s="5" customFormat="1" ht="30" customHeight="1">
      <c r="A38" s="14" t="s">
        <v>60</v>
      </c>
      <c r="B38" s="106" t="s">
        <v>36</v>
      </c>
      <c r="C38" s="410">
        <v>0.33333333333333331</v>
      </c>
      <c r="D38" s="410">
        <v>0.79166666666666663</v>
      </c>
      <c r="E38" s="150"/>
      <c r="F38" s="315">
        <f t="shared" si="0"/>
        <v>0</v>
      </c>
      <c r="G38" s="315">
        <f t="shared" si="1"/>
        <v>8.3333333333333259E-2</v>
      </c>
      <c r="H38" s="111">
        <f t="shared" si="2"/>
        <v>8.3333333333333259E-2</v>
      </c>
      <c r="I38" s="316"/>
    </row>
    <row r="39" spans="1:9" s="5" customFormat="1" ht="30" customHeight="1">
      <c r="A39" s="14" t="s">
        <v>60</v>
      </c>
      <c r="B39" s="106" t="s">
        <v>37</v>
      </c>
      <c r="C39" s="410">
        <v>0.33333333333333331</v>
      </c>
      <c r="D39" s="410">
        <v>0.70833333333333337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38</v>
      </c>
      <c r="C40" s="615" t="s">
        <v>173</v>
      </c>
      <c r="D40" s="616"/>
      <c r="E40" s="616"/>
      <c r="F40" s="616"/>
      <c r="G40" s="616"/>
      <c r="H40" s="616"/>
      <c r="I40" s="617"/>
    </row>
    <row r="41" spans="1:9" s="5" customFormat="1" ht="30" customHeight="1">
      <c r="A41" s="14" t="s">
        <v>60</v>
      </c>
      <c r="B41" s="106" t="s">
        <v>40</v>
      </c>
      <c r="C41" s="410">
        <v>0.20833333333333334</v>
      </c>
      <c r="D41" s="410">
        <v>0.125</v>
      </c>
      <c r="E41" s="150"/>
      <c r="F41" s="315">
        <f t="shared" si="0"/>
        <v>0.12499999999999997</v>
      </c>
      <c r="G41" s="315">
        <f t="shared" si="1"/>
        <v>0.41666666666666663</v>
      </c>
      <c r="H41" s="111">
        <f t="shared" si="2"/>
        <v>0.54166666666666663</v>
      </c>
      <c r="I41" s="316"/>
    </row>
    <row r="42" spans="1:9" s="5" customFormat="1" ht="30" customHeight="1">
      <c r="A42" s="14" t="s">
        <v>60</v>
      </c>
      <c r="B42" s="106" t="s">
        <v>41</v>
      </c>
      <c r="C42" s="410">
        <v>0.2361111111111111</v>
      </c>
      <c r="D42" s="410">
        <v>0.125</v>
      </c>
      <c r="E42" s="150"/>
      <c r="F42" s="315">
        <f t="shared" si="0"/>
        <v>9.722222222222221E-2</v>
      </c>
      <c r="G42" s="315">
        <f t="shared" si="1"/>
        <v>0.41666666666666663</v>
      </c>
      <c r="H42" s="111">
        <f t="shared" si="2"/>
        <v>0.51388888888888884</v>
      </c>
      <c r="I42" s="316"/>
    </row>
    <row r="43" spans="1:9" s="5" customFormat="1" ht="30" customHeight="1">
      <c r="A43" s="14" t="s">
        <v>60</v>
      </c>
      <c r="B43" s="106" t="s">
        <v>42</v>
      </c>
      <c r="C43" s="410">
        <v>0.33333333333333331</v>
      </c>
      <c r="D43" s="410">
        <v>0.89583333333333337</v>
      </c>
      <c r="E43" s="150"/>
      <c r="F43" s="315">
        <f t="shared" si="0"/>
        <v>0</v>
      </c>
      <c r="G43" s="315">
        <f t="shared" si="1"/>
        <v>0.1875</v>
      </c>
      <c r="H43" s="111">
        <f t="shared" si="2"/>
        <v>0.1875</v>
      </c>
      <c r="I43" s="105"/>
    </row>
    <row r="44" spans="1:9" s="5" customFormat="1" ht="30" customHeight="1">
      <c r="A44" s="14" t="s">
        <v>60</v>
      </c>
      <c r="B44" s="106" t="s">
        <v>43</v>
      </c>
      <c r="C44" s="641" t="s">
        <v>163</v>
      </c>
      <c r="D44" s="642"/>
      <c r="E44" s="642"/>
      <c r="F44" s="642"/>
      <c r="G44" s="642"/>
      <c r="H44" s="642"/>
      <c r="I44" s="643"/>
    </row>
    <row r="45" spans="1:9" s="5" customFormat="1" ht="30" customHeight="1">
      <c r="A45" s="14" t="s">
        <v>60</v>
      </c>
      <c r="B45" s="106" t="s">
        <v>45</v>
      </c>
      <c r="C45" s="410">
        <v>0.2361111111111111</v>
      </c>
      <c r="D45" s="410">
        <v>0.125</v>
      </c>
      <c r="E45" s="150"/>
      <c r="F45" s="315">
        <f t="shared" si="0"/>
        <v>9.722222222222221E-2</v>
      </c>
      <c r="G45" s="315">
        <f t="shared" si="1"/>
        <v>0.41666666666666663</v>
      </c>
      <c r="H45" s="111">
        <f t="shared" si="2"/>
        <v>0.51388888888888884</v>
      </c>
      <c r="I45" s="316"/>
    </row>
    <row r="46" spans="1:9" s="5" customFormat="1" ht="30" customHeight="1">
      <c r="A46" s="14" t="s">
        <v>60</v>
      </c>
      <c r="B46" s="106" t="s">
        <v>46</v>
      </c>
      <c r="C46" s="410">
        <v>0.3125</v>
      </c>
      <c r="D46" s="410">
        <v>0.71736111111111112</v>
      </c>
      <c r="E46" s="150"/>
      <c r="F46" s="315">
        <f t="shared" si="0"/>
        <v>2.0833333333333315E-2</v>
      </c>
      <c r="G46" s="315">
        <f t="shared" si="1"/>
        <v>9.0277777777777457E-3</v>
      </c>
      <c r="H46" s="111">
        <f t="shared" si="2"/>
        <v>2.9861111111111061E-2</v>
      </c>
      <c r="I46" s="316"/>
    </row>
    <row r="47" spans="1:9" s="5" customFormat="1" ht="30" customHeight="1">
      <c r="A47" s="14" t="s">
        <v>60</v>
      </c>
      <c r="B47" s="106" t="s">
        <v>47</v>
      </c>
      <c r="C47" s="410">
        <v>0.33333333333333331</v>
      </c>
      <c r="D47" s="41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48</v>
      </c>
      <c r="C48" s="410">
        <v>0.33333333333333331</v>
      </c>
      <c r="D48" s="41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10">
        <v>0.33333333333333331</v>
      </c>
      <c r="D49" s="410">
        <v>0.77083333333333337</v>
      </c>
      <c r="E49" s="150"/>
      <c r="F49" s="315">
        <f t="shared" si="0"/>
        <v>0</v>
      </c>
      <c r="G49" s="315">
        <f t="shared" si="1"/>
        <v>6.25E-2</v>
      </c>
      <c r="H49" s="111">
        <f t="shared" si="2"/>
        <v>6.25E-2</v>
      </c>
      <c r="I49" s="316"/>
    </row>
    <row r="50" spans="1:11" s="5" customFormat="1" ht="30" customHeight="1">
      <c r="A50" s="14" t="s">
        <v>60</v>
      </c>
      <c r="B50" s="106" t="s">
        <v>50</v>
      </c>
      <c r="C50" s="410">
        <v>0.3125</v>
      </c>
      <c r="D50" s="410">
        <v>0.70833333333333337</v>
      </c>
      <c r="E50" s="150"/>
      <c r="F50" s="315">
        <f t="shared" si="0"/>
        <v>2.0833333333333315E-2</v>
      </c>
      <c r="G50" s="315">
        <f t="shared" si="1"/>
        <v>0</v>
      </c>
      <c r="H50" s="111">
        <f t="shared" si="2"/>
        <v>2.0833333333333315E-2</v>
      </c>
      <c r="I50" s="316"/>
    </row>
    <row r="51" spans="1:11" s="5" customFormat="1" ht="30" customHeight="1">
      <c r="A51" s="14" t="s">
        <v>60</v>
      </c>
      <c r="B51" s="106" t="s">
        <v>51</v>
      </c>
      <c r="C51" s="410">
        <v>0.33333333333333331</v>
      </c>
      <c r="D51" s="410">
        <v>0.89583333333333337</v>
      </c>
      <c r="E51" s="150"/>
      <c r="F51" s="315">
        <f t="shared" si="0"/>
        <v>0</v>
      </c>
      <c r="G51" s="315">
        <f t="shared" si="1"/>
        <v>0.1875</v>
      </c>
      <c r="H51" s="111">
        <f t="shared" si="2"/>
        <v>0.1875</v>
      </c>
      <c r="I51" s="316"/>
    </row>
    <row r="52" spans="1:11" s="5" customFormat="1" ht="30" customHeight="1">
      <c r="A52" s="14" t="s">
        <v>60</v>
      </c>
      <c r="B52" s="106" t="s">
        <v>149</v>
      </c>
      <c r="C52" s="410">
        <v>0.20833333333333334</v>
      </c>
      <c r="D52" s="410">
        <v>0.125</v>
      </c>
      <c r="E52" s="150"/>
      <c r="F52" s="315">
        <f t="shared" si="0"/>
        <v>0.12499999999999997</v>
      </c>
      <c r="G52" s="315">
        <f t="shared" si="1"/>
        <v>0.41666666666666663</v>
      </c>
      <c r="H52" s="111">
        <f t="shared" si="2"/>
        <v>0.54166666666666663</v>
      </c>
      <c r="I52" s="316"/>
    </row>
    <row r="53" spans="1:11" s="5" customFormat="1" ht="30" customHeight="1">
      <c r="A53" s="14" t="s">
        <v>60</v>
      </c>
      <c r="B53" s="106" t="s">
        <v>53</v>
      </c>
      <c r="C53" s="410">
        <v>0.33333333333333331</v>
      </c>
      <c r="D53" s="41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10">
        <v>0.25</v>
      </c>
      <c r="D54" s="410">
        <v>0.84375</v>
      </c>
      <c r="E54" s="150"/>
      <c r="F54" s="315">
        <f t="shared" si="0"/>
        <v>8.3333333333333315E-2</v>
      </c>
      <c r="G54" s="315">
        <f t="shared" si="1"/>
        <v>0.13541666666666663</v>
      </c>
      <c r="H54" s="111">
        <f t="shared" si="2"/>
        <v>0.21874999999999994</v>
      </c>
      <c r="I54" s="318"/>
    </row>
    <row r="55" spans="1:11" ht="30" customHeight="1">
      <c r="A55" s="289" t="s">
        <v>60</v>
      </c>
      <c r="B55" s="311" t="s">
        <v>154</v>
      </c>
      <c r="C55" s="410">
        <v>0.33333333333333331</v>
      </c>
      <c r="D55" s="410">
        <v>0.89583333333333337</v>
      </c>
      <c r="E55" s="150"/>
      <c r="F55" s="315">
        <f t="shared" si="0"/>
        <v>0</v>
      </c>
      <c r="G55" s="315">
        <f t="shared" si="1"/>
        <v>0.1875</v>
      </c>
      <c r="H55" s="111">
        <f t="shared" si="2"/>
        <v>0.1875</v>
      </c>
      <c r="I55" s="319"/>
    </row>
    <row r="56" spans="1:11" ht="30" customHeight="1">
      <c r="A56" s="271" t="s">
        <v>60</v>
      </c>
      <c r="B56" s="312" t="s">
        <v>155</v>
      </c>
      <c r="C56" s="410">
        <v>0.33333333333333331</v>
      </c>
      <c r="D56" s="410">
        <v>0.89583333333333337</v>
      </c>
      <c r="E56" s="150"/>
      <c r="F56" s="315">
        <f t="shared" si="0"/>
        <v>0</v>
      </c>
      <c r="G56" s="315">
        <f t="shared" si="1"/>
        <v>0.1875</v>
      </c>
      <c r="H56" s="111">
        <f t="shared" si="2"/>
        <v>0.1875</v>
      </c>
      <c r="I56" s="320"/>
    </row>
    <row r="57" spans="1:11" ht="30" customHeight="1">
      <c r="A57" s="268" t="s">
        <v>60</v>
      </c>
      <c r="B57" s="352" t="s">
        <v>156</v>
      </c>
      <c r="C57" s="411">
        <v>0.33333333333333331</v>
      </c>
      <c r="D57" s="411">
        <v>0.81944444444444442</v>
      </c>
      <c r="E57" s="250"/>
      <c r="F57" s="353">
        <f t="shared" si="0"/>
        <v>0</v>
      </c>
      <c r="G57" s="353">
        <f t="shared" si="1"/>
        <v>0.11111111111111105</v>
      </c>
      <c r="H57" s="354">
        <f t="shared" si="2"/>
        <v>0.11111111111111105</v>
      </c>
      <c r="I57" s="355"/>
    </row>
    <row r="58" spans="1:11" ht="30" customHeight="1">
      <c r="A58" s="366" t="s">
        <v>60</v>
      </c>
      <c r="B58" s="367" t="s">
        <v>184</v>
      </c>
      <c r="C58" s="410">
        <v>0.33333333333333331</v>
      </c>
      <c r="D58" s="410">
        <v>0.77083333333333337</v>
      </c>
      <c r="E58" s="150"/>
      <c r="F58" s="315">
        <f t="shared" si="0"/>
        <v>0</v>
      </c>
      <c r="G58" s="315">
        <f t="shared" si="1"/>
        <v>6.25E-2</v>
      </c>
      <c r="H58" s="111">
        <f t="shared" si="2"/>
        <v>6.25E-2</v>
      </c>
      <c r="I58" s="368"/>
    </row>
    <row r="59" spans="1:11" ht="30" customHeight="1">
      <c r="A59" s="387" t="s">
        <v>60</v>
      </c>
      <c r="B59" s="352" t="s">
        <v>195</v>
      </c>
      <c r="C59" s="410">
        <v>0.33333333333333331</v>
      </c>
      <c r="D59" s="410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10">
        <v>0.33333333333333331</v>
      </c>
      <c r="D60" s="410">
        <v>0.89583333333333337</v>
      </c>
      <c r="E60" s="150"/>
      <c r="F60" s="315">
        <f t="shared" si="0"/>
        <v>0</v>
      </c>
      <c r="G60" s="315">
        <f t="shared" si="1"/>
        <v>0.1875</v>
      </c>
      <c r="H60" s="111">
        <f t="shared" si="2"/>
        <v>0.1875</v>
      </c>
      <c r="I60" s="397"/>
    </row>
    <row r="61" spans="1:11" ht="30" customHeight="1">
      <c r="A61" s="396" t="s">
        <v>60</v>
      </c>
      <c r="B61" s="395" t="s">
        <v>215</v>
      </c>
      <c r="C61" s="410">
        <v>0.33333333333333331</v>
      </c>
      <c r="D61" s="410">
        <v>0.89583333333333337</v>
      </c>
      <c r="E61" s="150"/>
      <c r="F61" s="315">
        <f t="shared" si="0"/>
        <v>0</v>
      </c>
      <c r="G61" s="315">
        <f t="shared" si="1"/>
        <v>0.1875</v>
      </c>
      <c r="H61" s="111">
        <f t="shared" si="2"/>
        <v>0.1875</v>
      </c>
      <c r="I61" s="397"/>
    </row>
    <row r="62" spans="1:11" ht="30" customHeight="1">
      <c r="A62" s="396" t="s">
        <v>60</v>
      </c>
      <c r="B62" s="395" t="s">
        <v>216</v>
      </c>
      <c r="C62" s="410">
        <v>0.33333333333333331</v>
      </c>
      <c r="D62" s="410">
        <v>0.75</v>
      </c>
      <c r="E62" s="150"/>
      <c r="F62" s="315">
        <f t="shared" si="0"/>
        <v>0</v>
      </c>
      <c r="G62" s="315">
        <f t="shared" si="1"/>
        <v>4.166666666666663E-2</v>
      </c>
      <c r="H62" s="111">
        <f t="shared" si="2"/>
        <v>4.166666666666663E-2</v>
      </c>
      <c r="I62" s="397"/>
    </row>
    <row r="63" spans="1:11" ht="30" customHeight="1">
      <c r="A63" s="405" t="s">
        <v>60</v>
      </c>
      <c r="B63" s="406" t="s">
        <v>217</v>
      </c>
      <c r="C63" s="410">
        <v>0.33333333333333331</v>
      </c>
      <c r="D63" s="410">
        <v>0.89583333333333337</v>
      </c>
      <c r="E63" s="250"/>
      <c r="F63" s="353">
        <f t="shared" si="0"/>
        <v>0</v>
      </c>
      <c r="G63" s="353">
        <f t="shared" si="1"/>
        <v>0.1875</v>
      </c>
      <c r="H63" s="354">
        <f t="shared" si="2"/>
        <v>0.1875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12">
        <v>0.33333333333333331</v>
      </c>
      <c r="D64" s="412">
        <v>0.89583333333333337</v>
      </c>
      <c r="E64" s="251"/>
      <c r="F64" s="322">
        <f t="shared" si="0"/>
        <v>0</v>
      </c>
      <c r="G64" s="322">
        <f t="shared" si="1"/>
        <v>0.1875</v>
      </c>
      <c r="H64" s="323">
        <f t="shared" si="2"/>
        <v>0.1875</v>
      </c>
      <c r="I64" s="400"/>
      <c r="J64" s="2"/>
      <c r="K64" s="2"/>
    </row>
    <row r="65" spans="8:8" ht="30" customHeight="1">
      <c r="H65" s="295">
        <f>SUM(H3:H64)</f>
        <v>8.1027777777777779</v>
      </c>
    </row>
    <row r="69" spans="8:8" ht="30" customHeight="1">
      <c r="H69" s="295"/>
    </row>
  </sheetData>
  <autoFilter ref="A2:I59"/>
  <mergeCells count="5">
    <mergeCell ref="C44:I44"/>
    <mergeCell ref="C13:I13"/>
    <mergeCell ref="C40:I40"/>
    <mergeCell ref="C18:I18"/>
    <mergeCell ref="C24:I2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3">
    <tabColor rgb="FF00B050"/>
    <pageSetUpPr fitToPage="1"/>
  </sheetPr>
  <dimension ref="A1:K69"/>
  <sheetViews>
    <sheetView topLeftCell="A19"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236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13">
        <v>0.33333333333333331</v>
      </c>
      <c r="D3" s="413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10">
        <v>0.33333333333333331</v>
      </c>
      <c r="D4" s="410">
        <v>0.95833333333333337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0.25</v>
      </c>
      <c r="H4" s="111">
        <f t="shared" ref="H4:H64" si="2">G4+F4</f>
        <v>0.25</v>
      </c>
      <c r="I4" s="317"/>
    </row>
    <row r="5" spans="1:9" s="5" customFormat="1" ht="30" customHeight="1">
      <c r="A5" s="14" t="s">
        <v>170</v>
      </c>
      <c r="B5" s="106" t="s">
        <v>143</v>
      </c>
      <c r="C5" s="410">
        <v>0.33333333333333331</v>
      </c>
      <c r="D5" s="410">
        <v>0.95833333333333337</v>
      </c>
      <c r="E5" s="150"/>
      <c r="F5" s="315">
        <f t="shared" si="0"/>
        <v>0</v>
      </c>
      <c r="G5" s="315">
        <f t="shared" si="1"/>
        <v>0.25</v>
      </c>
      <c r="H5" s="111">
        <f t="shared" si="2"/>
        <v>0.25</v>
      </c>
      <c r="I5" s="316"/>
    </row>
    <row r="6" spans="1:9" s="5" customFormat="1" ht="30" customHeight="1">
      <c r="A6" s="14" t="s">
        <v>170</v>
      </c>
      <c r="B6" s="106" t="s">
        <v>25</v>
      </c>
      <c r="C6" s="410">
        <v>0.33333333333333331</v>
      </c>
      <c r="D6" s="410">
        <v>0.95833333333333337</v>
      </c>
      <c r="E6" s="150"/>
      <c r="F6" s="315">
        <f t="shared" si="0"/>
        <v>0</v>
      </c>
      <c r="G6" s="315">
        <f t="shared" si="1"/>
        <v>0.25</v>
      </c>
      <c r="H6" s="111">
        <f t="shared" si="2"/>
        <v>0.25</v>
      </c>
      <c r="I6" s="316"/>
    </row>
    <row r="7" spans="1:9" s="4" customFormat="1" ht="30" customHeight="1">
      <c r="A7" s="14" t="s">
        <v>170</v>
      </c>
      <c r="B7" s="106" t="s">
        <v>44</v>
      </c>
      <c r="C7" s="410">
        <v>0.33333333333333331</v>
      </c>
      <c r="D7" s="41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10">
        <v>0.33333333333333331</v>
      </c>
      <c r="D8" s="41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10">
        <v>0.33333333333333331</v>
      </c>
      <c r="D9" s="410">
        <v>0.92361111111111116</v>
      </c>
      <c r="E9" s="150"/>
      <c r="F9" s="315">
        <f t="shared" si="0"/>
        <v>0</v>
      </c>
      <c r="G9" s="315">
        <f t="shared" si="1"/>
        <v>0.21527777777777779</v>
      </c>
      <c r="H9" s="111">
        <f t="shared" si="2"/>
        <v>0.21527777777777779</v>
      </c>
      <c r="I9" s="316"/>
    </row>
    <row r="10" spans="1:9" s="5" customFormat="1" ht="30" customHeight="1">
      <c r="A10" s="14" t="s">
        <v>59</v>
      </c>
      <c r="B10" s="106" t="s">
        <v>10</v>
      </c>
      <c r="C10" s="410">
        <v>0.27083333333333331</v>
      </c>
      <c r="D10" s="410">
        <v>0.86805555555555558</v>
      </c>
      <c r="E10" s="150"/>
      <c r="F10" s="315">
        <f t="shared" si="0"/>
        <v>6.25E-2</v>
      </c>
      <c r="G10" s="315">
        <f t="shared" si="1"/>
        <v>0.15972222222222221</v>
      </c>
      <c r="H10" s="111">
        <f t="shared" si="2"/>
        <v>0.22222222222222221</v>
      </c>
      <c r="I10" s="316"/>
    </row>
    <row r="11" spans="1:9" s="5" customFormat="1" ht="30" customHeight="1">
      <c r="A11" s="14" t="s">
        <v>59</v>
      </c>
      <c r="B11" s="106" t="s">
        <v>11</v>
      </c>
      <c r="C11" s="410">
        <v>0.3125</v>
      </c>
      <c r="D11" s="410">
        <v>0.94791666666666663</v>
      </c>
      <c r="E11" s="150"/>
      <c r="F11" s="315">
        <f t="shared" si="0"/>
        <v>2.0833333333333315E-2</v>
      </c>
      <c r="G11" s="315">
        <f t="shared" si="1"/>
        <v>0.23958333333333326</v>
      </c>
      <c r="H11" s="111">
        <f t="shared" si="2"/>
        <v>0.26041666666666657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410">
        <v>0.33333333333333331</v>
      </c>
      <c r="D12" s="41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410">
        <v>0.3125</v>
      </c>
      <c r="D13" s="410">
        <v>0.70833333333333337</v>
      </c>
      <c r="E13" s="150"/>
      <c r="F13" s="315">
        <f t="shared" si="0"/>
        <v>2.0833333333333315E-2</v>
      </c>
      <c r="G13" s="315">
        <f t="shared" si="1"/>
        <v>0</v>
      </c>
      <c r="H13" s="111">
        <f t="shared" si="2"/>
        <v>2.0833333333333315E-2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410">
        <v>0.3125</v>
      </c>
      <c r="D14" s="410">
        <v>0.97916666666666663</v>
      </c>
      <c r="E14" s="150"/>
      <c r="F14" s="315">
        <f t="shared" si="0"/>
        <v>2.0833333333333315E-2</v>
      </c>
      <c r="G14" s="315">
        <f t="shared" si="1"/>
        <v>0.27083333333333326</v>
      </c>
      <c r="H14" s="111">
        <f t="shared" si="2"/>
        <v>0.29166666666666657</v>
      </c>
      <c r="I14" s="316"/>
    </row>
    <row r="15" spans="1:9" s="5" customFormat="1" ht="30" customHeight="1">
      <c r="A15" s="14" t="s">
        <v>59</v>
      </c>
      <c r="B15" s="106" t="s">
        <v>15</v>
      </c>
      <c r="C15" s="410">
        <v>0.33333333333333331</v>
      </c>
      <c r="D15" s="41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10">
        <v>0.33333333333333331</v>
      </c>
      <c r="D16" s="410">
        <v>0.95833333333333337</v>
      </c>
      <c r="E16" s="150"/>
      <c r="F16" s="315">
        <f t="shared" si="0"/>
        <v>0</v>
      </c>
      <c r="G16" s="315">
        <f t="shared" si="1"/>
        <v>0.25</v>
      </c>
      <c r="H16" s="111">
        <f t="shared" si="2"/>
        <v>0.25</v>
      </c>
      <c r="I16" s="316"/>
    </row>
    <row r="17" spans="1:9" s="5" customFormat="1" ht="30" customHeight="1">
      <c r="A17" s="14" t="s">
        <v>59</v>
      </c>
      <c r="B17" s="106" t="s">
        <v>144</v>
      </c>
      <c r="C17" s="410">
        <v>0.3125</v>
      </c>
      <c r="D17" s="410">
        <v>0.97361111111111109</v>
      </c>
      <c r="E17" s="150"/>
      <c r="F17" s="315">
        <f t="shared" si="0"/>
        <v>2.0833333333333315E-2</v>
      </c>
      <c r="G17" s="315">
        <f t="shared" si="1"/>
        <v>0.26527777777777772</v>
      </c>
      <c r="H17" s="111">
        <f t="shared" si="2"/>
        <v>0.28611111111111104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410">
        <v>0.3125</v>
      </c>
      <c r="D19" s="410">
        <v>2.0833333333333332E-2</v>
      </c>
      <c r="E19" s="150"/>
      <c r="F19" s="315">
        <f t="shared" si="0"/>
        <v>2.0833333333333315E-2</v>
      </c>
      <c r="G19" s="315">
        <f t="shared" si="1"/>
        <v>0.31249999999999989</v>
      </c>
      <c r="H19" s="111">
        <f t="shared" si="2"/>
        <v>0.3333333333333332</v>
      </c>
      <c r="I19" s="105"/>
    </row>
    <row r="20" spans="1:9" s="5" customFormat="1" ht="30" customHeight="1">
      <c r="A20" s="14" t="s">
        <v>59</v>
      </c>
      <c r="B20" s="106" t="s">
        <v>20</v>
      </c>
      <c r="C20" s="410">
        <v>0.3125</v>
      </c>
      <c r="D20" s="410">
        <v>0.77083333333333337</v>
      </c>
      <c r="E20" s="150"/>
      <c r="F20" s="315">
        <f t="shared" si="0"/>
        <v>2.0833333333333315E-2</v>
      </c>
      <c r="G20" s="315">
        <f t="shared" si="1"/>
        <v>6.25E-2</v>
      </c>
      <c r="H20" s="111">
        <f t="shared" si="2"/>
        <v>8.3333333333333315E-2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410">
        <v>0.33333333333333331</v>
      </c>
      <c r="D21" s="41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10">
        <v>0.33333333333333331</v>
      </c>
      <c r="D22" s="41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14">
        <v>0.24305555555555555</v>
      </c>
      <c r="D23" s="410">
        <v>0.74305555555555558</v>
      </c>
      <c r="E23" s="150"/>
      <c r="F23" s="315">
        <f t="shared" si="0"/>
        <v>9.0277777777777762E-2</v>
      </c>
      <c r="G23" s="315">
        <f t="shared" si="1"/>
        <v>3.472222222222221E-2</v>
      </c>
      <c r="H23" s="111">
        <f t="shared" si="2"/>
        <v>0.12499999999999997</v>
      </c>
      <c r="I23" s="316"/>
    </row>
    <row r="24" spans="1:9" s="5" customFormat="1" ht="30" customHeight="1">
      <c r="A24" s="14" t="s">
        <v>60</v>
      </c>
      <c r="B24" s="106" t="s">
        <v>21</v>
      </c>
      <c r="C24" s="615" t="s">
        <v>229</v>
      </c>
      <c r="D24" s="616"/>
      <c r="E24" s="616"/>
      <c r="F24" s="616"/>
      <c r="G24" s="616"/>
      <c r="H24" s="616"/>
      <c r="I24" s="617"/>
    </row>
    <row r="25" spans="1:9" s="5" customFormat="1" ht="30" customHeight="1">
      <c r="A25" s="14" t="s">
        <v>60</v>
      </c>
      <c r="B25" s="106" t="s">
        <v>22</v>
      </c>
      <c r="C25" s="410">
        <v>0.33333333333333331</v>
      </c>
      <c r="D25" s="41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10">
        <v>0.33333333333333331</v>
      </c>
      <c r="D26" s="410">
        <v>0.95833333333333337</v>
      </c>
      <c r="E26" s="150"/>
      <c r="F26" s="315">
        <f t="shared" si="0"/>
        <v>0</v>
      </c>
      <c r="G26" s="315">
        <f t="shared" si="1"/>
        <v>0.25</v>
      </c>
      <c r="H26" s="111">
        <f t="shared" si="2"/>
        <v>0.25</v>
      </c>
      <c r="I26" s="105"/>
    </row>
    <row r="27" spans="1:9" s="5" customFormat="1" ht="30" customHeight="1">
      <c r="A27" s="14" t="s">
        <v>60</v>
      </c>
      <c r="B27" s="106" t="s">
        <v>24</v>
      </c>
      <c r="C27" s="410">
        <v>0.33333333333333331</v>
      </c>
      <c r="D27" s="410">
        <v>0.77777777777777779</v>
      </c>
      <c r="E27" s="150"/>
      <c r="F27" s="315">
        <f t="shared" si="0"/>
        <v>0</v>
      </c>
      <c r="G27" s="315">
        <f t="shared" si="1"/>
        <v>6.944444444444442E-2</v>
      </c>
      <c r="H27" s="111">
        <f t="shared" si="2"/>
        <v>6.944444444444442E-2</v>
      </c>
      <c r="I27" s="316"/>
    </row>
    <row r="28" spans="1:9" s="5" customFormat="1" ht="30" customHeight="1">
      <c r="A28" s="14" t="s">
        <v>60</v>
      </c>
      <c r="B28" s="106" t="s">
        <v>26</v>
      </c>
      <c r="C28" s="410">
        <v>0.33333333333333331</v>
      </c>
      <c r="D28" s="410">
        <v>0.95833333333333337</v>
      </c>
      <c r="E28" s="150"/>
      <c r="F28" s="315">
        <f t="shared" si="0"/>
        <v>0</v>
      </c>
      <c r="G28" s="315">
        <f t="shared" si="1"/>
        <v>0.25</v>
      </c>
      <c r="H28" s="111">
        <f t="shared" si="2"/>
        <v>0.25</v>
      </c>
      <c r="I28" s="105"/>
    </row>
    <row r="29" spans="1:9" s="5" customFormat="1" ht="30" customHeight="1">
      <c r="A29" s="14" t="s">
        <v>60</v>
      </c>
      <c r="B29" s="106" t="s">
        <v>27</v>
      </c>
      <c r="C29" s="410">
        <v>0.33333333333333331</v>
      </c>
      <c r="D29" s="410">
        <v>0.95833333333333337</v>
      </c>
      <c r="E29" s="150"/>
      <c r="F29" s="315">
        <f t="shared" si="0"/>
        <v>0</v>
      </c>
      <c r="G29" s="315">
        <f t="shared" si="1"/>
        <v>0.25</v>
      </c>
      <c r="H29" s="111">
        <f t="shared" si="2"/>
        <v>0.25</v>
      </c>
      <c r="I29" s="316"/>
    </row>
    <row r="30" spans="1:9" s="5" customFormat="1" ht="30" customHeight="1">
      <c r="A30" s="14" t="s">
        <v>60</v>
      </c>
      <c r="B30" s="106" t="s">
        <v>171</v>
      </c>
      <c r="C30" s="410">
        <v>0.33333333333333331</v>
      </c>
      <c r="D30" s="410">
        <v>0.79166666666666663</v>
      </c>
      <c r="E30" s="150"/>
      <c r="F30" s="315">
        <f t="shared" si="0"/>
        <v>0</v>
      </c>
      <c r="G30" s="315">
        <f t="shared" si="1"/>
        <v>8.3333333333333259E-2</v>
      </c>
      <c r="H30" s="111">
        <f t="shared" si="2"/>
        <v>8.3333333333333259E-2</v>
      </c>
      <c r="I30" s="316"/>
    </row>
    <row r="31" spans="1:9" s="5" customFormat="1" ht="30" customHeight="1">
      <c r="A31" s="14" t="s">
        <v>60</v>
      </c>
      <c r="B31" s="106" t="s">
        <v>145</v>
      </c>
      <c r="C31" s="410">
        <v>0.33333333333333331</v>
      </c>
      <c r="D31" s="410">
        <v>0.95833333333333337</v>
      </c>
      <c r="E31" s="150"/>
      <c r="F31" s="315">
        <f t="shared" si="0"/>
        <v>0</v>
      </c>
      <c r="G31" s="315">
        <f t="shared" si="1"/>
        <v>0.25</v>
      </c>
      <c r="H31" s="111">
        <f t="shared" si="2"/>
        <v>0.25</v>
      </c>
      <c r="I31" s="316"/>
    </row>
    <row r="32" spans="1:9" s="5" customFormat="1" ht="30" customHeight="1">
      <c r="A32" s="14" t="s">
        <v>60</v>
      </c>
      <c r="B32" s="106" t="s">
        <v>30</v>
      </c>
      <c r="C32" s="410">
        <v>0.33333333333333331</v>
      </c>
      <c r="D32" s="410">
        <v>0.875</v>
      </c>
      <c r="E32" s="150"/>
      <c r="F32" s="315">
        <f t="shared" si="0"/>
        <v>0</v>
      </c>
      <c r="G32" s="315">
        <f t="shared" si="1"/>
        <v>0.16666666666666663</v>
      </c>
      <c r="H32" s="111">
        <f t="shared" si="2"/>
        <v>0.16666666666666663</v>
      </c>
      <c r="I32" s="316"/>
    </row>
    <row r="33" spans="1:9" s="5" customFormat="1" ht="30" customHeight="1">
      <c r="A33" s="14" t="s">
        <v>60</v>
      </c>
      <c r="B33" s="106" t="s">
        <v>139</v>
      </c>
      <c r="C33" s="410">
        <v>0.25486111111111109</v>
      </c>
      <c r="D33" s="410">
        <v>0.95833333333333337</v>
      </c>
      <c r="E33" s="150"/>
      <c r="F33" s="315">
        <f t="shared" si="0"/>
        <v>7.8472222222222221E-2</v>
      </c>
      <c r="G33" s="315">
        <f t="shared" si="1"/>
        <v>0.25</v>
      </c>
      <c r="H33" s="111">
        <f t="shared" si="2"/>
        <v>0.32847222222222222</v>
      </c>
      <c r="I33" s="316"/>
    </row>
    <row r="34" spans="1:9" s="5" customFormat="1" ht="30" customHeight="1">
      <c r="A34" s="14" t="s">
        <v>60</v>
      </c>
      <c r="B34" s="106" t="s">
        <v>146</v>
      </c>
      <c r="C34" s="410">
        <v>0.33333333333333331</v>
      </c>
      <c r="D34" s="41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10">
        <v>0.33333333333333331</v>
      </c>
      <c r="D35" s="410">
        <v>0.95833333333333337</v>
      </c>
      <c r="E35" s="150"/>
      <c r="F35" s="315">
        <f t="shared" si="0"/>
        <v>0</v>
      </c>
      <c r="G35" s="315">
        <f t="shared" si="1"/>
        <v>0.25</v>
      </c>
      <c r="H35" s="111">
        <f t="shared" si="2"/>
        <v>0.25</v>
      </c>
      <c r="I35" s="316"/>
    </row>
    <row r="36" spans="1:9" s="5" customFormat="1" ht="30" customHeight="1">
      <c r="A36" s="14" t="s">
        <v>60</v>
      </c>
      <c r="B36" s="106" t="s">
        <v>147</v>
      </c>
      <c r="C36" s="410">
        <v>0.33333333333333331</v>
      </c>
      <c r="D36" s="410">
        <v>0.95833333333333337</v>
      </c>
      <c r="E36" s="150"/>
      <c r="F36" s="315">
        <f t="shared" si="0"/>
        <v>0</v>
      </c>
      <c r="G36" s="315">
        <f t="shared" si="1"/>
        <v>0.25</v>
      </c>
      <c r="H36" s="111">
        <f t="shared" si="2"/>
        <v>0.25</v>
      </c>
      <c r="I36" s="316"/>
    </row>
    <row r="37" spans="1:9" s="5" customFormat="1" ht="30" customHeight="1">
      <c r="A37" s="14" t="s">
        <v>60</v>
      </c>
      <c r="B37" s="106" t="s">
        <v>148</v>
      </c>
      <c r="C37" s="410">
        <v>0.33333333333333331</v>
      </c>
      <c r="D37" s="410">
        <v>0.77083333333333337</v>
      </c>
      <c r="E37" s="150"/>
      <c r="F37" s="315">
        <f t="shared" si="0"/>
        <v>0</v>
      </c>
      <c r="G37" s="315">
        <f t="shared" si="1"/>
        <v>6.25E-2</v>
      </c>
      <c r="H37" s="111">
        <f t="shared" si="2"/>
        <v>6.25E-2</v>
      </c>
      <c r="I37" s="316"/>
    </row>
    <row r="38" spans="1:9" s="5" customFormat="1" ht="30" customHeight="1">
      <c r="A38" s="14" t="s">
        <v>60</v>
      </c>
      <c r="B38" s="106" t="s">
        <v>36</v>
      </c>
      <c r="C38" s="410">
        <v>0.33333333333333331</v>
      </c>
      <c r="D38" s="410">
        <v>0.79166666666666663</v>
      </c>
      <c r="E38" s="150"/>
      <c r="F38" s="315">
        <f t="shared" si="0"/>
        <v>0</v>
      </c>
      <c r="G38" s="315">
        <f t="shared" si="1"/>
        <v>8.3333333333333259E-2</v>
      </c>
      <c r="H38" s="111">
        <f t="shared" si="2"/>
        <v>8.3333333333333259E-2</v>
      </c>
      <c r="I38" s="316"/>
    </row>
    <row r="39" spans="1:9" s="5" customFormat="1" ht="30" customHeight="1">
      <c r="A39" s="14" t="s">
        <v>60</v>
      </c>
      <c r="B39" s="106" t="s">
        <v>37</v>
      </c>
      <c r="C39" s="410">
        <v>0.33333333333333331</v>
      </c>
      <c r="D39" s="410">
        <v>0.875</v>
      </c>
      <c r="E39" s="150"/>
      <c r="F39" s="315">
        <f t="shared" si="0"/>
        <v>0</v>
      </c>
      <c r="G39" s="315">
        <f t="shared" si="1"/>
        <v>0.16666666666666663</v>
      </c>
      <c r="H39" s="111">
        <f t="shared" si="2"/>
        <v>0.16666666666666663</v>
      </c>
      <c r="I39" s="316"/>
    </row>
    <row r="40" spans="1:9" s="5" customFormat="1" ht="30" customHeight="1">
      <c r="A40" s="14" t="s">
        <v>60</v>
      </c>
      <c r="B40" s="106" t="s">
        <v>38</v>
      </c>
      <c r="C40" s="410">
        <v>0.33333333333333331</v>
      </c>
      <c r="D40" s="410">
        <v>0.95833333333333337</v>
      </c>
      <c r="E40" s="150"/>
      <c r="F40" s="315">
        <f t="shared" si="0"/>
        <v>0</v>
      </c>
      <c r="G40" s="315">
        <f t="shared" si="1"/>
        <v>0.25</v>
      </c>
      <c r="H40" s="111">
        <f t="shared" si="2"/>
        <v>0.25</v>
      </c>
      <c r="I40" s="316"/>
    </row>
    <row r="41" spans="1:9" s="5" customFormat="1" ht="30" customHeight="1">
      <c r="A41" s="14" t="s">
        <v>60</v>
      </c>
      <c r="B41" s="106" t="s">
        <v>40</v>
      </c>
      <c r="C41" s="410">
        <v>0.33333333333333331</v>
      </c>
      <c r="D41" s="420">
        <v>0.54166666666666663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41</v>
      </c>
      <c r="C42" s="410">
        <v>0.2361111111111111</v>
      </c>
      <c r="D42" s="410">
        <v>0.95833333333333337</v>
      </c>
      <c r="E42" s="150"/>
      <c r="F42" s="315">
        <f t="shared" si="0"/>
        <v>9.722222222222221E-2</v>
      </c>
      <c r="G42" s="315">
        <f t="shared" si="1"/>
        <v>0.25</v>
      </c>
      <c r="H42" s="111">
        <f t="shared" si="2"/>
        <v>0.34722222222222221</v>
      </c>
      <c r="I42" s="316"/>
    </row>
    <row r="43" spans="1:9" s="5" customFormat="1" ht="30" customHeight="1">
      <c r="A43" s="14" t="s">
        <v>60</v>
      </c>
      <c r="B43" s="106" t="s">
        <v>42</v>
      </c>
      <c r="C43" s="410">
        <v>0.33333333333333331</v>
      </c>
      <c r="D43" s="41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641" t="s">
        <v>163</v>
      </c>
      <c r="D44" s="642"/>
      <c r="E44" s="642"/>
      <c r="F44" s="642"/>
      <c r="G44" s="642"/>
      <c r="H44" s="642"/>
      <c r="I44" s="643"/>
    </row>
    <row r="45" spans="1:9" s="5" customFormat="1" ht="30" customHeight="1">
      <c r="A45" s="14" t="s">
        <v>60</v>
      </c>
      <c r="B45" s="106" t="s">
        <v>45</v>
      </c>
      <c r="C45" s="410">
        <v>0.2361111111111111</v>
      </c>
      <c r="D45" s="410">
        <v>0.95833333333333337</v>
      </c>
      <c r="E45" s="150"/>
      <c r="F45" s="315">
        <f t="shared" si="0"/>
        <v>9.722222222222221E-2</v>
      </c>
      <c r="G45" s="315">
        <f t="shared" si="1"/>
        <v>0.25</v>
      </c>
      <c r="H45" s="111">
        <f t="shared" si="2"/>
        <v>0.34722222222222221</v>
      </c>
      <c r="I45" s="316"/>
    </row>
    <row r="46" spans="1:9" s="5" customFormat="1" ht="30" customHeight="1">
      <c r="A46" s="14" t="s">
        <v>60</v>
      </c>
      <c r="B46" s="106" t="s">
        <v>46</v>
      </c>
      <c r="C46" s="410">
        <v>0.33333333333333331</v>
      </c>
      <c r="D46" s="41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47</v>
      </c>
      <c r="C47" s="410">
        <v>0.2361111111111111</v>
      </c>
      <c r="D47" s="410">
        <v>0.70833333333333337</v>
      </c>
      <c r="E47" s="150"/>
      <c r="F47" s="315">
        <f t="shared" si="0"/>
        <v>9.722222222222221E-2</v>
      </c>
      <c r="G47" s="315">
        <f t="shared" si="1"/>
        <v>0</v>
      </c>
      <c r="H47" s="111">
        <f t="shared" si="2"/>
        <v>9.722222222222221E-2</v>
      </c>
      <c r="I47" s="316"/>
    </row>
    <row r="48" spans="1:9" s="5" customFormat="1" ht="30" customHeight="1">
      <c r="A48" s="14" t="s">
        <v>60</v>
      </c>
      <c r="B48" s="106" t="s">
        <v>48</v>
      </c>
      <c r="C48" s="410">
        <v>0.33333333333333331</v>
      </c>
      <c r="D48" s="41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105"/>
    </row>
    <row r="49" spans="1:11" s="5" customFormat="1" ht="30" customHeight="1">
      <c r="A49" s="14" t="s">
        <v>60</v>
      </c>
      <c r="B49" s="106" t="s">
        <v>49</v>
      </c>
      <c r="C49" s="410">
        <v>0.33333333333333331</v>
      </c>
      <c r="D49" s="41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11" s="5" customFormat="1" ht="30" customHeight="1">
      <c r="A50" s="14" t="s">
        <v>60</v>
      </c>
      <c r="B50" s="106" t="s">
        <v>50</v>
      </c>
      <c r="C50" s="410">
        <v>0.33333333333333331</v>
      </c>
      <c r="D50" s="41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10">
        <v>0.33333333333333331</v>
      </c>
      <c r="D51" s="41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10">
        <v>0.33333333333333331</v>
      </c>
      <c r="D52" s="420">
        <v>0.54166666666666663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11" s="5" customFormat="1" ht="30" customHeight="1">
      <c r="A53" s="14" t="s">
        <v>60</v>
      </c>
      <c r="B53" s="106" t="s">
        <v>53</v>
      </c>
      <c r="C53" s="410">
        <v>0.33333333333333331</v>
      </c>
      <c r="D53" s="41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10">
        <v>0.33333333333333331</v>
      </c>
      <c r="D54" s="410">
        <v>0.95833333333333337</v>
      </c>
      <c r="E54" s="150"/>
      <c r="F54" s="315">
        <f t="shared" si="0"/>
        <v>0</v>
      </c>
      <c r="G54" s="315">
        <f t="shared" si="1"/>
        <v>0.25</v>
      </c>
      <c r="H54" s="111">
        <f t="shared" si="2"/>
        <v>0.25</v>
      </c>
      <c r="I54" s="318"/>
    </row>
    <row r="55" spans="1:11" ht="30" customHeight="1">
      <c r="A55" s="289" t="s">
        <v>60</v>
      </c>
      <c r="B55" s="311" t="s">
        <v>154</v>
      </c>
      <c r="C55" s="410">
        <v>0.33333333333333331</v>
      </c>
      <c r="D55" s="41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10">
        <v>0.33333333333333331</v>
      </c>
      <c r="D56" s="410">
        <v>0.95833333333333337</v>
      </c>
      <c r="E56" s="150"/>
      <c r="F56" s="315">
        <f t="shared" si="0"/>
        <v>0</v>
      </c>
      <c r="G56" s="315">
        <f t="shared" si="1"/>
        <v>0.25</v>
      </c>
      <c r="H56" s="111">
        <f t="shared" si="2"/>
        <v>0.25</v>
      </c>
      <c r="I56" s="320"/>
    </row>
    <row r="57" spans="1:11" ht="30" customHeight="1">
      <c r="A57" s="268" t="s">
        <v>60</v>
      </c>
      <c r="B57" s="352" t="s">
        <v>156</v>
      </c>
      <c r="C57" s="411">
        <v>0.26597222222222222</v>
      </c>
      <c r="D57" s="411">
        <v>0.70833333333333337</v>
      </c>
      <c r="E57" s="250"/>
      <c r="F57" s="353">
        <f t="shared" si="0"/>
        <v>6.7361111111111094E-2</v>
      </c>
      <c r="G57" s="353">
        <f t="shared" si="1"/>
        <v>0</v>
      </c>
      <c r="H57" s="354">
        <f t="shared" si="2"/>
        <v>6.7361111111111094E-2</v>
      </c>
      <c r="I57" s="355"/>
    </row>
    <row r="58" spans="1:11" ht="30" customHeight="1">
      <c r="A58" s="366" t="s">
        <v>60</v>
      </c>
      <c r="B58" s="367" t="s">
        <v>184</v>
      </c>
      <c r="C58" s="410">
        <v>0.33333333333333331</v>
      </c>
      <c r="D58" s="410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68"/>
    </row>
    <row r="59" spans="1:11" ht="30" customHeight="1">
      <c r="A59" s="387" t="s">
        <v>60</v>
      </c>
      <c r="B59" s="352" t="s">
        <v>195</v>
      </c>
      <c r="C59" s="410">
        <v>0.33333333333333331</v>
      </c>
      <c r="D59" s="410">
        <v>0.70833333333333337</v>
      </c>
      <c r="E59" s="388"/>
      <c r="F59" s="389">
        <f t="shared" si="0"/>
        <v>0</v>
      </c>
      <c r="G59" s="389">
        <f t="shared" si="1"/>
        <v>0</v>
      </c>
      <c r="H59" s="390">
        <f t="shared" si="2"/>
        <v>0</v>
      </c>
      <c r="I59" s="355"/>
    </row>
    <row r="60" spans="1:11" ht="30" customHeight="1">
      <c r="A60" s="396" t="s">
        <v>60</v>
      </c>
      <c r="B60" s="395" t="s">
        <v>213</v>
      </c>
      <c r="C60" s="410">
        <v>0.33333333333333331</v>
      </c>
      <c r="D60" s="410">
        <v>0.95833333333333337</v>
      </c>
      <c r="E60" s="150"/>
      <c r="F60" s="315">
        <f t="shared" si="0"/>
        <v>0</v>
      </c>
      <c r="G60" s="315">
        <f t="shared" si="1"/>
        <v>0.25</v>
      </c>
      <c r="H60" s="111">
        <f t="shared" si="2"/>
        <v>0.25</v>
      </c>
      <c r="I60" s="397"/>
    </row>
    <row r="61" spans="1:11" ht="30" customHeight="1">
      <c r="A61" s="396" t="s">
        <v>60</v>
      </c>
      <c r="B61" s="395" t="s">
        <v>215</v>
      </c>
      <c r="C61" s="410">
        <v>0.33333333333333331</v>
      </c>
      <c r="D61" s="410">
        <v>0.95833333333333337</v>
      </c>
      <c r="E61" s="150"/>
      <c r="F61" s="315">
        <f t="shared" si="0"/>
        <v>0</v>
      </c>
      <c r="G61" s="315">
        <f t="shared" si="1"/>
        <v>0.25</v>
      </c>
      <c r="H61" s="111">
        <f t="shared" si="2"/>
        <v>0.25</v>
      </c>
      <c r="I61" s="397"/>
    </row>
    <row r="62" spans="1:11" ht="30" customHeight="1">
      <c r="A62" s="396" t="s">
        <v>60</v>
      </c>
      <c r="B62" s="395" t="s">
        <v>216</v>
      </c>
      <c r="C62" s="410">
        <v>0.2361111111111111</v>
      </c>
      <c r="D62" s="410">
        <v>0.70833333333333337</v>
      </c>
      <c r="E62" s="150"/>
      <c r="F62" s="315">
        <f t="shared" si="0"/>
        <v>9.722222222222221E-2</v>
      </c>
      <c r="G62" s="315">
        <f t="shared" si="1"/>
        <v>0</v>
      </c>
      <c r="H62" s="111">
        <f t="shared" si="2"/>
        <v>9.722222222222221E-2</v>
      </c>
      <c r="I62" s="397"/>
    </row>
    <row r="63" spans="1:11" ht="30" customHeight="1">
      <c r="A63" s="405" t="s">
        <v>60</v>
      </c>
      <c r="B63" s="406" t="s">
        <v>217</v>
      </c>
      <c r="C63" s="410">
        <v>0.33333333333333331</v>
      </c>
      <c r="D63" s="410">
        <v>0.95833333333333337</v>
      </c>
      <c r="E63" s="250"/>
      <c r="F63" s="353">
        <f t="shared" si="0"/>
        <v>0</v>
      </c>
      <c r="G63" s="353">
        <f t="shared" si="1"/>
        <v>0.25</v>
      </c>
      <c r="H63" s="354">
        <f t="shared" si="2"/>
        <v>0.25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12">
        <v>0.33333333333333331</v>
      </c>
      <c r="D64" s="412">
        <v>0.95833333333333337</v>
      </c>
      <c r="E64" s="251"/>
      <c r="F64" s="322">
        <f t="shared" si="0"/>
        <v>0</v>
      </c>
      <c r="G64" s="322">
        <f t="shared" si="1"/>
        <v>0.25</v>
      </c>
      <c r="H64" s="323">
        <f t="shared" si="2"/>
        <v>0.25</v>
      </c>
      <c r="I64" s="400"/>
      <c r="J64" s="2"/>
      <c r="K64" s="2"/>
    </row>
    <row r="65" spans="8:8" ht="30" customHeight="1">
      <c r="H65" s="295">
        <f>SUM(H3:H64)</f>
        <v>8.0048611111111114</v>
      </c>
    </row>
    <row r="69" spans="8:8" ht="30" customHeight="1">
      <c r="H69" s="295"/>
    </row>
  </sheetData>
  <autoFilter ref="A2:I65"/>
  <mergeCells count="3">
    <mergeCell ref="C44:I44"/>
    <mergeCell ref="C18:I18"/>
    <mergeCell ref="C24:I2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4">
    <tabColor rgb="FF00B050"/>
    <pageSetUpPr fitToPage="1"/>
  </sheetPr>
  <dimension ref="A1:K69"/>
  <sheetViews>
    <sheetView topLeftCell="A61"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238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09">
        <v>0.33333333333333331</v>
      </c>
      <c r="D3" s="413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11">
        <v>0.33333333333333331</v>
      </c>
      <c r="D4" s="411">
        <v>0.82638888888888884</v>
      </c>
      <c r="E4" s="250"/>
      <c r="F4" s="353">
        <f t="shared" ref="F4:F64" si="0">SUM(IF(C4="",0,IF(C4&lt;TIME(8,0,0),TIME(8,0,0)-C4,0)))</f>
        <v>0</v>
      </c>
      <c r="G4" s="353">
        <f t="shared" ref="G4:G64" si="1">SUM(
IF(OR(C4="",D4=""),0,MAX(0,IF(D4&lt;C4,D4+1,D4)-MAX(C4,TIME(17,0,0)))))</f>
        <v>0.11805555555555547</v>
      </c>
      <c r="H4" s="354">
        <f t="shared" ref="H4:H64" si="2">G4+F4</f>
        <v>0.11805555555555547</v>
      </c>
      <c r="I4" s="416"/>
    </row>
    <row r="5" spans="1:9" s="5" customFormat="1" ht="30" customHeight="1">
      <c r="A5" s="14" t="s">
        <v>170</v>
      </c>
      <c r="B5" s="106" t="s">
        <v>143</v>
      </c>
      <c r="C5" s="678" t="s">
        <v>61</v>
      </c>
      <c r="D5" s="678"/>
      <c r="E5" s="678"/>
      <c r="F5" s="678"/>
      <c r="G5" s="678"/>
      <c r="H5" s="678"/>
      <c r="I5" s="678"/>
    </row>
    <row r="6" spans="1:9" s="5" customFormat="1" ht="30" customHeight="1">
      <c r="A6" s="14" t="s">
        <v>170</v>
      </c>
      <c r="B6" s="106" t="s">
        <v>25</v>
      </c>
      <c r="C6" s="417">
        <v>0.33333333333333331</v>
      </c>
      <c r="D6" s="417">
        <v>0.82638888888888884</v>
      </c>
      <c r="E6" s="383"/>
      <c r="F6" s="418">
        <f t="shared" si="0"/>
        <v>0</v>
      </c>
      <c r="G6" s="418">
        <f t="shared" si="1"/>
        <v>0.11805555555555547</v>
      </c>
      <c r="H6" s="384">
        <f t="shared" si="2"/>
        <v>0.11805555555555547</v>
      </c>
      <c r="I6" s="419"/>
    </row>
    <row r="7" spans="1:9" s="4" customFormat="1" ht="30" customHeight="1">
      <c r="A7" s="14" t="s">
        <v>170</v>
      </c>
      <c r="B7" s="106" t="s">
        <v>44</v>
      </c>
      <c r="C7" s="410">
        <v>0.33333333333333331</v>
      </c>
      <c r="D7" s="41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410">
        <v>0.33333333333333331</v>
      </c>
      <c r="D8" s="41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10">
        <v>0.23819444444444443</v>
      </c>
      <c r="D9" s="410">
        <v>0.72916666666666663</v>
      </c>
      <c r="E9" s="150"/>
      <c r="F9" s="315">
        <f t="shared" si="0"/>
        <v>9.5138888888888884E-2</v>
      </c>
      <c r="G9" s="315">
        <f t="shared" si="1"/>
        <v>2.0833333333333259E-2</v>
      </c>
      <c r="H9" s="111">
        <f t="shared" si="2"/>
        <v>0.11597222222222214</v>
      </c>
      <c r="I9" s="316"/>
    </row>
    <row r="10" spans="1:9" s="5" customFormat="1" ht="30" customHeight="1">
      <c r="A10" s="14" t="s">
        <v>59</v>
      </c>
      <c r="B10" s="106" t="s">
        <v>10</v>
      </c>
      <c r="C10" s="410">
        <v>0.33333333333333331</v>
      </c>
      <c r="D10" s="41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635" t="s">
        <v>61</v>
      </c>
      <c r="D11" s="636"/>
      <c r="E11" s="636"/>
      <c r="F11" s="636"/>
      <c r="G11" s="636"/>
      <c r="H11" s="636"/>
      <c r="I11" s="637"/>
    </row>
    <row r="12" spans="1:9" s="5" customFormat="1" ht="30" customHeight="1">
      <c r="A12" s="14" t="s">
        <v>59</v>
      </c>
      <c r="B12" s="106" t="s">
        <v>12</v>
      </c>
      <c r="C12" s="410">
        <v>0.33333333333333331</v>
      </c>
      <c r="D12" s="410">
        <v>0.78125</v>
      </c>
      <c r="E12" s="150"/>
      <c r="F12" s="315">
        <f t="shared" si="0"/>
        <v>0</v>
      </c>
      <c r="G12" s="315">
        <f t="shared" si="1"/>
        <v>7.291666666666663E-2</v>
      </c>
      <c r="H12" s="111">
        <f t="shared" si="2"/>
        <v>7.291666666666663E-2</v>
      </c>
      <c r="I12" s="316"/>
    </row>
    <row r="13" spans="1:9" s="5" customFormat="1" ht="30" customHeight="1">
      <c r="A13" s="14" t="s">
        <v>59</v>
      </c>
      <c r="B13" s="106" t="s">
        <v>13</v>
      </c>
      <c r="C13" s="410">
        <v>0.25</v>
      </c>
      <c r="D13" s="410">
        <v>0.84027777777777779</v>
      </c>
      <c r="E13" s="150"/>
      <c r="F13" s="315">
        <f t="shared" si="0"/>
        <v>8.3333333333333315E-2</v>
      </c>
      <c r="G13" s="315">
        <f t="shared" si="1"/>
        <v>0.13194444444444442</v>
      </c>
      <c r="H13" s="111">
        <f t="shared" si="2"/>
        <v>0.21527777777777773</v>
      </c>
      <c r="I13" s="105"/>
    </row>
    <row r="14" spans="1:9" s="5" customFormat="1" ht="30" customHeight="1">
      <c r="A14" s="14" t="s">
        <v>59</v>
      </c>
      <c r="B14" s="106" t="s">
        <v>14</v>
      </c>
      <c r="C14" s="410">
        <v>0.3125</v>
      </c>
      <c r="D14" s="410">
        <v>0.76180555555555551</v>
      </c>
      <c r="E14" s="150"/>
      <c r="F14" s="315">
        <f t="shared" si="0"/>
        <v>2.0833333333333315E-2</v>
      </c>
      <c r="G14" s="315">
        <f t="shared" si="1"/>
        <v>5.3472222222222143E-2</v>
      </c>
      <c r="H14" s="111">
        <f t="shared" si="2"/>
        <v>7.4305555555555458E-2</v>
      </c>
      <c r="I14" s="316"/>
    </row>
    <row r="15" spans="1:9" s="5" customFormat="1" ht="30" customHeight="1">
      <c r="A15" s="14" t="s">
        <v>59</v>
      </c>
      <c r="B15" s="106" t="s">
        <v>15</v>
      </c>
      <c r="C15" s="410">
        <v>0.22500000000000001</v>
      </c>
      <c r="D15" s="410">
        <v>0.70833333333333337</v>
      </c>
      <c r="E15" s="150"/>
      <c r="F15" s="315">
        <f t="shared" si="0"/>
        <v>0.10833333333333331</v>
      </c>
      <c r="G15" s="315">
        <f t="shared" si="1"/>
        <v>0</v>
      </c>
      <c r="H15" s="111">
        <f t="shared" si="2"/>
        <v>0.10833333333333331</v>
      </c>
      <c r="I15" s="105"/>
    </row>
    <row r="16" spans="1:9" s="5" customFormat="1" ht="30" customHeight="1">
      <c r="A16" s="14" t="s">
        <v>59</v>
      </c>
      <c r="B16" s="106" t="s">
        <v>16</v>
      </c>
      <c r="C16" s="410">
        <v>0.27083333333333331</v>
      </c>
      <c r="D16" s="410">
        <v>0.82638888888888884</v>
      </c>
      <c r="E16" s="150"/>
      <c r="F16" s="315">
        <f t="shared" si="0"/>
        <v>6.25E-2</v>
      </c>
      <c r="G16" s="315">
        <f t="shared" si="1"/>
        <v>0.11805555555555547</v>
      </c>
      <c r="H16" s="111">
        <f t="shared" si="2"/>
        <v>0.18055555555555547</v>
      </c>
      <c r="I16" s="316"/>
    </row>
    <row r="17" spans="1:9" s="5" customFormat="1" ht="30" customHeight="1">
      <c r="A17" s="14" t="s">
        <v>59</v>
      </c>
      <c r="B17" s="106" t="s">
        <v>144</v>
      </c>
      <c r="C17" s="410">
        <v>0.3125</v>
      </c>
      <c r="D17" s="410">
        <v>0.86805555555555558</v>
      </c>
      <c r="E17" s="150"/>
      <c r="F17" s="315">
        <f t="shared" si="0"/>
        <v>2.0833333333333315E-2</v>
      </c>
      <c r="G17" s="315">
        <f t="shared" si="1"/>
        <v>0.15972222222222221</v>
      </c>
      <c r="H17" s="111">
        <f t="shared" si="2"/>
        <v>0.18055555555555552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410">
        <v>0.25</v>
      </c>
      <c r="D19" s="410">
        <v>0.90763888888888888</v>
      </c>
      <c r="E19" s="150"/>
      <c r="F19" s="315">
        <f t="shared" si="0"/>
        <v>8.3333333333333315E-2</v>
      </c>
      <c r="G19" s="315">
        <f t="shared" si="1"/>
        <v>0.19930555555555551</v>
      </c>
      <c r="H19" s="111">
        <f t="shared" si="2"/>
        <v>0.28263888888888883</v>
      </c>
      <c r="I19" s="105"/>
    </row>
    <row r="20" spans="1:9" s="5" customFormat="1" ht="30" customHeight="1">
      <c r="A20" s="14" t="s">
        <v>59</v>
      </c>
      <c r="B20" s="106" t="s">
        <v>20</v>
      </c>
      <c r="C20" s="410">
        <v>0.3125</v>
      </c>
      <c r="D20" s="410">
        <v>0.75</v>
      </c>
      <c r="E20" s="150"/>
      <c r="F20" s="315">
        <f t="shared" si="0"/>
        <v>2.0833333333333315E-2</v>
      </c>
      <c r="G20" s="315">
        <f t="shared" si="1"/>
        <v>4.166666666666663E-2</v>
      </c>
      <c r="H20" s="111">
        <f t="shared" si="2"/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59</v>
      </c>
      <c r="B22" s="106" t="s">
        <v>234</v>
      </c>
      <c r="C22" s="410">
        <v>0.33333333333333331</v>
      </c>
      <c r="D22" s="41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10">
        <v>0.33333333333333331</v>
      </c>
      <c r="D23" s="41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15" t="s">
        <v>229</v>
      </c>
      <c r="D24" s="616"/>
      <c r="E24" s="616"/>
      <c r="F24" s="616"/>
      <c r="G24" s="616"/>
      <c r="H24" s="616"/>
      <c r="I24" s="617"/>
    </row>
    <row r="25" spans="1:9" s="5" customFormat="1" ht="30" customHeight="1">
      <c r="A25" s="14" t="s">
        <v>60</v>
      </c>
      <c r="B25" s="106" t="s">
        <v>22</v>
      </c>
      <c r="C25" s="410">
        <v>0.33333333333333331</v>
      </c>
      <c r="D25" s="41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23</v>
      </c>
      <c r="C26" s="410">
        <v>0.25</v>
      </c>
      <c r="D26" s="410">
        <v>0.86805555555555558</v>
      </c>
      <c r="E26" s="150"/>
      <c r="F26" s="315">
        <f t="shared" si="0"/>
        <v>8.3333333333333315E-2</v>
      </c>
      <c r="G26" s="315">
        <f t="shared" si="1"/>
        <v>0.15972222222222221</v>
      </c>
      <c r="H26" s="111">
        <f t="shared" si="2"/>
        <v>0.24305555555555552</v>
      </c>
      <c r="I26" s="105"/>
    </row>
    <row r="27" spans="1:9" s="5" customFormat="1" ht="30" customHeight="1">
      <c r="A27" s="14" t="s">
        <v>60</v>
      </c>
      <c r="B27" s="106" t="s">
        <v>24</v>
      </c>
      <c r="C27" s="411">
        <v>0.33333333333333331</v>
      </c>
      <c r="D27" s="411">
        <v>0.82638888888888884</v>
      </c>
      <c r="E27" s="150"/>
      <c r="F27" s="315">
        <f t="shared" si="0"/>
        <v>0</v>
      </c>
      <c r="G27" s="315">
        <f t="shared" si="1"/>
        <v>0.11805555555555547</v>
      </c>
      <c r="H27" s="111">
        <f t="shared" si="2"/>
        <v>0.11805555555555547</v>
      </c>
      <c r="I27" s="316"/>
    </row>
    <row r="28" spans="1:9" s="5" customFormat="1" ht="30" customHeight="1">
      <c r="A28" s="14" t="s">
        <v>60</v>
      </c>
      <c r="B28" s="106" t="s">
        <v>26</v>
      </c>
      <c r="C28" s="411">
        <v>0.33333333333333331</v>
      </c>
      <c r="D28" s="411">
        <v>0.82638888888888884</v>
      </c>
      <c r="E28" s="150"/>
      <c r="F28" s="315">
        <f t="shared" si="0"/>
        <v>0</v>
      </c>
      <c r="G28" s="315">
        <f t="shared" si="1"/>
        <v>0.11805555555555547</v>
      </c>
      <c r="H28" s="111">
        <f t="shared" si="2"/>
        <v>0.11805555555555547</v>
      </c>
      <c r="I28" s="105"/>
    </row>
    <row r="29" spans="1:9" s="5" customFormat="1" ht="30" customHeight="1">
      <c r="A29" s="14" t="s">
        <v>60</v>
      </c>
      <c r="B29" s="106" t="s">
        <v>27</v>
      </c>
      <c r="C29" s="411">
        <v>0.33333333333333331</v>
      </c>
      <c r="D29" s="411">
        <v>0.82638888888888884</v>
      </c>
      <c r="E29" s="150"/>
      <c r="F29" s="315">
        <f t="shared" si="0"/>
        <v>0</v>
      </c>
      <c r="G29" s="315">
        <f t="shared" si="1"/>
        <v>0.11805555555555547</v>
      </c>
      <c r="H29" s="111">
        <f t="shared" si="2"/>
        <v>0.11805555555555547</v>
      </c>
      <c r="I29" s="316"/>
    </row>
    <row r="30" spans="1:9" s="5" customFormat="1" ht="30" customHeight="1">
      <c r="A30" s="14" t="s">
        <v>60</v>
      </c>
      <c r="B30" s="106" t="s">
        <v>171</v>
      </c>
      <c r="C30" s="410">
        <v>0.23819444444444443</v>
      </c>
      <c r="D30" s="410">
        <v>0.70833333333333337</v>
      </c>
      <c r="E30" s="150"/>
      <c r="F30" s="315">
        <f t="shared" si="0"/>
        <v>9.5138888888888884E-2</v>
      </c>
      <c r="G30" s="315">
        <f t="shared" si="1"/>
        <v>0</v>
      </c>
      <c r="H30" s="111">
        <f t="shared" si="2"/>
        <v>9.5138888888888884E-2</v>
      </c>
      <c r="I30" s="316"/>
    </row>
    <row r="31" spans="1:9" s="5" customFormat="1" ht="30" customHeight="1">
      <c r="A31" s="14" t="s">
        <v>60</v>
      </c>
      <c r="B31" s="106" t="s">
        <v>145</v>
      </c>
      <c r="C31" s="410">
        <v>0.25</v>
      </c>
      <c r="D31" s="410">
        <v>0.84027777777777779</v>
      </c>
      <c r="E31" s="150"/>
      <c r="F31" s="315">
        <f t="shared" si="0"/>
        <v>8.3333333333333315E-2</v>
      </c>
      <c r="G31" s="315">
        <f t="shared" si="1"/>
        <v>0.13194444444444442</v>
      </c>
      <c r="H31" s="111">
        <f t="shared" si="2"/>
        <v>0.21527777777777773</v>
      </c>
      <c r="I31" s="316"/>
    </row>
    <row r="32" spans="1:9" s="5" customFormat="1" ht="30" customHeight="1">
      <c r="A32" s="14" t="s">
        <v>60</v>
      </c>
      <c r="B32" s="106" t="s">
        <v>30</v>
      </c>
      <c r="C32" s="410">
        <v>0.33333333333333331</v>
      </c>
      <c r="D32" s="41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139</v>
      </c>
      <c r="C33" s="411">
        <v>0.33333333333333331</v>
      </c>
      <c r="D33" s="411">
        <v>0.82638888888888884</v>
      </c>
      <c r="E33" s="150"/>
      <c r="F33" s="315">
        <f t="shared" si="0"/>
        <v>0</v>
      </c>
      <c r="G33" s="315">
        <f t="shared" si="1"/>
        <v>0.11805555555555547</v>
      </c>
      <c r="H33" s="111">
        <f t="shared" si="2"/>
        <v>0.11805555555555547</v>
      </c>
      <c r="I33" s="316"/>
    </row>
    <row r="34" spans="1:9" s="5" customFormat="1" ht="30" customHeight="1">
      <c r="A34" s="14" t="s">
        <v>60</v>
      </c>
      <c r="B34" s="106" t="s">
        <v>146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33</v>
      </c>
      <c r="C35" s="411">
        <v>0.33333333333333331</v>
      </c>
      <c r="D35" s="411">
        <v>0.82638888888888884</v>
      </c>
      <c r="E35" s="150"/>
      <c r="F35" s="315">
        <f t="shared" si="0"/>
        <v>0</v>
      </c>
      <c r="G35" s="315">
        <f t="shared" si="1"/>
        <v>0.11805555555555547</v>
      </c>
      <c r="H35" s="111">
        <f t="shared" si="2"/>
        <v>0.11805555555555547</v>
      </c>
      <c r="I35" s="316"/>
    </row>
    <row r="36" spans="1:9" s="5" customFormat="1" ht="30" customHeight="1">
      <c r="A36" s="14" t="s">
        <v>60</v>
      </c>
      <c r="B36" s="106" t="s">
        <v>147</v>
      </c>
      <c r="C36" s="411">
        <v>0.33333333333333331</v>
      </c>
      <c r="D36" s="411">
        <v>0.82638888888888884</v>
      </c>
      <c r="E36" s="150"/>
      <c r="F36" s="315">
        <f t="shared" si="0"/>
        <v>0</v>
      </c>
      <c r="G36" s="315">
        <f t="shared" si="1"/>
        <v>0.11805555555555547</v>
      </c>
      <c r="H36" s="111">
        <f t="shared" si="2"/>
        <v>0.11805555555555547</v>
      </c>
      <c r="I36" s="316"/>
    </row>
    <row r="37" spans="1:9" s="5" customFormat="1" ht="30" customHeight="1">
      <c r="A37" s="14" t="s">
        <v>60</v>
      </c>
      <c r="B37" s="106" t="s">
        <v>148</v>
      </c>
      <c r="C37" s="410">
        <v>0.33333333333333331</v>
      </c>
      <c r="D37" s="410">
        <v>0.86805555555555558</v>
      </c>
      <c r="E37" s="150"/>
      <c r="F37" s="315">
        <f t="shared" si="0"/>
        <v>0</v>
      </c>
      <c r="G37" s="315">
        <f t="shared" si="1"/>
        <v>0.15972222222222221</v>
      </c>
      <c r="H37" s="111">
        <f t="shared" si="2"/>
        <v>0.15972222222222221</v>
      </c>
      <c r="I37" s="316"/>
    </row>
    <row r="38" spans="1:9" s="5" customFormat="1" ht="30" customHeight="1">
      <c r="A38" s="14" t="s">
        <v>60</v>
      </c>
      <c r="B38" s="106" t="s">
        <v>36</v>
      </c>
      <c r="C38" s="410">
        <v>0.25</v>
      </c>
      <c r="D38" s="410">
        <v>0.84027777777777779</v>
      </c>
      <c r="E38" s="150"/>
      <c r="F38" s="315">
        <f t="shared" si="0"/>
        <v>8.3333333333333315E-2</v>
      </c>
      <c r="G38" s="315">
        <f t="shared" si="1"/>
        <v>0.13194444444444442</v>
      </c>
      <c r="H38" s="111">
        <f t="shared" si="2"/>
        <v>0.21527777777777773</v>
      </c>
      <c r="I38" s="316"/>
    </row>
    <row r="39" spans="1:9" s="5" customFormat="1" ht="30" customHeight="1">
      <c r="A39" s="14" t="s">
        <v>60</v>
      </c>
      <c r="B39" s="106" t="s">
        <v>37</v>
      </c>
      <c r="C39" s="411">
        <v>0.33333333333333331</v>
      </c>
      <c r="D39" s="411">
        <v>0.82638888888888884</v>
      </c>
      <c r="E39" s="150"/>
      <c r="F39" s="315">
        <f t="shared" si="0"/>
        <v>0</v>
      </c>
      <c r="G39" s="315">
        <f t="shared" si="1"/>
        <v>0.11805555555555547</v>
      </c>
      <c r="H39" s="111">
        <f t="shared" si="2"/>
        <v>0.11805555555555547</v>
      </c>
      <c r="I39" s="316"/>
    </row>
    <row r="40" spans="1:9" s="5" customFormat="1" ht="30" customHeight="1">
      <c r="A40" s="14" t="s">
        <v>60</v>
      </c>
      <c r="B40" s="106" t="s">
        <v>38</v>
      </c>
      <c r="C40" s="410">
        <v>0.33333333333333331</v>
      </c>
      <c r="D40" s="41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40</v>
      </c>
      <c r="C41" s="635" t="s">
        <v>61</v>
      </c>
      <c r="D41" s="636"/>
      <c r="E41" s="636"/>
      <c r="F41" s="636"/>
      <c r="G41" s="636"/>
      <c r="H41" s="636"/>
      <c r="I41" s="637"/>
    </row>
    <row r="42" spans="1:9" s="5" customFormat="1" ht="30" customHeight="1">
      <c r="A42" s="14" t="s">
        <v>60</v>
      </c>
      <c r="B42" s="106" t="s">
        <v>41</v>
      </c>
      <c r="C42" s="411">
        <v>0.33333333333333331</v>
      </c>
      <c r="D42" s="411">
        <v>0.82638888888888884</v>
      </c>
      <c r="E42" s="150"/>
      <c r="F42" s="315">
        <f t="shared" si="0"/>
        <v>0</v>
      </c>
      <c r="G42" s="315">
        <f t="shared" si="1"/>
        <v>0.11805555555555547</v>
      </c>
      <c r="H42" s="111">
        <f t="shared" si="2"/>
        <v>0.11805555555555547</v>
      </c>
      <c r="I42" s="316"/>
    </row>
    <row r="43" spans="1:9" s="5" customFormat="1" ht="30" customHeight="1">
      <c r="A43" s="14" t="s">
        <v>60</v>
      </c>
      <c r="B43" s="106" t="s">
        <v>42</v>
      </c>
      <c r="C43" s="410">
        <v>0.33333333333333331</v>
      </c>
      <c r="D43" s="41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10">
        <v>0.375</v>
      </c>
      <c r="D44" s="41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11">
        <v>0.33333333333333331</v>
      </c>
      <c r="D45" s="411">
        <v>0.82638888888888884</v>
      </c>
      <c r="E45" s="150"/>
      <c r="F45" s="315">
        <f t="shared" si="0"/>
        <v>0</v>
      </c>
      <c r="G45" s="315">
        <f t="shared" si="1"/>
        <v>0.11805555555555547</v>
      </c>
      <c r="H45" s="111">
        <f t="shared" si="2"/>
        <v>0.11805555555555547</v>
      </c>
      <c r="I45" s="316"/>
    </row>
    <row r="46" spans="1:9" s="5" customFormat="1" ht="30" customHeight="1">
      <c r="A46" s="14" t="s">
        <v>60</v>
      </c>
      <c r="B46" s="106" t="s">
        <v>46</v>
      </c>
      <c r="C46" s="635" t="s">
        <v>61</v>
      </c>
      <c r="D46" s="636"/>
      <c r="E46" s="636"/>
      <c r="F46" s="636"/>
      <c r="G46" s="636"/>
      <c r="H46" s="636"/>
      <c r="I46" s="637"/>
    </row>
    <row r="47" spans="1:9" s="5" customFormat="1" ht="30" customHeight="1">
      <c r="A47" s="14" t="s">
        <v>60</v>
      </c>
      <c r="B47" s="106" t="s">
        <v>47</v>
      </c>
      <c r="C47" s="410">
        <v>0.25</v>
      </c>
      <c r="D47" s="410">
        <v>0.83333333333333337</v>
      </c>
      <c r="E47" s="150"/>
      <c r="F47" s="315">
        <f t="shared" si="0"/>
        <v>8.3333333333333315E-2</v>
      </c>
      <c r="G47" s="315">
        <f t="shared" si="1"/>
        <v>0.125</v>
      </c>
      <c r="H47" s="111">
        <f t="shared" si="2"/>
        <v>0.20833333333333331</v>
      </c>
      <c r="I47" s="316"/>
    </row>
    <row r="48" spans="1:9" s="5" customFormat="1" ht="30" customHeight="1">
      <c r="A48" s="14" t="s">
        <v>60</v>
      </c>
      <c r="B48" s="106" t="s">
        <v>48</v>
      </c>
      <c r="C48" s="635" t="s">
        <v>61</v>
      </c>
      <c r="D48" s="636"/>
      <c r="E48" s="636"/>
      <c r="F48" s="636"/>
      <c r="G48" s="636"/>
      <c r="H48" s="636"/>
      <c r="I48" s="637"/>
    </row>
    <row r="49" spans="1:11" s="5" customFormat="1" ht="30" customHeight="1">
      <c r="A49" s="14" t="s">
        <v>60</v>
      </c>
      <c r="B49" s="106" t="s">
        <v>49</v>
      </c>
      <c r="C49" s="410">
        <v>0.29166666666666669</v>
      </c>
      <c r="D49" s="410">
        <v>0.77777777777777779</v>
      </c>
      <c r="E49" s="150"/>
      <c r="F49" s="315">
        <f t="shared" si="0"/>
        <v>4.166666666666663E-2</v>
      </c>
      <c r="G49" s="315">
        <f t="shared" si="1"/>
        <v>6.944444444444442E-2</v>
      </c>
      <c r="H49" s="111">
        <f t="shared" si="2"/>
        <v>0.11111111111111105</v>
      </c>
      <c r="I49" s="316"/>
    </row>
    <row r="50" spans="1:11" s="5" customFormat="1" ht="30" customHeight="1">
      <c r="A50" s="14" t="s">
        <v>60</v>
      </c>
      <c r="B50" s="106" t="s">
        <v>50</v>
      </c>
      <c r="C50" s="410">
        <v>0.33333333333333331</v>
      </c>
      <c r="D50" s="41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641" t="s">
        <v>163</v>
      </c>
      <c r="D51" s="642"/>
      <c r="E51" s="642"/>
      <c r="F51" s="642"/>
      <c r="G51" s="642"/>
      <c r="H51" s="642"/>
      <c r="I51" s="643"/>
    </row>
    <row r="52" spans="1:11" s="5" customFormat="1" ht="30" customHeight="1">
      <c r="A52" s="14" t="s">
        <v>60</v>
      </c>
      <c r="B52" s="106" t="s">
        <v>149</v>
      </c>
      <c r="C52" s="635" t="s">
        <v>61</v>
      </c>
      <c r="D52" s="636"/>
      <c r="E52" s="636"/>
      <c r="F52" s="636"/>
      <c r="G52" s="636"/>
      <c r="H52" s="636"/>
      <c r="I52" s="637"/>
    </row>
    <row r="53" spans="1:11" s="5" customFormat="1" ht="30" customHeight="1">
      <c r="A53" s="14" t="s">
        <v>60</v>
      </c>
      <c r="B53" s="106" t="s">
        <v>53</v>
      </c>
      <c r="C53" s="410">
        <v>0.25</v>
      </c>
      <c r="D53" s="410">
        <v>0.84027777777777779</v>
      </c>
      <c r="E53" s="150"/>
      <c r="F53" s="315">
        <f t="shared" si="0"/>
        <v>8.3333333333333315E-2</v>
      </c>
      <c r="G53" s="315">
        <f t="shared" si="1"/>
        <v>0.13194444444444442</v>
      </c>
      <c r="H53" s="111">
        <f t="shared" si="2"/>
        <v>0.21527777777777773</v>
      </c>
      <c r="I53" s="317"/>
    </row>
    <row r="54" spans="1:11" s="5" customFormat="1" ht="30" customHeight="1">
      <c r="A54" s="268" t="s">
        <v>60</v>
      </c>
      <c r="B54" s="310" t="s">
        <v>57</v>
      </c>
      <c r="C54" s="410">
        <v>0.33333333333333331</v>
      </c>
      <c r="D54" s="410">
        <v>0.86805555555555558</v>
      </c>
      <c r="E54" s="150"/>
      <c r="F54" s="315">
        <f t="shared" si="0"/>
        <v>0</v>
      </c>
      <c r="G54" s="315">
        <f t="shared" si="1"/>
        <v>0.15972222222222221</v>
      </c>
      <c r="H54" s="111">
        <f t="shared" si="2"/>
        <v>0.15972222222222221</v>
      </c>
      <c r="I54" s="318"/>
    </row>
    <row r="55" spans="1:11" ht="30" customHeight="1">
      <c r="A55" s="289" t="s">
        <v>60</v>
      </c>
      <c r="B55" s="311" t="s">
        <v>154</v>
      </c>
      <c r="C55" s="410">
        <v>0.33333333333333331</v>
      </c>
      <c r="D55" s="41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11" ht="30" customHeight="1">
      <c r="A56" s="271" t="s">
        <v>60</v>
      </c>
      <c r="B56" s="312" t="s">
        <v>155</v>
      </c>
      <c r="C56" s="411">
        <v>0.33333333333333331</v>
      </c>
      <c r="D56" s="411">
        <v>0.82638888888888884</v>
      </c>
      <c r="E56" s="150"/>
      <c r="F56" s="315">
        <f t="shared" si="0"/>
        <v>0</v>
      </c>
      <c r="G56" s="315">
        <f t="shared" si="1"/>
        <v>0.11805555555555547</v>
      </c>
      <c r="H56" s="111">
        <f t="shared" si="2"/>
        <v>0.11805555555555547</v>
      </c>
      <c r="I56" s="320"/>
    </row>
    <row r="57" spans="1:11" ht="30" customHeight="1">
      <c r="A57" s="268" t="s">
        <v>60</v>
      </c>
      <c r="B57" s="352" t="s">
        <v>156</v>
      </c>
      <c r="C57" s="411">
        <v>0.33333333333333331</v>
      </c>
      <c r="D57" s="411">
        <v>0.82638888888888884</v>
      </c>
      <c r="E57" s="250"/>
      <c r="F57" s="353">
        <f t="shared" si="0"/>
        <v>0</v>
      </c>
      <c r="G57" s="353">
        <f t="shared" si="1"/>
        <v>0.11805555555555547</v>
      </c>
      <c r="H57" s="354">
        <f t="shared" si="2"/>
        <v>0.11805555555555547</v>
      </c>
      <c r="I57" s="355"/>
    </row>
    <row r="58" spans="1:11" ht="30" customHeight="1">
      <c r="A58" s="366" t="s">
        <v>60</v>
      </c>
      <c r="B58" s="367" t="s">
        <v>184</v>
      </c>
      <c r="C58" s="410">
        <v>0.29166666666666669</v>
      </c>
      <c r="D58" s="410">
        <v>0.77777777777777779</v>
      </c>
      <c r="E58" s="150"/>
      <c r="F58" s="315">
        <f t="shared" si="0"/>
        <v>4.166666666666663E-2</v>
      </c>
      <c r="G58" s="315">
        <f t="shared" si="1"/>
        <v>6.944444444444442E-2</v>
      </c>
      <c r="H58" s="111">
        <f t="shared" si="2"/>
        <v>0.11111111111111105</v>
      </c>
      <c r="I58" s="368"/>
    </row>
    <row r="59" spans="1:11" ht="30" customHeight="1">
      <c r="A59" s="387" t="s">
        <v>60</v>
      </c>
      <c r="B59" s="352" t="s">
        <v>195</v>
      </c>
      <c r="C59" s="411">
        <v>0.33333333333333331</v>
      </c>
      <c r="D59" s="411">
        <v>0.82638888888888884</v>
      </c>
      <c r="E59" s="388"/>
      <c r="F59" s="389">
        <f t="shared" si="0"/>
        <v>0</v>
      </c>
      <c r="G59" s="389">
        <f t="shared" si="1"/>
        <v>0.11805555555555547</v>
      </c>
      <c r="H59" s="390">
        <f t="shared" si="2"/>
        <v>0.11805555555555547</v>
      </c>
      <c r="I59" s="355"/>
    </row>
    <row r="60" spans="1:11" ht="30" customHeight="1">
      <c r="A60" s="396" t="s">
        <v>60</v>
      </c>
      <c r="B60" s="395" t="s">
        <v>213</v>
      </c>
      <c r="C60" s="411">
        <v>0.33333333333333331</v>
      </c>
      <c r="D60" s="411">
        <v>0.82638888888888884</v>
      </c>
      <c r="E60" s="150"/>
      <c r="F60" s="315">
        <f t="shared" si="0"/>
        <v>0</v>
      </c>
      <c r="G60" s="315">
        <f t="shared" si="1"/>
        <v>0.11805555555555547</v>
      </c>
      <c r="H60" s="111">
        <f t="shared" si="2"/>
        <v>0.11805555555555547</v>
      </c>
      <c r="I60" s="397"/>
    </row>
    <row r="61" spans="1:11" ht="30" customHeight="1">
      <c r="A61" s="396" t="s">
        <v>60</v>
      </c>
      <c r="B61" s="395" t="s">
        <v>215</v>
      </c>
      <c r="C61" s="411">
        <v>0.33333333333333331</v>
      </c>
      <c r="D61" s="411">
        <v>0.82638888888888884</v>
      </c>
      <c r="E61" s="150"/>
      <c r="F61" s="315">
        <f t="shared" si="0"/>
        <v>0</v>
      </c>
      <c r="G61" s="315">
        <f t="shared" si="1"/>
        <v>0.11805555555555547</v>
      </c>
      <c r="H61" s="111">
        <f t="shared" si="2"/>
        <v>0.11805555555555547</v>
      </c>
      <c r="I61" s="397"/>
    </row>
    <row r="62" spans="1:11" ht="30" customHeight="1">
      <c r="A62" s="396" t="s">
        <v>60</v>
      </c>
      <c r="B62" s="395" t="s">
        <v>216</v>
      </c>
      <c r="C62" s="411">
        <v>0.33333333333333331</v>
      </c>
      <c r="D62" s="411">
        <v>0.82638888888888884</v>
      </c>
      <c r="E62" s="150"/>
      <c r="F62" s="315">
        <f t="shared" si="0"/>
        <v>0</v>
      </c>
      <c r="G62" s="315">
        <f t="shared" si="1"/>
        <v>0.11805555555555547</v>
      </c>
      <c r="H62" s="111">
        <f t="shared" si="2"/>
        <v>0.11805555555555547</v>
      </c>
      <c r="I62" s="397"/>
    </row>
    <row r="63" spans="1:11" ht="30" customHeight="1">
      <c r="A63" s="405" t="s">
        <v>60</v>
      </c>
      <c r="B63" s="406" t="s">
        <v>217</v>
      </c>
      <c r="C63" s="411">
        <v>0.33333333333333331</v>
      </c>
      <c r="D63" s="411">
        <v>0.82638888888888884</v>
      </c>
      <c r="E63" s="250"/>
      <c r="F63" s="353">
        <f t="shared" si="0"/>
        <v>0</v>
      </c>
      <c r="G63" s="353">
        <f t="shared" si="1"/>
        <v>0.11805555555555547</v>
      </c>
      <c r="H63" s="354">
        <f t="shared" si="2"/>
        <v>0.11805555555555547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12">
        <v>0.33333333333333331</v>
      </c>
      <c r="D64" s="412">
        <v>0.70833333333333337</v>
      </c>
      <c r="E64" s="251"/>
      <c r="F64" s="322">
        <f t="shared" si="0"/>
        <v>0</v>
      </c>
      <c r="G64" s="322">
        <f t="shared" si="1"/>
        <v>0</v>
      </c>
      <c r="H64" s="323">
        <f t="shared" si="2"/>
        <v>0</v>
      </c>
      <c r="I64" s="400"/>
      <c r="J64" s="2"/>
      <c r="K64" s="2"/>
    </row>
    <row r="65" spans="8:8" ht="30" customHeight="1">
      <c r="H65" s="295">
        <f>SUM(H3:H64)</f>
        <v>5.1520833333333291</v>
      </c>
    </row>
    <row r="69" spans="8:8" ht="30" customHeight="1">
      <c r="H69" s="295"/>
    </row>
  </sheetData>
  <autoFilter ref="A2:I59"/>
  <mergeCells count="11">
    <mergeCell ref="C5:I5"/>
    <mergeCell ref="C46:I46"/>
    <mergeCell ref="C48:I48"/>
    <mergeCell ref="C51:I51"/>
    <mergeCell ref="C52:I52"/>
    <mergeCell ref="C24:I24"/>
    <mergeCell ref="C18:I18"/>
    <mergeCell ref="C11:I11"/>
    <mergeCell ref="C21:I21"/>
    <mergeCell ref="C34:I34"/>
    <mergeCell ref="C41:I4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5">
    <tabColor rgb="FF00B050"/>
    <pageSetUpPr fitToPage="1"/>
  </sheetPr>
  <dimension ref="A1:K69"/>
  <sheetViews>
    <sheetView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235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13">
        <v>0.33333333333333331</v>
      </c>
      <c r="D3" s="413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411">
        <v>0.33333333333333331</v>
      </c>
      <c r="D4" s="411">
        <v>0.875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0.16666666666666663</v>
      </c>
      <c r="H4" s="111">
        <f t="shared" ref="H4:H64" si="2">G4+F4</f>
        <v>0.16666666666666663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410">
        <v>0.33333333333333331</v>
      </c>
      <c r="D5" s="41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11">
        <v>0.33333333333333331</v>
      </c>
      <c r="D6" s="411">
        <v>0.875</v>
      </c>
      <c r="E6" s="150"/>
      <c r="F6" s="315">
        <f t="shared" si="0"/>
        <v>0</v>
      </c>
      <c r="G6" s="315">
        <f t="shared" si="1"/>
        <v>0.16666666666666663</v>
      </c>
      <c r="H6" s="111">
        <f t="shared" si="2"/>
        <v>0.16666666666666663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411">
        <v>0.33333333333333331</v>
      </c>
      <c r="D7" s="411">
        <v>0.875</v>
      </c>
      <c r="E7" s="150"/>
      <c r="F7" s="315">
        <f t="shared" si="0"/>
        <v>0</v>
      </c>
      <c r="G7" s="315">
        <f t="shared" si="1"/>
        <v>0.16666666666666663</v>
      </c>
      <c r="H7" s="111">
        <f t="shared" si="2"/>
        <v>0.16666666666666663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410">
        <v>0.33333333333333331</v>
      </c>
      <c r="D8" s="41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410">
        <v>0.2388888888888889</v>
      </c>
      <c r="D9" s="410">
        <v>0.83888888888888891</v>
      </c>
      <c r="E9" s="150"/>
      <c r="F9" s="315">
        <f t="shared" si="0"/>
        <v>9.4444444444444414E-2</v>
      </c>
      <c r="G9" s="315">
        <f t="shared" si="1"/>
        <v>0.13055555555555554</v>
      </c>
      <c r="H9" s="111">
        <f t="shared" si="2"/>
        <v>0.22499999999999995</v>
      </c>
      <c r="I9" s="316"/>
    </row>
    <row r="10" spans="1:9" s="5" customFormat="1" ht="30" customHeight="1">
      <c r="A10" s="14" t="s">
        <v>59</v>
      </c>
      <c r="B10" s="106" t="s">
        <v>10</v>
      </c>
      <c r="C10" s="410">
        <v>0.33333333333333331</v>
      </c>
      <c r="D10" s="410">
        <v>0.76736111111111116</v>
      </c>
      <c r="E10" s="150"/>
      <c r="F10" s="315">
        <f t="shared" si="0"/>
        <v>0</v>
      </c>
      <c r="G10" s="315">
        <f t="shared" si="1"/>
        <v>5.902777777777779E-2</v>
      </c>
      <c r="H10" s="111">
        <f t="shared" si="2"/>
        <v>5.902777777777779E-2</v>
      </c>
      <c r="I10" s="316"/>
    </row>
    <row r="11" spans="1:9" s="5" customFormat="1" ht="30" customHeight="1">
      <c r="A11" s="14" t="s">
        <v>59</v>
      </c>
      <c r="B11" s="106" t="s">
        <v>11</v>
      </c>
      <c r="C11" s="410">
        <v>0.3125</v>
      </c>
      <c r="D11" s="410">
        <v>0.79166666666666663</v>
      </c>
      <c r="E11" s="150"/>
      <c r="F11" s="315">
        <f t="shared" si="0"/>
        <v>2.0833333333333315E-2</v>
      </c>
      <c r="G11" s="315">
        <f t="shared" si="1"/>
        <v>8.3333333333333259E-2</v>
      </c>
      <c r="H11" s="111">
        <f t="shared" si="2"/>
        <v>0.10416666666666657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410">
        <v>0.33333333333333331</v>
      </c>
      <c r="D12" s="410">
        <v>0.76111111111111107</v>
      </c>
      <c r="E12" s="150"/>
      <c r="F12" s="315">
        <f t="shared" si="0"/>
        <v>0</v>
      </c>
      <c r="G12" s="315">
        <f t="shared" si="1"/>
        <v>5.2777777777777701E-2</v>
      </c>
      <c r="H12" s="111">
        <f t="shared" si="2"/>
        <v>5.2777777777777701E-2</v>
      </c>
      <c r="I12" s="316"/>
    </row>
    <row r="13" spans="1:9" s="5" customFormat="1" ht="30" customHeight="1">
      <c r="A13" s="14" t="s">
        <v>59</v>
      </c>
      <c r="B13" s="106" t="s">
        <v>13</v>
      </c>
      <c r="C13" s="410">
        <v>0.3125</v>
      </c>
      <c r="D13" s="410">
        <v>0.79166666666666663</v>
      </c>
      <c r="E13" s="150"/>
      <c r="F13" s="315">
        <f t="shared" si="0"/>
        <v>2.0833333333333315E-2</v>
      </c>
      <c r="G13" s="315">
        <f t="shared" si="1"/>
        <v>8.3333333333333259E-2</v>
      </c>
      <c r="H13" s="111">
        <f t="shared" si="2"/>
        <v>0.10416666666666657</v>
      </c>
      <c r="I13" s="105"/>
    </row>
    <row r="14" spans="1:9" s="5" customFormat="1" ht="30" customHeight="1">
      <c r="A14" s="14" t="s">
        <v>59</v>
      </c>
      <c r="B14" s="106" t="s">
        <v>14</v>
      </c>
      <c r="C14" s="410">
        <v>0.25</v>
      </c>
      <c r="D14" s="410">
        <v>0.85416666666666663</v>
      </c>
      <c r="E14" s="150"/>
      <c r="F14" s="315">
        <f t="shared" si="0"/>
        <v>8.3333333333333315E-2</v>
      </c>
      <c r="G14" s="315">
        <f t="shared" si="1"/>
        <v>0.14583333333333326</v>
      </c>
      <c r="H14" s="111">
        <f t="shared" si="2"/>
        <v>0.22916666666666657</v>
      </c>
      <c r="I14" s="316"/>
    </row>
    <row r="15" spans="1:9" s="5" customFormat="1" ht="30" customHeight="1">
      <c r="A15" s="14" t="s">
        <v>59</v>
      </c>
      <c r="B15" s="106" t="s">
        <v>15</v>
      </c>
      <c r="C15" s="410">
        <v>0.33333333333333331</v>
      </c>
      <c r="D15" s="41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410">
        <v>0.33333333333333331</v>
      </c>
      <c r="D16" s="410">
        <v>0.73611111111111116</v>
      </c>
      <c r="E16" s="150"/>
      <c r="F16" s="315">
        <f t="shared" si="0"/>
        <v>0</v>
      </c>
      <c r="G16" s="315">
        <f t="shared" si="1"/>
        <v>2.777777777777779E-2</v>
      </c>
      <c r="H16" s="111">
        <f t="shared" si="2"/>
        <v>2.777777777777779E-2</v>
      </c>
      <c r="I16" s="316"/>
    </row>
    <row r="17" spans="1:9" s="5" customFormat="1" ht="30" customHeight="1">
      <c r="A17" s="14" t="s">
        <v>59</v>
      </c>
      <c r="B17" s="106" t="s">
        <v>144</v>
      </c>
      <c r="C17" s="410">
        <v>0.22916666666666666</v>
      </c>
      <c r="D17" s="410">
        <v>0.85416666666666663</v>
      </c>
      <c r="E17" s="150"/>
      <c r="F17" s="315">
        <f t="shared" si="0"/>
        <v>0.10416666666666666</v>
      </c>
      <c r="G17" s="315">
        <f t="shared" si="1"/>
        <v>0.14583333333333326</v>
      </c>
      <c r="H17" s="111">
        <f t="shared" si="2"/>
        <v>0.24999999999999992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410">
        <v>0.3125</v>
      </c>
      <c r="D19" s="410">
        <v>0.94305555555555554</v>
      </c>
      <c r="E19" s="150"/>
      <c r="F19" s="315">
        <f t="shared" si="0"/>
        <v>2.0833333333333315E-2</v>
      </c>
      <c r="G19" s="315">
        <f t="shared" si="1"/>
        <v>0.23472222222222217</v>
      </c>
      <c r="H19" s="111">
        <f t="shared" si="2"/>
        <v>0.25555555555555548</v>
      </c>
      <c r="I19" s="105"/>
    </row>
    <row r="20" spans="1:9" s="5" customFormat="1" ht="30" customHeight="1">
      <c r="A20" s="14" t="s">
        <v>59</v>
      </c>
      <c r="B20" s="106" t="s">
        <v>20</v>
      </c>
      <c r="C20" s="410">
        <v>0.3125</v>
      </c>
      <c r="D20" s="410">
        <v>0.74305555555555558</v>
      </c>
      <c r="E20" s="150"/>
      <c r="F20" s="315">
        <f t="shared" si="0"/>
        <v>2.0833333333333315E-2</v>
      </c>
      <c r="G20" s="315">
        <f t="shared" si="1"/>
        <v>3.472222222222221E-2</v>
      </c>
      <c r="H20" s="111">
        <f t="shared" si="2"/>
        <v>5.5555555555555525E-2</v>
      </c>
      <c r="I20" s="105"/>
    </row>
    <row r="21" spans="1:9" s="5" customFormat="1" ht="30" customHeight="1">
      <c r="A21" s="14" t="s">
        <v>59</v>
      </c>
      <c r="B21" s="106" t="s">
        <v>54</v>
      </c>
      <c r="C21" s="410">
        <v>0.33333333333333331</v>
      </c>
      <c r="D21" s="41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10">
        <v>0.33333333333333331</v>
      </c>
      <c r="D22" s="41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59</v>
      </c>
      <c r="B23" s="106" t="s">
        <v>233</v>
      </c>
      <c r="C23" s="410">
        <v>0.33333333333333331</v>
      </c>
      <c r="D23" s="41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21</v>
      </c>
      <c r="C24" s="615" t="s">
        <v>229</v>
      </c>
      <c r="D24" s="616"/>
      <c r="E24" s="616"/>
      <c r="F24" s="616"/>
      <c r="G24" s="616"/>
      <c r="H24" s="616"/>
      <c r="I24" s="617"/>
    </row>
    <row r="25" spans="1:9" s="5" customFormat="1" ht="30" customHeight="1">
      <c r="A25" s="14" t="s">
        <v>60</v>
      </c>
      <c r="B25" s="106" t="s">
        <v>22</v>
      </c>
      <c r="C25" s="635" t="s">
        <v>61</v>
      </c>
      <c r="D25" s="636"/>
      <c r="E25" s="636"/>
      <c r="F25" s="636"/>
      <c r="G25" s="636"/>
      <c r="H25" s="636"/>
      <c r="I25" s="637"/>
    </row>
    <row r="26" spans="1:9" s="5" customFormat="1" ht="30" customHeight="1">
      <c r="A26" s="14" t="s">
        <v>60</v>
      </c>
      <c r="B26" s="106" t="s">
        <v>23</v>
      </c>
      <c r="C26" s="411">
        <v>0.22916666666666666</v>
      </c>
      <c r="D26" s="411">
        <v>0.85416666666666663</v>
      </c>
      <c r="E26" s="150"/>
      <c r="F26" s="315">
        <f t="shared" si="0"/>
        <v>0.10416666666666666</v>
      </c>
      <c r="G26" s="315">
        <f t="shared" si="1"/>
        <v>0.14583333333333326</v>
      </c>
      <c r="H26" s="111">
        <f t="shared" si="2"/>
        <v>0.24999999999999992</v>
      </c>
      <c r="I26" s="105"/>
    </row>
    <row r="27" spans="1:9" s="5" customFormat="1" ht="30" customHeight="1">
      <c r="A27" s="14" t="s">
        <v>60</v>
      </c>
      <c r="B27" s="106" t="s">
        <v>24</v>
      </c>
      <c r="C27" s="411">
        <v>0.33333333333333331</v>
      </c>
      <c r="D27" s="411">
        <v>0.875</v>
      </c>
      <c r="E27" s="150"/>
      <c r="F27" s="315">
        <f t="shared" si="0"/>
        <v>0</v>
      </c>
      <c r="G27" s="315">
        <f t="shared" si="1"/>
        <v>0.16666666666666663</v>
      </c>
      <c r="H27" s="111">
        <f t="shared" si="2"/>
        <v>0.16666666666666663</v>
      </c>
      <c r="I27" s="316"/>
    </row>
    <row r="28" spans="1:9" s="5" customFormat="1" ht="30" customHeight="1">
      <c r="A28" s="14" t="s">
        <v>60</v>
      </c>
      <c r="B28" s="106" t="s">
        <v>26</v>
      </c>
      <c r="C28" s="411">
        <v>0.33333333333333331</v>
      </c>
      <c r="D28" s="411">
        <v>0.875</v>
      </c>
      <c r="E28" s="150"/>
      <c r="F28" s="315">
        <f t="shared" si="0"/>
        <v>0</v>
      </c>
      <c r="G28" s="315">
        <f t="shared" si="1"/>
        <v>0.16666666666666663</v>
      </c>
      <c r="H28" s="111">
        <f t="shared" si="2"/>
        <v>0.16666666666666663</v>
      </c>
      <c r="I28" s="105"/>
    </row>
    <row r="29" spans="1:9" s="5" customFormat="1" ht="30" customHeight="1">
      <c r="A29" s="14" t="s">
        <v>60</v>
      </c>
      <c r="B29" s="106" t="s">
        <v>27</v>
      </c>
      <c r="C29" s="411">
        <v>0.33333333333333331</v>
      </c>
      <c r="D29" s="411">
        <v>0.875</v>
      </c>
      <c r="E29" s="150"/>
      <c r="F29" s="315">
        <f t="shared" si="0"/>
        <v>0</v>
      </c>
      <c r="G29" s="315">
        <f t="shared" si="1"/>
        <v>0.16666666666666663</v>
      </c>
      <c r="H29" s="111">
        <f t="shared" si="2"/>
        <v>0.16666666666666663</v>
      </c>
      <c r="I29" s="316"/>
    </row>
    <row r="30" spans="1:9" s="5" customFormat="1" ht="30" customHeight="1">
      <c r="A30" s="14" t="s">
        <v>60</v>
      </c>
      <c r="B30" s="106" t="s">
        <v>171</v>
      </c>
      <c r="C30" s="410">
        <v>0.22916666666666666</v>
      </c>
      <c r="D30" s="410">
        <v>0.73611111111111116</v>
      </c>
      <c r="E30" s="150"/>
      <c r="F30" s="315">
        <f t="shared" si="0"/>
        <v>0.10416666666666666</v>
      </c>
      <c r="G30" s="315">
        <f t="shared" si="1"/>
        <v>2.777777777777779E-2</v>
      </c>
      <c r="H30" s="111">
        <f t="shared" si="2"/>
        <v>0.13194444444444445</v>
      </c>
      <c r="I30" s="316"/>
    </row>
    <row r="31" spans="1:9" s="5" customFormat="1" ht="30" customHeight="1">
      <c r="A31" s="14" t="s">
        <v>60</v>
      </c>
      <c r="B31" s="106" t="s">
        <v>145</v>
      </c>
      <c r="C31" s="410">
        <v>0.25</v>
      </c>
      <c r="D31" s="410">
        <v>0.85416666666666663</v>
      </c>
      <c r="E31" s="150"/>
      <c r="F31" s="315">
        <f t="shared" si="0"/>
        <v>8.3333333333333315E-2</v>
      </c>
      <c r="G31" s="315">
        <f t="shared" si="1"/>
        <v>0.14583333333333326</v>
      </c>
      <c r="H31" s="111">
        <f t="shared" si="2"/>
        <v>0.22916666666666657</v>
      </c>
      <c r="I31" s="316"/>
    </row>
    <row r="32" spans="1:9" s="5" customFormat="1" ht="30" customHeight="1">
      <c r="A32" s="14" t="s">
        <v>60</v>
      </c>
      <c r="B32" s="106" t="s">
        <v>30</v>
      </c>
      <c r="C32" s="411">
        <v>0.33333333333333331</v>
      </c>
      <c r="D32" s="411">
        <v>0.875</v>
      </c>
      <c r="E32" s="150"/>
      <c r="F32" s="315">
        <f t="shared" si="0"/>
        <v>0</v>
      </c>
      <c r="G32" s="315">
        <f t="shared" si="1"/>
        <v>0.16666666666666663</v>
      </c>
      <c r="H32" s="111">
        <f t="shared" si="2"/>
        <v>0.16666666666666663</v>
      </c>
      <c r="I32" s="316"/>
    </row>
    <row r="33" spans="1:9" s="5" customFormat="1" ht="30" customHeight="1">
      <c r="A33" s="14" t="s">
        <v>60</v>
      </c>
      <c r="B33" s="106" t="s">
        <v>139</v>
      </c>
      <c r="C33" s="410">
        <v>0.33333333333333331</v>
      </c>
      <c r="D33" s="41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146</v>
      </c>
      <c r="C34" s="410">
        <v>0.33333333333333331</v>
      </c>
      <c r="D34" s="41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11">
        <v>0.33333333333333331</v>
      </c>
      <c r="D35" s="411">
        <v>0.875</v>
      </c>
      <c r="E35" s="150"/>
      <c r="F35" s="315">
        <f t="shared" si="0"/>
        <v>0</v>
      </c>
      <c r="G35" s="315">
        <f t="shared" si="1"/>
        <v>0.16666666666666663</v>
      </c>
      <c r="H35" s="111">
        <f t="shared" si="2"/>
        <v>0.16666666666666663</v>
      </c>
      <c r="I35" s="316"/>
    </row>
    <row r="36" spans="1:9" s="5" customFormat="1" ht="30" customHeight="1">
      <c r="A36" s="14" t="s">
        <v>60</v>
      </c>
      <c r="B36" s="106" t="s">
        <v>147</v>
      </c>
      <c r="C36" s="411">
        <v>0.33333333333333331</v>
      </c>
      <c r="D36" s="411">
        <v>0.875</v>
      </c>
      <c r="E36" s="150"/>
      <c r="F36" s="315">
        <f t="shared" si="0"/>
        <v>0</v>
      </c>
      <c r="G36" s="315">
        <f t="shared" si="1"/>
        <v>0.16666666666666663</v>
      </c>
      <c r="H36" s="111">
        <f t="shared" si="2"/>
        <v>0.16666666666666663</v>
      </c>
      <c r="I36" s="316"/>
    </row>
    <row r="37" spans="1:9" s="5" customFormat="1" ht="30" customHeight="1">
      <c r="A37" s="14" t="s">
        <v>60</v>
      </c>
      <c r="B37" s="106" t="s">
        <v>148</v>
      </c>
      <c r="C37" s="410">
        <v>0.33333333333333331</v>
      </c>
      <c r="D37" s="410">
        <v>0.68541666666666667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36</v>
      </c>
      <c r="C38" s="411">
        <v>0.33333333333333331</v>
      </c>
      <c r="D38" s="411">
        <v>0.875</v>
      </c>
      <c r="E38" s="150"/>
      <c r="F38" s="315">
        <f t="shared" si="0"/>
        <v>0</v>
      </c>
      <c r="G38" s="315">
        <f t="shared" si="1"/>
        <v>0.16666666666666663</v>
      </c>
      <c r="H38" s="111">
        <f t="shared" si="2"/>
        <v>0.16666666666666663</v>
      </c>
      <c r="I38" s="316"/>
    </row>
    <row r="39" spans="1:9" s="5" customFormat="1" ht="30" customHeight="1">
      <c r="A39" s="14" t="s">
        <v>60</v>
      </c>
      <c r="B39" s="106" t="s">
        <v>37</v>
      </c>
      <c r="C39" s="411">
        <v>0.33333333333333331</v>
      </c>
      <c r="D39" s="411">
        <v>0.875</v>
      </c>
      <c r="E39" s="150"/>
      <c r="F39" s="315">
        <f t="shared" si="0"/>
        <v>0</v>
      </c>
      <c r="G39" s="315">
        <f t="shared" si="1"/>
        <v>0.16666666666666663</v>
      </c>
      <c r="H39" s="111">
        <f t="shared" si="2"/>
        <v>0.16666666666666663</v>
      </c>
      <c r="I39" s="316"/>
    </row>
    <row r="40" spans="1:9" s="5" customFormat="1" ht="30" customHeight="1">
      <c r="A40" s="14" t="s">
        <v>60</v>
      </c>
      <c r="B40" s="106" t="s">
        <v>38</v>
      </c>
      <c r="C40" s="410">
        <v>0.22916666666666666</v>
      </c>
      <c r="D40" s="410">
        <v>0.70833333333333337</v>
      </c>
      <c r="E40" s="150"/>
      <c r="F40" s="315">
        <f t="shared" si="0"/>
        <v>0.10416666666666666</v>
      </c>
      <c r="G40" s="315">
        <f t="shared" si="1"/>
        <v>0</v>
      </c>
      <c r="H40" s="111">
        <f t="shared" si="2"/>
        <v>0.10416666666666666</v>
      </c>
      <c r="I40" s="316"/>
    </row>
    <row r="41" spans="1:9" s="5" customFormat="1" ht="30" customHeight="1">
      <c r="A41" s="14" t="s">
        <v>60</v>
      </c>
      <c r="B41" s="106" t="s">
        <v>40</v>
      </c>
      <c r="C41" s="410">
        <v>0.20833333333333334</v>
      </c>
      <c r="D41" s="410">
        <v>0.25</v>
      </c>
      <c r="E41" s="150"/>
      <c r="F41" s="315">
        <f t="shared" si="0"/>
        <v>0.12499999999999997</v>
      </c>
      <c r="G41" s="315">
        <v>0.54166666666666663</v>
      </c>
      <c r="H41" s="111">
        <f t="shared" si="2"/>
        <v>0.66666666666666663</v>
      </c>
      <c r="I41" s="316"/>
    </row>
    <row r="42" spans="1:9" s="5" customFormat="1" ht="30" customHeight="1">
      <c r="A42" s="14" t="s">
        <v>60</v>
      </c>
      <c r="B42" s="106" t="s">
        <v>41</v>
      </c>
      <c r="C42" s="410">
        <v>0.33333333333333331</v>
      </c>
      <c r="D42" s="410">
        <v>0.73611111111111116</v>
      </c>
      <c r="E42" s="150"/>
      <c r="F42" s="315">
        <f t="shared" si="0"/>
        <v>0</v>
      </c>
      <c r="G42" s="315">
        <f t="shared" si="1"/>
        <v>2.777777777777779E-2</v>
      </c>
      <c r="H42" s="111">
        <f t="shared" si="2"/>
        <v>2.777777777777779E-2</v>
      </c>
      <c r="I42" s="316"/>
    </row>
    <row r="43" spans="1:9" s="5" customFormat="1" ht="30" customHeight="1">
      <c r="A43" s="14" t="s">
        <v>60</v>
      </c>
      <c r="B43" s="106" t="s">
        <v>42</v>
      </c>
      <c r="C43" s="410">
        <v>0.33333333333333331</v>
      </c>
      <c r="D43" s="41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105"/>
    </row>
    <row r="44" spans="1:9" s="5" customFormat="1" ht="30" customHeight="1">
      <c r="A44" s="14" t="s">
        <v>60</v>
      </c>
      <c r="B44" s="106" t="s">
        <v>43</v>
      </c>
      <c r="C44" s="410">
        <v>0.33333333333333331</v>
      </c>
      <c r="D44" s="41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10">
        <v>0.22916666666666666</v>
      </c>
      <c r="D45" s="410">
        <v>0.70833333333333337</v>
      </c>
      <c r="E45" s="150"/>
      <c r="F45" s="315">
        <f t="shared" si="0"/>
        <v>0.10416666666666666</v>
      </c>
      <c r="G45" s="315">
        <f t="shared" si="1"/>
        <v>0</v>
      </c>
      <c r="H45" s="111">
        <f t="shared" si="2"/>
        <v>0.10416666666666666</v>
      </c>
      <c r="I45" s="316"/>
    </row>
    <row r="46" spans="1:9" s="5" customFormat="1" ht="30" customHeight="1">
      <c r="A46" s="14" t="s">
        <v>60</v>
      </c>
      <c r="B46" s="106" t="s">
        <v>46</v>
      </c>
      <c r="C46" s="410">
        <v>0.1875</v>
      </c>
      <c r="D46" s="410">
        <v>0.27083333333333331</v>
      </c>
      <c r="E46" s="150"/>
      <c r="F46" s="315">
        <f t="shared" si="0"/>
        <v>0.14583333333333331</v>
      </c>
      <c r="G46" s="315">
        <v>0.5625</v>
      </c>
      <c r="H46" s="111">
        <f t="shared" si="2"/>
        <v>0.70833333333333326</v>
      </c>
      <c r="I46" s="316"/>
    </row>
    <row r="47" spans="1:9" s="5" customFormat="1" ht="30" customHeight="1">
      <c r="A47" s="14" t="s">
        <v>60</v>
      </c>
      <c r="B47" s="106" t="s">
        <v>47</v>
      </c>
      <c r="C47" s="410">
        <v>0.33333333333333331</v>
      </c>
      <c r="D47" s="410">
        <v>0.73611111111111116</v>
      </c>
      <c r="E47" s="150"/>
      <c r="F47" s="315">
        <f t="shared" si="0"/>
        <v>0</v>
      </c>
      <c r="G47" s="315">
        <f t="shared" si="1"/>
        <v>2.777777777777779E-2</v>
      </c>
      <c r="H47" s="111">
        <f t="shared" si="2"/>
        <v>2.777777777777779E-2</v>
      </c>
      <c r="I47" s="316"/>
    </row>
    <row r="48" spans="1:9" s="5" customFormat="1" ht="30" customHeight="1">
      <c r="A48" s="14" t="s">
        <v>60</v>
      </c>
      <c r="B48" s="106" t="s">
        <v>48</v>
      </c>
      <c r="C48" s="410">
        <v>0.20833333333333334</v>
      </c>
      <c r="D48" s="410">
        <v>0.25</v>
      </c>
      <c r="E48" s="150"/>
      <c r="F48" s="315">
        <f t="shared" si="0"/>
        <v>0.12499999999999997</v>
      </c>
      <c r="G48" s="315">
        <v>0.54166666666666663</v>
      </c>
      <c r="H48" s="111">
        <f t="shared" si="2"/>
        <v>0.66666666666666663</v>
      </c>
      <c r="I48" s="105"/>
    </row>
    <row r="49" spans="1:11" s="5" customFormat="1" ht="30" customHeight="1">
      <c r="A49" s="14" t="s">
        <v>60</v>
      </c>
      <c r="B49" s="106" t="s">
        <v>49</v>
      </c>
      <c r="C49" s="411">
        <v>0.33333333333333331</v>
      </c>
      <c r="D49" s="411">
        <v>0.875</v>
      </c>
      <c r="E49" s="150"/>
      <c r="F49" s="315">
        <f t="shared" si="0"/>
        <v>0</v>
      </c>
      <c r="G49" s="315">
        <f t="shared" si="1"/>
        <v>0.16666666666666663</v>
      </c>
      <c r="H49" s="111">
        <f t="shared" si="2"/>
        <v>0.16666666666666663</v>
      </c>
      <c r="I49" s="316"/>
    </row>
    <row r="50" spans="1:11" s="5" customFormat="1" ht="30" customHeight="1">
      <c r="A50" s="14" t="s">
        <v>60</v>
      </c>
      <c r="B50" s="106" t="s">
        <v>50</v>
      </c>
      <c r="C50" s="410">
        <v>0.33333333333333331</v>
      </c>
      <c r="D50" s="41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11" s="5" customFormat="1" ht="30" customHeight="1">
      <c r="A51" s="14" t="s">
        <v>60</v>
      </c>
      <c r="B51" s="106" t="s">
        <v>51</v>
      </c>
      <c r="C51" s="410">
        <v>0.33333333333333331</v>
      </c>
      <c r="D51" s="420">
        <v>0.41666666666666669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11" s="5" customFormat="1" ht="30" customHeight="1">
      <c r="A52" s="14" t="s">
        <v>60</v>
      </c>
      <c r="B52" s="106" t="s">
        <v>149</v>
      </c>
      <c r="C52" s="410">
        <v>0.20833333333333334</v>
      </c>
      <c r="D52" s="410">
        <v>0.25</v>
      </c>
      <c r="E52" s="150"/>
      <c r="F52" s="315">
        <f t="shared" si="0"/>
        <v>0.12499999999999997</v>
      </c>
      <c r="G52" s="315">
        <v>0.54166666666666663</v>
      </c>
      <c r="H52" s="111">
        <f t="shared" si="2"/>
        <v>0.66666666666666663</v>
      </c>
      <c r="I52" s="316"/>
    </row>
    <row r="53" spans="1:11" s="5" customFormat="1" ht="30" customHeight="1">
      <c r="A53" s="14" t="s">
        <v>60</v>
      </c>
      <c r="B53" s="106" t="s">
        <v>53</v>
      </c>
      <c r="C53" s="410">
        <v>0.33333333333333331</v>
      </c>
      <c r="D53" s="41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11" s="5" customFormat="1" ht="30" customHeight="1">
      <c r="A54" s="268" t="s">
        <v>60</v>
      </c>
      <c r="B54" s="310" t="s">
        <v>57</v>
      </c>
      <c r="C54" s="410">
        <v>0.33333333333333331</v>
      </c>
      <c r="D54" s="410">
        <v>0.73611111111111116</v>
      </c>
      <c r="E54" s="150"/>
      <c r="F54" s="315">
        <f t="shared" si="0"/>
        <v>0</v>
      </c>
      <c r="G54" s="315">
        <f t="shared" si="1"/>
        <v>2.777777777777779E-2</v>
      </c>
      <c r="H54" s="111">
        <f t="shared" si="2"/>
        <v>2.777777777777779E-2</v>
      </c>
      <c r="I54" s="318"/>
    </row>
    <row r="55" spans="1:11" ht="30" customHeight="1">
      <c r="A55" s="289" t="s">
        <v>60</v>
      </c>
      <c r="B55" s="311" t="s">
        <v>154</v>
      </c>
      <c r="C55" s="411">
        <v>0.33333333333333331</v>
      </c>
      <c r="D55" s="411">
        <v>0.875</v>
      </c>
      <c r="E55" s="150"/>
      <c r="F55" s="315">
        <f t="shared" si="0"/>
        <v>0</v>
      </c>
      <c r="G55" s="315">
        <f t="shared" si="1"/>
        <v>0.16666666666666663</v>
      </c>
      <c r="H55" s="111">
        <f t="shared" si="2"/>
        <v>0.16666666666666663</v>
      </c>
      <c r="I55" s="319"/>
    </row>
    <row r="56" spans="1:11" ht="30" customHeight="1">
      <c r="A56" s="271" t="s">
        <v>60</v>
      </c>
      <c r="B56" s="312" t="s">
        <v>155</v>
      </c>
      <c r="C56" s="411">
        <v>0.33333333333333331</v>
      </c>
      <c r="D56" s="411">
        <v>0.875</v>
      </c>
      <c r="E56" s="150"/>
      <c r="F56" s="315">
        <f t="shared" si="0"/>
        <v>0</v>
      </c>
      <c r="G56" s="315">
        <f t="shared" si="1"/>
        <v>0.16666666666666663</v>
      </c>
      <c r="H56" s="111">
        <f t="shared" si="2"/>
        <v>0.16666666666666663</v>
      </c>
      <c r="I56" s="320"/>
    </row>
    <row r="57" spans="1:11" ht="30" customHeight="1">
      <c r="A57" s="268" t="s">
        <v>60</v>
      </c>
      <c r="B57" s="352" t="s">
        <v>156</v>
      </c>
      <c r="C57" s="411">
        <v>0.33333333333333331</v>
      </c>
      <c r="D57" s="411">
        <v>0.875</v>
      </c>
      <c r="E57" s="250"/>
      <c r="F57" s="353">
        <f t="shared" si="0"/>
        <v>0</v>
      </c>
      <c r="G57" s="353">
        <f t="shared" si="1"/>
        <v>0.16666666666666663</v>
      </c>
      <c r="H57" s="354">
        <f t="shared" si="2"/>
        <v>0.16666666666666663</v>
      </c>
      <c r="I57" s="355"/>
    </row>
    <row r="58" spans="1:11" ht="30" customHeight="1">
      <c r="A58" s="366" t="s">
        <v>60</v>
      </c>
      <c r="B58" s="367" t="s">
        <v>184</v>
      </c>
      <c r="C58" s="411">
        <v>0.33333333333333331</v>
      </c>
      <c r="D58" s="411">
        <v>0.875</v>
      </c>
      <c r="E58" s="150"/>
      <c r="F58" s="315">
        <f t="shared" si="0"/>
        <v>0</v>
      </c>
      <c r="G58" s="315">
        <f t="shared" si="1"/>
        <v>0.16666666666666663</v>
      </c>
      <c r="H58" s="111">
        <f t="shared" si="2"/>
        <v>0.16666666666666663</v>
      </c>
      <c r="I58" s="368"/>
    </row>
    <row r="59" spans="1:11" ht="30" customHeight="1">
      <c r="A59" s="387" t="s">
        <v>60</v>
      </c>
      <c r="B59" s="352" t="s">
        <v>195</v>
      </c>
      <c r="C59" s="411">
        <v>0.33333333333333331</v>
      </c>
      <c r="D59" s="411">
        <v>0.875</v>
      </c>
      <c r="E59" s="388"/>
      <c r="F59" s="389">
        <f t="shared" si="0"/>
        <v>0</v>
      </c>
      <c r="G59" s="389">
        <f t="shared" si="1"/>
        <v>0.16666666666666663</v>
      </c>
      <c r="H59" s="390">
        <f t="shared" si="2"/>
        <v>0.16666666666666663</v>
      </c>
      <c r="I59" s="355"/>
    </row>
    <row r="60" spans="1:11" ht="30" customHeight="1">
      <c r="A60" s="396" t="s">
        <v>60</v>
      </c>
      <c r="B60" s="395" t="s">
        <v>213</v>
      </c>
      <c r="C60" s="410">
        <v>0.33333333333333331</v>
      </c>
      <c r="D60" s="410">
        <v>0.70833333333333337</v>
      </c>
      <c r="E60" s="150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11" ht="30" customHeight="1">
      <c r="A61" s="396" t="s">
        <v>60</v>
      </c>
      <c r="B61" s="395" t="s">
        <v>215</v>
      </c>
      <c r="C61" s="411">
        <v>0.33333333333333331</v>
      </c>
      <c r="D61" s="411">
        <v>0.875</v>
      </c>
      <c r="E61" s="150"/>
      <c r="F61" s="315">
        <f t="shared" si="0"/>
        <v>0</v>
      </c>
      <c r="G61" s="315">
        <f t="shared" si="1"/>
        <v>0.16666666666666663</v>
      </c>
      <c r="H61" s="111">
        <f t="shared" si="2"/>
        <v>0.16666666666666663</v>
      </c>
      <c r="I61" s="397"/>
    </row>
    <row r="62" spans="1:11" ht="30" customHeight="1">
      <c r="A62" s="396" t="s">
        <v>60</v>
      </c>
      <c r="B62" s="395" t="s">
        <v>216</v>
      </c>
      <c r="C62" s="410">
        <v>0.25</v>
      </c>
      <c r="D62" s="410">
        <v>0.85416666666666663</v>
      </c>
      <c r="E62" s="150"/>
      <c r="F62" s="315">
        <f t="shared" si="0"/>
        <v>8.3333333333333315E-2</v>
      </c>
      <c r="G62" s="315">
        <f t="shared" si="1"/>
        <v>0.14583333333333326</v>
      </c>
      <c r="H62" s="111">
        <f t="shared" si="2"/>
        <v>0.22916666666666657</v>
      </c>
      <c r="I62" s="397"/>
    </row>
    <row r="63" spans="1:11" ht="30" customHeight="1">
      <c r="A63" s="405" t="s">
        <v>60</v>
      </c>
      <c r="B63" s="406" t="s">
        <v>217</v>
      </c>
      <c r="C63" s="410">
        <v>0.22916666666666666</v>
      </c>
      <c r="D63" s="411">
        <v>0.85416666666666663</v>
      </c>
      <c r="E63" s="250"/>
      <c r="F63" s="353">
        <f t="shared" si="0"/>
        <v>0.10416666666666666</v>
      </c>
      <c r="G63" s="353">
        <f t="shared" si="1"/>
        <v>0.14583333333333326</v>
      </c>
      <c r="H63" s="354">
        <f t="shared" si="2"/>
        <v>0.24999999999999992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12">
        <v>0.33333333333333331</v>
      </c>
      <c r="D64" s="412">
        <v>0.875</v>
      </c>
      <c r="E64" s="251"/>
      <c r="F64" s="322">
        <f t="shared" si="0"/>
        <v>0</v>
      </c>
      <c r="G64" s="322">
        <f t="shared" si="1"/>
        <v>0.16666666666666663</v>
      </c>
      <c r="H64" s="323">
        <f t="shared" si="2"/>
        <v>0.16666666666666663</v>
      </c>
      <c r="I64" s="400"/>
      <c r="J64" s="2"/>
      <c r="K64" s="2"/>
    </row>
    <row r="65" spans="8:8" ht="30" customHeight="1">
      <c r="H65" s="295">
        <f>SUM(H3:H64)</f>
        <v>8.6201388888888886</v>
      </c>
    </row>
    <row r="69" spans="8:8" ht="30" customHeight="1">
      <c r="H69" s="295"/>
    </row>
  </sheetData>
  <autoFilter ref="A2:I65"/>
  <mergeCells count="3">
    <mergeCell ref="C24:I24"/>
    <mergeCell ref="C18:I18"/>
    <mergeCell ref="C25:I2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6">
    <tabColor rgb="FF00B050"/>
    <pageSetUpPr fitToPage="1"/>
  </sheetPr>
  <dimension ref="A1:K69"/>
  <sheetViews>
    <sheetView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231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409">
        <v>0.33333333333333331</v>
      </c>
      <c r="D3" s="409">
        <v>0.75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4.166666666666663E-2</v>
      </c>
      <c r="H3" s="328">
        <f>G3+F3</f>
        <v>4.166666666666663E-2</v>
      </c>
      <c r="I3" s="329"/>
    </row>
    <row r="4" spans="1:9" s="5" customFormat="1" ht="30" customHeight="1">
      <c r="A4" s="14" t="s">
        <v>170</v>
      </c>
      <c r="B4" s="106" t="s">
        <v>6</v>
      </c>
      <c r="C4" s="410">
        <v>0.33333333333333331</v>
      </c>
      <c r="D4" s="410">
        <v>0.75</v>
      </c>
      <c r="E4" s="150"/>
      <c r="F4" s="315">
        <f t="shared" ref="F4:F64" si="0">SUM(IF(C4="",0,IF(C4&lt;TIME(8,0,0),TIME(8,0,0)-C4,0)))</f>
        <v>0</v>
      </c>
      <c r="G4" s="315">
        <f t="shared" ref="G4:G64" si="1">SUM(
IF(OR(C4="",D4=""),0,MAX(0,IF(D4&lt;C4,D4+1,D4)-MAX(C4,TIME(17,0,0)))))</f>
        <v>4.166666666666663E-2</v>
      </c>
      <c r="H4" s="111">
        <f t="shared" ref="H4:H64" si="2">G4+F4</f>
        <v>4.166666666666663E-2</v>
      </c>
      <c r="I4" s="317"/>
    </row>
    <row r="5" spans="1:9" s="5" customFormat="1" ht="30" customHeight="1">
      <c r="A5" s="14" t="s">
        <v>170</v>
      </c>
      <c r="B5" s="106" t="s">
        <v>143</v>
      </c>
      <c r="C5" s="410">
        <v>0.33333333333333331</v>
      </c>
      <c r="D5" s="41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410">
        <v>0.33333333333333331</v>
      </c>
      <c r="D6" s="410">
        <v>0.75</v>
      </c>
      <c r="E6" s="150"/>
      <c r="F6" s="315">
        <f t="shared" si="0"/>
        <v>0</v>
      </c>
      <c r="G6" s="315">
        <f t="shared" si="1"/>
        <v>4.166666666666663E-2</v>
      </c>
      <c r="H6" s="111">
        <f t="shared" si="2"/>
        <v>4.166666666666663E-2</v>
      </c>
      <c r="I6" s="316"/>
    </row>
    <row r="7" spans="1:9" s="4" customFormat="1" ht="30" customHeight="1">
      <c r="A7" s="14" t="s">
        <v>170</v>
      </c>
      <c r="B7" s="106" t="s">
        <v>44</v>
      </c>
      <c r="C7" s="410">
        <v>0.33333333333333331</v>
      </c>
      <c r="D7" s="410">
        <v>0.75</v>
      </c>
      <c r="E7" s="150"/>
      <c r="F7" s="315">
        <f t="shared" si="0"/>
        <v>0</v>
      </c>
      <c r="G7" s="315">
        <f t="shared" si="1"/>
        <v>4.166666666666663E-2</v>
      </c>
      <c r="H7" s="111">
        <f t="shared" si="2"/>
        <v>4.166666666666663E-2</v>
      </c>
      <c r="I7" s="316"/>
    </row>
    <row r="8" spans="1:9" s="5" customFormat="1" ht="30" customHeight="1">
      <c r="A8" s="14" t="s">
        <v>170</v>
      </c>
      <c r="B8" s="106" t="s">
        <v>55</v>
      </c>
      <c r="C8" s="410">
        <v>0.33333333333333331</v>
      </c>
      <c r="D8" s="410">
        <v>0.75</v>
      </c>
      <c r="E8" s="150"/>
      <c r="F8" s="315">
        <f t="shared" si="0"/>
        <v>0</v>
      </c>
      <c r="G8" s="315">
        <f t="shared" si="1"/>
        <v>4.166666666666663E-2</v>
      </c>
      <c r="H8" s="111">
        <f t="shared" si="2"/>
        <v>4.166666666666663E-2</v>
      </c>
      <c r="I8" s="316"/>
    </row>
    <row r="9" spans="1:9" s="4" customFormat="1" ht="30" customHeight="1">
      <c r="A9" s="14" t="s">
        <v>59</v>
      </c>
      <c r="B9" s="106" t="s">
        <v>9</v>
      </c>
      <c r="C9" s="410">
        <v>0.33333333333333331</v>
      </c>
      <c r="D9" s="410">
        <v>0.72916666666666663</v>
      </c>
      <c r="E9" s="150"/>
      <c r="F9" s="315">
        <f t="shared" si="0"/>
        <v>0</v>
      </c>
      <c r="G9" s="315">
        <f t="shared" si="1"/>
        <v>2.0833333333333259E-2</v>
      </c>
      <c r="H9" s="111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10</v>
      </c>
      <c r="C10" s="410">
        <v>0.33333333333333331</v>
      </c>
      <c r="D10" s="410">
        <v>0.75</v>
      </c>
      <c r="E10" s="150"/>
      <c r="F10" s="315">
        <f t="shared" si="0"/>
        <v>0</v>
      </c>
      <c r="G10" s="315">
        <f t="shared" si="1"/>
        <v>4.166666666666663E-2</v>
      </c>
      <c r="H10" s="111">
        <f t="shared" si="2"/>
        <v>4.166666666666663E-2</v>
      </c>
      <c r="I10" s="316"/>
    </row>
    <row r="11" spans="1:9" s="5" customFormat="1" ht="30" customHeight="1">
      <c r="A11" s="14" t="s">
        <v>59</v>
      </c>
      <c r="B11" s="106" t="s">
        <v>11</v>
      </c>
      <c r="C11" s="410">
        <v>0.3125</v>
      </c>
      <c r="D11" s="410">
        <v>0.8125</v>
      </c>
      <c r="E11" s="150"/>
      <c r="F11" s="315">
        <f t="shared" si="0"/>
        <v>2.0833333333333315E-2</v>
      </c>
      <c r="G11" s="315">
        <f t="shared" si="1"/>
        <v>0.10416666666666663</v>
      </c>
      <c r="H11" s="111">
        <f t="shared" si="2"/>
        <v>0.12499999999999994</v>
      </c>
      <c r="I11" s="316"/>
    </row>
    <row r="12" spans="1:9" s="5" customFormat="1" ht="30" customHeight="1">
      <c r="A12" s="14" t="s">
        <v>59</v>
      </c>
      <c r="B12" s="106" t="s">
        <v>12</v>
      </c>
      <c r="C12" s="410">
        <v>0.25</v>
      </c>
      <c r="D12" s="410">
        <v>0.70833333333333337</v>
      </c>
      <c r="E12" s="150"/>
      <c r="F12" s="315">
        <f t="shared" si="0"/>
        <v>8.3333333333333315E-2</v>
      </c>
      <c r="G12" s="315">
        <f t="shared" si="1"/>
        <v>0</v>
      </c>
      <c r="H12" s="111">
        <f t="shared" si="2"/>
        <v>8.3333333333333315E-2</v>
      </c>
      <c r="I12" s="316"/>
    </row>
    <row r="13" spans="1:9" s="5" customFormat="1" ht="30" customHeight="1">
      <c r="A13" s="14" t="s">
        <v>59</v>
      </c>
      <c r="B13" s="106" t="s">
        <v>13</v>
      </c>
      <c r="C13" s="410">
        <v>0.3125</v>
      </c>
      <c r="D13" s="410">
        <v>0.76666666666666672</v>
      </c>
      <c r="E13" s="150"/>
      <c r="F13" s="315">
        <f t="shared" si="0"/>
        <v>2.0833333333333315E-2</v>
      </c>
      <c r="G13" s="315">
        <f t="shared" si="1"/>
        <v>5.8333333333333348E-2</v>
      </c>
      <c r="H13" s="111">
        <f t="shared" si="2"/>
        <v>7.9166666666666663E-2</v>
      </c>
      <c r="I13" s="105"/>
    </row>
    <row r="14" spans="1:9" s="5" customFormat="1" ht="30" customHeight="1">
      <c r="A14" s="14" t="s">
        <v>59</v>
      </c>
      <c r="B14" s="106" t="s">
        <v>14</v>
      </c>
      <c r="C14" s="410">
        <v>0.33333333333333331</v>
      </c>
      <c r="D14" s="410">
        <v>0.7680555555555556</v>
      </c>
      <c r="E14" s="150"/>
      <c r="F14" s="315">
        <f t="shared" si="0"/>
        <v>0</v>
      </c>
      <c r="G14" s="315">
        <f t="shared" si="1"/>
        <v>5.9722222222222232E-2</v>
      </c>
      <c r="H14" s="111">
        <f t="shared" si="2"/>
        <v>5.9722222222222232E-2</v>
      </c>
      <c r="I14" s="316"/>
    </row>
    <row r="15" spans="1:9" s="5" customFormat="1" ht="30" customHeight="1">
      <c r="A15" s="14" t="s">
        <v>59</v>
      </c>
      <c r="B15" s="106" t="s">
        <v>15</v>
      </c>
      <c r="C15" s="410">
        <v>0.33333333333333331</v>
      </c>
      <c r="D15" s="410">
        <v>0.75</v>
      </c>
      <c r="E15" s="150"/>
      <c r="F15" s="315">
        <f t="shared" si="0"/>
        <v>0</v>
      </c>
      <c r="G15" s="315">
        <f t="shared" si="1"/>
        <v>4.166666666666663E-2</v>
      </c>
      <c r="H15" s="111">
        <f t="shared" si="2"/>
        <v>4.166666666666663E-2</v>
      </c>
      <c r="I15" s="105"/>
    </row>
    <row r="16" spans="1:9" s="5" customFormat="1" ht="30" customHeight="1">
      <c r="A16" s="14" t="s">
        <v>59</v>
      </c>
      <c r="B16" s="106" t="s">
        <v>16</v>
      </c>
      <c r="C16" s="410">
        <v>0.33333333333333331</v>
      </c>
      <c r="D16" s="410">
        <v>0.75</v>
      </c>
      <c r="E16" s="150"/>
      <c r="F16" s="315">
        <f t="shared" si="0"/>
        <v>0</v>
      </c>
      <c r="G16" s="315">
        <f t="shared" si="1"/>
        <v>4.166666666666663E-2</v>
      </c>
      <c r="H16" s="111">
        <f t="shared" si="2"/>
        <v>4.166666666666663E-2</v>
      </c>
      <c r="I16" s="316"/>
    </row>
    <row r="17" spans="1:9" s="5" customFormat="1" ht="30" customHeight="1">
      <c r="A17" s="14" t="s">
        <v>59</v>
      </c>
      <c r="B17" s="106" t="s">
        <v>144</v>
      </c>
      <c r="C17" s="410">
        <v>0.33333333333333331</v>
      </c>
      <c r="D17" s="410">
        <v>0.75</v>
      </c>
      <c r="E17" s="150"/>
      <c r="F17" s="315">
        <f t="shared" si="0"/>
        <v>0</v>
      </c>
      <c r="G17" s="315">
        <f t="shared" si="1"/>
        <v>4.166666666666663E-2</v>
      </c>
      <c r="H17" s="111">
        <f t="shared" si="2"/>
        <v>4.166666666666663E-2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410">
        <v>0.3125</v>
      </c>
      <c r="D19" s="410">
        <v>0.75</v>
      </c>
      <c r="E19" s="150"/>
      <c r="F19" s="315">
        <f t="shared" si="0"/>
        <v>2.0833333333333315E-2</v>
      </c>
      <c r="G19" s="315">
        <f t="shared" si="1"/>
        <v>4.166666666666663E-2</v>
      </c>
      <c r="H19" s="111">
        <f t="shared" si="2"/>
        <v>6.2499999999999944E-2</v>
      </c>
      <c r="I19" s="105"/>
    </row>
    <row r="20" spans="1:9" s="5" customFormat="1" ht="30" customHeight="1">
      <c r="A20" s="14" t="s">
        <v>59</v>
      </c>
      <c r="B20" s="106" t="s">
        <v>20</v>
      </c>
      <c r="C20" s="410">
        <v>0.3125</v>
      </c>
      <c r="D20" s="410">
        <v>0.76388888888888884</v>
      </c>
      <c r="E20" s="150"/>
      <c r="F20" s="315">
        <f t="shared" si="0"/>
        <v>2.0833333333333315E-2</v>
      </c>
      <c r="G20" s="315">
        <f t="shared" si="1"/>
        <v>5.5555555555555469E-2</v>
      </c>
      <c r="H20" s="111">
        <f t="shared" si="2"/>
        <v>7.6388888888888784E-2</v>
      </c>
      <c r="I20" s="105"/>
    </row>
    <row r="21" spans="1:9" s="5" customFormat="1" ht="30" customHeight="1">
      <c r="A21" s="14" t="s">
        <v>59</v>
      </c>
      <c r="B21" s="106" t="s">
        <v>54</v>
      </c>
      <c r="C21" s="410">
        <v>0.33333333333333331</v>
      </c>
      <c r="D21" s="41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59</v>
      </c>
      <c r="B22" s="106" t="s">
        <v>234</v>
      </c>
      <c r="C22" s="410">
        <v>0.33333333333333331</v>
      </c>
      <c r="D22" s="410">
        <v>0.75</v>
      </c>
      <c r="E22" s="150"/>
      <c r="F22" s="315">
        <f t="shared" si="0"/>
        <v>0</v>
      </c>
      <c r="G22" s="315">
        <f t="shared" si="1"/>
        <v>4.166666666666663E-2</v>
      </c>
      <c r="H22" s="111">
        <f t="shared" si="2"/>
        <v>4.166666666666663E-2</v>
      </c>
      <c r="I22" s="316"/>
    </row>
    <row r="23" spans="1:9" s="5" customFormat="1" ht="30" customHeight="1">
      <c r="A23" s="14" t="s">
        <v>59</v>
      </c>
      <c r="B23" s="106" t="s">
        <v>233</v>
      </c>
      <c r="C23" s="410">
        <v>0.33333333333333331</v>
      </c>
      <c r="D23" s="410">
        <v>0.75</v>
      </c>
      <c r="E23" s="150"/>
      <c r="F23" s="315">
        <f t="shared" si="0"/>
        <v>0</v>
      </c>
      <c r="G23" s="315">
        <f t="shared" si="1"/>
        <v>4.166666666666663E-2</v>
      </c>
      <c r="H23" s="111">
        <f t="shared" si="2"/>
        <v>4.166666666666663E-2</v>
      </c>
      <c r="I23" s="316"/>
    </row>
    <row r="24" spans="1:9" s="5" customFormat="1" ht="30" customHeight="1">
      <c r="A24" s="14" t="s">
        <v>60</v>
      </c>
      <c r="B24" s="106" t="s">
        <v>21</v>
      </c>
      <c r="C24" s="615" t="s">
        <v>229</v>
      </c>
      <c r="D24" s="616"/>
      <c r="E24" s="616"/>
      <c r="F24" s="616"/>
      <c r="G24" s="616"/>
      <c r="H24" s="616"/>
      <c r="I24" s="617"/>
    </row>
    <row r="25" spans="1:9" s="5" customFormat="1" ht="30" customHeight="1">
      <c r="A25" s="14" t="s">
        <v>60</v>
      </c>
      <c r="B25" s="106" t="s">
        <v>22</v>
      </c>
      <c r="C25" s="410">
        <v>0.33333333333333331</v>
      </c>
      <c r="D25" s="410">
        <v>0.75</v>
      </c>
      <c r="E25" s="150"/>
      <c r="F25" s="315">
        <f t="shared" si="0"/>
        <v>0</v>
      </c>
      <c r="G25" s="315">
        <f t="shared" si="1"/>
        <v>4.166666666666663E-2</v>
      </c>
      <c r="H25" s="111">
        <f t="shared" si="2"/>
        <v>4.166666666666663E-2</v>
      </c>
      <c r="I25" s="316"/>
    </row>
    <row r="26" spans="1:9" s="5" customFormat="1" ht="30" customHeight="1">
      <c r="A26" s="14" t="s">
        <v>60</v>
      </c>
      <c r="B26" s="106" t="s">
        <v>23</v>
      </c>
      <c r="C26" s="410">
        <v>0.33333333333333331</v>
      </c>
      <c r="D26" s="410">
        <v>0.75</v>
      </c>
      <c r="E26" s="150"/>
      <c r="F26" s="315">
        <f t="shared" si="0"/>
        <v>0</v>
      </c>
      <c r="G26" s="315">
        <f t="shared" si="1"/>
        <v>4.166666666666663E-2</v>
      </c>
      <c r="H26" s="111">
        <f t="shared" si="2"/>
        <v>4.166666666666663E-2</v>
      </c>
      <c r="I26" s="105"/>
    </row>
    <row r="27" spans="1:9" s="5" customFormat="1" ht="30" customHeight="1">
      <c r="A27" s="14" t="s">
        <v>60</v>
      </c>
      <c r="B27" s="106" t="s">
        <v>24</v>
      </c>
      <c r="C27" s="410">
        <v>0.33333333333333331</v>
      </c>
      <c r="D27" s="410">
        <v>0.75</v>
      </c>
      <c r="E27" s="150"/>
      <c r="F27" s="315">
        <f t="shared" si="0"/>
        <v>0</v>
      </c>
      <c r="G27" s="315">
        <f t="shared" si="1"/>
        <v>4.166666666666663E-2</v>
      </c>
      <c r="H27" s="111">
        <f t="shared" si="2"/>
        <v>4.166666666666663E-2</v>
      </c>
      <c r="I27" s="316"/>
    </row>
    <row r="28" spans="1:9" s="5" customFormat="1" ht="30" customHeight="1">
      <c r="A28" s="14" t="s">
        <v>60</v>
      </c>
      <c r="B28" s="106" t="s">
        <v>26</v>
      </c>
      <c r="C28" s="410">
        <v>0.33333333333333331</v>
      </c>
      <c r="D28" s="410">
        <v>0.75</v>
      </c>
      <c r="E28" s="150"/>
      <c r="F28" s="315">
        <f t="shared" si="0"/>
        <v>0</v>
      </c>
      <c r="G28" s="315">
        <f t="shared" si="1"/>
        <v>4.166666666666663E-2</v>
      </c>
      <c r="H28" s="111">
        <f t="shared" si="2"/>
        <v>4.166666666666663E-2</v>
      </c>
      <c r="I28" s="105"/>
    </row>
    <row r="29" spans="1:9" s="5" customFormat="1" ht="30" customHeight="1">
      <c r="A29" s="14" t="s">
        <v>60</v>
      </c>
      <c r="B29" s="106" t="s">
        <v>27</v>
      </c>
      <c r="C29" s="410">
        <v>0.33333333333333331</v>
      </c>
      <c r="D29" s="410">
        <v>0.75</v>
      </c>
      <c r="E29" s="150"/>
      <c r="F29" s="315">
        <f t="shared" si="0"/>
        <v>0</v>
      </c>
      <c r="G29" s="315">
        <f t="shared" si="1"/>
        <v>4.166666666666663E-2</v>
      </c>
      <c r="H29" s="111">
        <f t="shared" si="2"/>
        <v>4.166666666666663E-2</v>
      </c>
      <c r="I29" s="316"/>
    </row>
    <row r="30" spans="1:9" s="5" customFormat="1" ht="30" customHeight="1">
      <c r="A30" s="14" t="s">
        <v>60</v>
      </c>
      <c r="B30" s="106" t="s">
        <v>171</v>
      </c>
      <c r="C30" s="410">
        <v>0.33333333333333331</v>
      </c>
      <c r="D30" s="410">
        <v>0.75</v>
      </c>
      <c r="E30" s="150"/>
      <c r="F30" s="315">
        <f t="shared" si="0"/>
        <v>0</v>
      </c>
      <c r="G30" s="315">
        <f t="shared" si="1"/>
        <v>4.166666666666663E-2</v>
      </c>
      <c r="H30" s="111">
        <f t="shared" si="2"/>
        <v>4.166666666666663E-2</v>
      </c>
      <c r="I30" s="316"/>
    </row>
    <row r="31" spans="1:9" s="5" customFormat="1" ht="30" customHeight="1">
      <c r="A31" s="14" t="s">
        <v>60</v>
      </c>
      <c r="B31" s="106" t="s">
        <v>145</v>
      </c>
      <c r="C31" s="410">
        <v>0.33333333333333331</v>
      </c>
      <c r="D31" s="410">
        <v>0.75</v>
      </c>
      <c r="E31" s="150"/>
      <c r="F31" s="315">
        <f t="shared" si="0"/>
        <v>0</v>
      </c>
      <c r="G31" s="315">
        <f t="shared" si="1"/>
        <v>4.166666666666663E-2</v>
      </c>
      <c r="H31" s="111">
        <f t="shared" si="2"/>
        <v>4.166666666666663E-2</v>
      </c>
      <c r="I31" s="316"/>
    </row>
    <row r="32" spans="1:9" s="5" customFormat="1" ht="30" customHeight="1">
      <c r="A32" s="14" t="s">
        <v>60</v>
      </c>
      <c r="B32" s="106" t="s">
        <v>30</v>
      </c>
      <c r="C32" s="410">
        <v>0.24097222222222223</v>
      </c>
      <c r="D32" s="410">
        <v>0.75</v>
      </c>
      <c r="E32" s="150"/>
      <c r="F32" s="315">
        <f t="shared" si="0"/>
        <v>9.2361111111111088E-2</v>
      </c>
      <c r="G32" s="315">
        <f t="shared" si="1"/>
        <v>4.166666666666663E-2</v>
      </c>
      <c r="H32" s="111">
        <f t="shared" si="2"/>
        <v>0.13402777777777772</v>
      </c>
      <c r="I32" s="316"/>
    </row>
    <row r="33" spans="1:9" s="5" customFormat="1" ht="30" customHeight="1">
      <c r="A33" s="14" t="s">
        <v>60</v>
      </c>
      <c r="B33" s="106" t="s">
        <v>139</v>
      </c>
      <c r="C33" s="410">
        <v>0.24097222222222223</v>
      </c>
      <c r="D33" s="410">
        <v>0.75</v>
      </c>
      <c r="E33" s="150"/>
      <c r="F33" s="315">
        <f t="shared" si="0"/>
        <v>9.2361111111111088E-2</v>
      </c>
      <c r="G33" s="315">
        <f t="shared" si="1"/>
        <v>4.166666666666663E-2</v>
      </c>
      <c r="H33" s="111">
        <f t="shared" si="2"/>
        <v>0.13402777777777772</v>
      </c>
      <c r="I33" s="316"/>
    </row>
    <row r="34" spans="1:9" s="5" customFormat="1" ht="30" customHeight="1">
      <c r="A34" s="14" t="s">
        <v>60</v>
      </c>
      <c r="B34" s="106" t="s">
        <v>146</v>
      </c>
      <c r="C34" s="410">
        <v>0.33333333333333331</v>
      </c>
      <c r="D34" s="41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33</v>
      </c>
      <c r="C35" s="410">
        <v>0.33333333333333331</v>
      </c>
      <c r="D35" s="410">
        <v>0.75</v>
      </c>
      <c r="E35" s="150"/>
      <c r="F35" s="315">
        <f t="shared" si="0"/>
        <v>0</v>
      </c>
      <c r="G35" s="315">
        <f t="shared" si="1"/>
        <v>4.166666666666663E-2</v>
      </c>
      <c r="H35" s="111">
        <f t="shared" si="2"/>
        <v>4.166666666666663E-2</v>
      </c>
      <c r="I35" s="316"/>
    </row>
    <row r="36" spans="1:9" s="5" customFormat="1" ht="30" customHeight="1">
      <c r="A36" s="14" t="s">
        <v>60</v>
      </c>
      <c r="B36" s="106" t="s">
        <v>147</v>
      </c>
      <c r="C36" s="410">
        <v>0.33333333333333331</v>
      </c>
      <c r="D36" s="410">
        <v>0.75</v>
      </c>
      <c r="E36" s="150"/>
      <c r="F36" s="315">
        <f t="shared" si="0"/>
        <v>0</v>
      </c>
      <c r="G36" s="315">
        <f t="shared" si="1"/>
        <v>4.166666666666663E-2</v>
      </c>
      <c r="H36" s="111">
        <f t="shared" si="2"/>
        <v>4.166666666666663E-2</v>
      </c>
      <c r="I36" s="316"/>
    </row>
    <row r="37" spans="1:9" s="5" customFormat="1" ht="30" customHeight="1">
      <c r="A37" s="14" t="s">
        <v>60</v>
      </c>
      <c r="B37" s="106" t="s">
        <v>148</v>
      </c>
      <c r="C37" s="410">
        <v>0.33333333333333331</v>
      </c>
      <c r="D37" s="410">
        <v>0.8125</v>
      </c>
      <c r="E37" s="150"/>
      <c r="F37" s="315">
        <f t="shared" si="0"/>
        <v>0</v>
      </c>
      <c r="G37" s="315">
        <f t="shared" si="1"/>
        <v>0.10416666666666663</v>
      </c>
      <c r="H37" s="111">
        <f t="shared" si="2"/>
        <v>0.10416666666666663</v>
      </c>
      <c r="I37" s="316"/>
    </row>
    <row r="38" spans="1:9" s="5" customFormat="1" ht="30" customHeight="1">
      <c r="A38" s="14" t="s">
        <v>60</v>
      </c>
      <c r="B38" s="106" t="s">
        <v>36</v>
      </c>
      <c r="C38" s="410">
        <v>0.33333333333333331</v>
      </c>
      <c r="D38" s="410">
        <v>0.75</v>
      </c>
      <c r="E38" s="150"/>
      <c r="F38" s="315">
        <f t="shared" si="0"/>
        <v>0</v>
      </c>
      <c r="G38" s="315">
        <f t="shared" si="1"/>
        <v>4.166666666666663E-2</v>
      </c>
      <c r="H38" s="111">
        <f t="shared" si="2"/>
        <v>4.166666666666663E-2</v>
      </c>
      <c r="I38" s="316"/>
    </row>
    <row r="39" spans="1:9" s="5" customFormat="1" ht="30" customHeight="1">
      <c r="A39" s="14" t="s">
        <v>60</v>
      </c>
      <c r="B39" s="106" t="s">
        <v>37</v>
      </c>
      <c r="C39" s="410">
        <v>0.33333333333333331</v>
      </c>
      <c r="D39" s="410">
        <v>0.75</v>
      </c>
      <c r="E39" s="150"/>
      <c r="F39" s="315">
        <f t="shared" si="0"/>
        <v>0</v>
      </c>
      <c r="G39" s="315">
        <f t="shared" si="1"/>
        <v>4.166666666666663E-2</v>
      </c>
      <c r="H39" s="111">
        <f t="shared" si="2"/>
        <v>4.166666666666663E-2</v>
      </c>
      <c r="I39" s="316"/>
    </row>
    <row r="40" spans="1:9" s="5" customFormat="1" ht="30" customHeight="1">
      <c r="A40" s="14" t="s">
        <v>60</v>
      </c>
      <c r="B40" s="106" t="s">
        <v>38</v>
      </c>
      <c r="C40" s="410">
        <v>0.33333333333333331</v>
      </c>
      <c r="D40" s="410">
        <v>0.75</v>
      </c>
      <c r="E40" s="150"/>
      <c r="F40" s="315">
        <f t="shared" si="0"/>
        <v>0</v>
      </c>
      <c r="G40" s="315">
        <f t="shared" si="1"/>
        <v>4.166666666666663E-2</v>
      </c>
      <c r="H40" s="111">
        <f t="shared" si="2"/>
        <v>4.166666666666663E-2</v>
      </c>
      <c r="I40" s="316"/>
    </row>
    <row r="41" spans="1:9" s="5" customFormat="1" ht="30" customHeight="1">
      <c r="A41" s="14" t="s">
        <v>60</v>
      </c>
      <c r="B41" s="106" t="s">
        <v>40</v>
      </c>
      <c r="C41" s="410">
        <v>0.33333333333333331</v>
      </c>
      <c r="D41" s="410">
        <v>0.75</v>
      </c>
      <c r="E41" s="150"/>
      <c r="F41" s="315">
        <f t="shared" si="0"/>
        <v>0</v>
      </c>
      <c r="G41" s="315">
        <f t="shared" si="1"/>
        <v>4.166666666666663E-2</v>
      </c>
      <c r="H41" s="111">
        <f t="shared" si="2"/>
        <v>4.166666666666663E-2</v>
      </c>
      <c r="I41" s="316"/>
    </row>
    <row r="42" spans="1:9" s="5" customFormat="1" ht="30" customHeight="1">
      <c r="A42" s="14" t="s">
        <v>60</v>
      </c>
      <c r="B42" s="106" t="s">
        <v>41</v>
      </c>
      <c r="C42" s="410">
        <v>0.33333333333333331</v>
      </c>
      <c r="D42" s="410">
        <v>0.75</v>
      </c>
      <c r="E42" s="150"/>
      <c r="F42" s="315">
        <f t="shared" si="0"/>
        <v>0</v>
      </c>
      <c r="G42" s="315">
        <f t="shared" si="1"/>
        <v>4.166666666666663E-2</v>
      </c>
      <c r="H42" s="111">
        <f t="shared" si="2"/>
        <v>4.166666666666663E-2</v>
      </c>
      <c r="I42" s="316"/>
    </row>
    <row r="43" spans="1:9" s="5" customFormat="1" ht="30" customHeight="1">
      <c r="A43" s="14" t="s">
        <v>60</v>
      </c>
      <c r="B43" s="106" t="s">
        <v>42</v>
      </c>
      <c r="C43" s="410">
        <v>0.33333333333333331</v>
      </c>
      <c r="D43" s="410">
        <v>0.75</v>
      </c>
      <c r="E43" s="150"/>
      <c r="F43" s="315">
        <f t="shared" si="0"/>
        <v>0</v>
      </c>
      <c r="G43" s="315">
        <f t="shared" si="1"/>
        <v>4.166666666666663E-2</v>
      </c>
      <c r="H43" s="111">
        <f t="shared" si="2"/>
        <v>4.166666666666663E-2</v>
      </c>
      <c r="I43" s="105"/>
    </row>
    <row r="44" spans="1:9" s="5" customFormat="1" ht="30" customHeight="1">
      <c r="A44" s="14" t="s">
        <v>60</v>
      </c>
      <c r="B44" s="106" t="s">
        <v>43</v>
      </c>
      <c r="C44" s="410">
        <v>0.33333333333333331</v>
      </c>
      <c r="D44" s="41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45</v>
      </c>
      <c r="C45" s="410">
        <v>0.33333333333333331</v>
      </c>
      <c r="D45" s="410">
        <v>0.75</v>
      </c>
      <c r="E45" s="150"/>
      <c r="F45" s="315">
        <f t="shared" si="0"/>
        <v>0</v>
      </c>
      <c r="G45" s="315">
        <f t="shared" si="1"/>
        <v>4.166666666666663E-2</v>
      </c>
      <c r="H45" s="111">
        <f t="shared" si="2"/>
        <v>4.166666666666663E-2</v>
      </c>
      <c r="I45" s="316"/>
    </row>
    <row r="46" spans="1:9" s="5" customFormat="1" ht="30" customHeight="1">
      <c r="A46" s="14" t="s">
        <v>60</v>
      </c>
      <c r="B46" s="106" t="s">
        <v>46</v>
      </c>
      <c r="C46" s="410">
        <v>0.33333333333333331</v>
      </c>
      <c r="D46" s="410">
        <v>0.75</v>
      </c>
      <c r="E46" s="150"/>
      <c r="F46" s="315">
        <f t="shared" si="0"/>
        <v>0</v>
      </c>
      <c r="G46" s="315">
        <f t="shared" si="1"/>
        <v>4.166666666666663E-2</v>
      </c>
      <c r="H46" s="111">
        <f t="shared" si="2"/>
        <v>4.166666666666663E-2</v>
      </c>
      <c r="I46" s="316"/>
    </row>
    <row r="47" spans="1:9" s="5" customFormat="1" ht="30" customHeight="1">
      <c r="A47" s="14" t="s">
        <v>60</v>
      </c>
      <c r="B47" s="106" t="s">
        <v>47</v>
      </c>
      <c r="C47" s="410">
        <v>0.33333333333333331</v>
      </c>
      <c r="D47" s="410">
        <v>0.75</v>
      </c>
      <c r="E47" s="150"/>
      <c r="F47" s="315">
        <f t="shared" si="0"/>
        <v>0</v>
      </c>
      <c r="G47" s="315">
        <f t="shared" si="1"/>
        <v>4.166666666666663E-2</v>
      </c>
      <c r="H47" s="111">
        <f t="shared" si="2"/>
        <v>4.166666666666663E-2</v>
      </c>
      <c r="I47" s="316"/>
    </row>
    <row r="48" spans="1:9" s="5" customFormat="1" ht="30" customHeight="1">
      <c r="A48" s="14" t="s">
        <v>60</v>
      </c>
      <c r="B48" s="106" t="s">
        <v>48</v>
      </c>
      <c r="C48" s="410">
        <v>0.33333333333333331</v>
      </c>
      <c r="D48" s="410">
        <v>0.75</v>
      </c>
      <c r="E48" s="150"/>
      <c r="F48" s="315">
        <f t="shared" si="0"/>
        <v>0</v>
      </c>
      <c r="G48" s="315">
        <f t="shared" si="1"/>
        <v>4.166666666666663E-2</v>
      </c>
      <c r="H48" s="111">
        <f t="shared" si="2"/>
        <v>4.166666666666663E-2</v>
      </c>
      <c r="I48" s="105"/>
    </row>
    <row r="49" spans="1:11" s="5" customFormat="1" ht="30" customHeight="1">
      <c r="A49" s="14" t="s">
        <v>60</v>
      </c>
      <c r="B49" s="106" t="s">
        <v>49</v>
      </c>
      <c r="C49" s="410">
        <v>0.33333333333333331</v>
      </c>
      <c r="D49" s="410">
        <v>0.75</v>
      </c>
      <c r="E49" s="150"/>
      <c r="F49" s="315">
        <f t="shared" si="0"/>
        <v>0</v>
      </c>
      <c r="G49" s="315">
        <f t="shared" si="1"/>
        <v>4.166666666666663E-2</v>
      </c>
      <c r="H49" s="111">
        <f t="shared" si="2"/>
        <v>4.166666666666663E-2</v>
      </c>
      <c r="I49" s="316"/>
    </row>
    <row r="50" spans="1:11" s="5" customFormat="1" ht="30" customHeight="1">
      <c r="A50" s="14" t="s">
        <v>60</v>
      </c>
      <c r="B50" s="106" t="s">
        <v>50</v>
      </c>
      <c r="C50" s="410">
        <v>0.33333333333333331</v>
      </c>
      <c r="D50" s="410">
        <v>0.75</v>
      </c>
      <c r="E50" s="150"/>
      <c r="F50" s="315">
        <f t="shared" si="0"/>
        <v>0</v>
      </c>
      <c r="G50" s="315">
        <f t="shared" si="1"/>
        <v>4.166666666666663E-2</v>
      </c>
      <c r="H50" s="111">
        <f t="shared" si="2"/>
        <v>4.166666666666663E-2</v>
      </c>
      <c r="I50" s="316"/>
    </row>
    <row r="51" spans="1:11" s="5" customFormat="1" ht="30" customHeight="1">
      <c r="A51" s="14" t="s">
        <v>60</v>
      </c>
      <c r="B51" s="106" t="s">
        <v>51</v>
      </c>
      <c r="C51" s="410">
        <v>0.33333333333333331</v>
      </c>
      <c r="D51" s="410">
        <v>0.75</v>
      </c>
      <c r="E51" s="150"/>
      <c r="F51" s="315">
        <f t="shared" si="0"/>
        <v>0</v>
      </c>
      <c r="G51" s="315">
        <f t="shared" si="1"/>
        <v>4.166666666666663E-2</v>
      </c>
      <c r="H51" s="111">
        <f t="shared" si="2"/>
        <v>4.166666666666663E-2</v>
      </c>
      <c r="I51" s="316"/>
    </row>
    <row r="52" spans="1:11" s="5" customFormat="1" ht="30" customHeight="1">
      <c r="A52" s="14" t="s">
        <v>60</v>
      </c>
      <c r="B52" s="106" t="s">
        <v>149</v>
      </c>
      <c r="C52" s="410">
        <v>0.33333333333333331</v>
      </c>
      <c r="D52" s="410">
        <v>0.75</v>
      </c>
      <c r="E52" s="150"/>
      <c r="F52" s="315">
        <f t="shared" si="0"/>
        <v>0</v>
      </c>
      <c r="G52" s="315">
        <f t="shared" si="1"/>
        <v>4.166666666666663E-2</v>
      </c>
      <c r="H52" s="111">
        <f t="shared" si="2"/>
        <v>4.166666666666663E-2</v>
      </c>
      <c r="I52" s="316"/>
    </row>
    <row r="53" spans="1:11" s="5" customFormat="1" ht="30" customHeight="1">
      <c r="A53" s="14" t="s">
        <v>60</v>
      </c>
      <c r="B53" s="106" t="s">
        <v>53</v>
      </c>
      <c r="C53" s="635" t="s">
        <v>61</v>
      </c>
      <c r="D53" s="636"/>
      <c r="E53" s="636"/>
      <c r="F53" s="636"/>
      <c r="G53" s="636"/>
      <c r="H53" s="636"/>
      <c r="I53" s="637"/>
    </row>
    <row r="54" spans="1:11" s="5" customFormat="1" ht="30" customHeight="1">
      <c r="A54" s="268" t="s">
        <v>60</v>
      </c>
      <c r="B54" s="310" t="s">
        <v>57</v>
      </c>
      <c r="C54" s="410">
        <v>0.33333333333333331</v>
      </c>
      <c r="D54" s="410">
        <v>0.75</v>
      </c>
      <c r="E54" s="150"/>
      <c r="F54" s="315">
        <f t="shared" si="0"/>
        <v>0</v>
      </c>
      <c r="G54" s="315">
        <f t="shared" si="1"/>
        <v>4.166666666666663E-2</v>
      </c>
      <c r="H54" s="111">
        <f t="shared" si="2"/>
        <v>4.166666666666663E-2</v>
      </c>
      <c r="I54" s="318"/>
    </row>
    <row r="55" spans="1:11" ht="30" customHeight="1">
      <c r="A55" s="289" t="s">
        <v>60</v>
      </c>
      <c r="B55" s="311" t="s">
        <v>154</v>
      </c>
      <c r="C55" s="410">
        <v>0.33333333333333331</v>
      </c>
      <c r="D55" s="410">
        <v>0.75</v>
      </c>
      <c r="E55" s="150"/>
      <c r="F55" s="315">
        <f t="shared" si="0"/>
        <v>0</v>
      </c>
      <c r="G55" s="315">
        <f t="shared" si="1"/>
        <v>4.166666666666663E-2</v>
      </c>
      <c r="H55" s="111">
        <f t="shared" si="2"/>
        <v>4.166666666666663E-2</v>
      </c>
      <c r="I55" s="319"/>
    </row>
    <row r="56" spans="1:11" ht="30" customHeight="1">
      <c r="A56" s="271" t="s">
        <v>60</v>
      </c>
      <c r="B56" s="312" t="s">
        <v>155</v>
      </c>
      <c r="C56" s="410">
        <v>0.33333333333333331</v>
      </c>
      <c r="D56" s="410">
        <v>0.75</v>
      </c>
      <c r="E56" s="150"/>
      <c r="F56" s="315">
        <f t="shared" si="0"/>
        <v>0</v>
      </c>
      <c r="G56" s="315">
        <f t="shared" si="1"/>
        <v>4.166666666666663E-2</v>
      </c>
      <c r="H56" s="111">
        <f t="shared" si="2"/>
        <v>4.166666666666663E-2</v>
      </c>
      <c r="I56" s="320"/>
    </row>
    <row r="57" spans="1:11" ht="30" customHeight="1">
      <c r="A57" s="268" t="s">
        <v>60</v>
      </c>
      <c r="B57" s="352" t="s">
        <v>156</v>
      </c>
      <c r="C57" s="410">
        <v>0.33333333333333331</v>
      </c>
      <c r="D57" s="410">
        <v>0.75</v>
      </c>
      <c r="E57" s="250"/>
      <c r="F57" s="353">
        <f t="shared" si="0"/>
        <v>0</v>
      </c>
      <c r="G57" s="353">
        <f t="shared" si="1"/>
        <v>4.166666666666663E-2</v>
      </c>
      <c r="H57" s="354">
        <f t="shared" si="2"/>
        <v>4.166666666666663E-2</v>
      </c>
      <c r="I57" s="355"/>
    </row>
    <row r="58" spans="1:11" ht="30" customHeight="1">
      <c r="A58" s="366" t="s">
        <v>60</v>
      </c>
      <c r="B58" s="367" t="s">
        <v>184</v>
      </c>
      <c r="C58" s="410">
        <v>0.33333333333333331</v>
      </c>
      <c r="D58" s="410">
        <v>0.75</v>
      </c>
      <c r="E58" s="150"/>
      <c r="F58" s="315">
        <f t="shared" si="0"/>
        <v>0</v>
      </c>
      <c r="G58" s="315">
        <f t="shared" si="1"/>
        <v>4.166666666666663E-2</v>
      </c>
      <c r="H58" s="111">
        <f t="shared" si="2"/>
        <v>4.166666666666663E-2</v>
      </c>
      <c r="I58" s="368"/>
    </row>
    <row r="59" spans="1:11" ht="30" customHeight="1">
      <c r="A59" s="387" t="s">
        <v>60</v>
      </c>
      <c r="B59" s="352" t="s">
        <v>195</v>
      </c>
      <c r="C59" s="410">
        <v>0.33333333333333331</v>
      </c>
      <c r="D59" s="410">
        <v>0.8125</v>
      </c>
      <c r="E59" s="388"/>
      <c r="F59" s="389">
        <f t="shared" si="0"/>
        <v>0</v>
      </c>
      <c r="G59" s="389">
        <f t="shared" si="1"/>
        <v>0.10416666666666663</v>
      </c>
      <c r="H59" s="390">
        <f t="shared" si="2"/>
        <v>0.10416666666666663</v>
      </c>
      <c r="I59" s="355"/>
    </row>
    <row r="60" spans="1:11" ht="30" customHeight="1">
      <c r="A60" s="396" t="s">
        <v>60</v>
      </c>
      <c r="B60" s="395" t="s">
        <v>213</v>
      </c>
      <c r="C60" s="410">
        <v>0.33333333333333331</v>
      </c>
      <c r="D60" s="410">
        <v>0.75</v>
      </c>
      <c r="E60" s="150"/>
      <c r="F60" s="315">
        <f t="shared" si="0"/>
        <v>0</v>
      </c>
      <c r="G60" s="315">
        <f t="shared" si="1"/>
        <v>4.166666666666663E-2</v>
      </c>
      <c r="H60" s="111">
        <f t="shared" si="2"/>
        <v>4.166666666666663E-2</v>
      </c>
      <c r="I60" s="397"/>
    </row>
    <row r="61" spans="1:11" ht="30" customHeight="1">
      <c r="A61" s="396" t="s">
        <v>60</v>
      </c>
      <c r="B61" s="395" t="s">
        <v>215</v>
      </c>
      <c r="C61" s="410">
        <v>0.33333333333333331</v>
      </c>
      <c r="D61" s="410">
        <v>0.75</v>
      </c>
      <c r="E61" s="150"/>
      <c r="F61" s="315">
        <f t="shared" si="0"/>
        <v>0</v>
      </c>
      <c r="G61" s="315">
        <f t="shared" si="1"/>
        <v>4.166666666666663E-2</v>
      </c>
      <c r="H61" s="111">
        <f t="shared" si="2"/>
        <v>4.166666666666663E-2</v>
      </c>
      <c r="I61" s="397"/>
    </row>
    <row r="62" spans="1:11" ht="30" customHeight="1">
      <c r="A62" s="396" t="s">
        <v>60</v>
      </c>
      <c r="B62" s="395" t="s">
        <v>216</v>
      </c>
      <c r="C62" s="410">
        <v>0.33333333333333331</v>
      </c>
      <c r="D62" s="410">
        <v>0.75</v>
      </c>
      <c r="E62" s="150"/>
      <c r="F62" s="315">
        <f t="shared" si="0"/>
        <v>0</v>
      </c>
      <c r="G62" s="315">
        <f t="shared" si="1"/>
        <v>4.166666666666663E-2</v>
      </c>
      <c r="H62" s="111">
        <f t="shared" si="2"/>
        <v>4.166666666666663E-2</v>
      </c>
      <c r="I62" s="397"/>
    </row>
    <row r="63" spans="1:11" ht="30" customHeight="1">
      <c r="A63" s="405" t="s">
        <v>60</v>
      </c>
      <c r="B63" s="406" t="s">
        <v>217</v>
      </c>
      <c r="C63" s="410">
        <v>0.33333333333333331</v>
      </c>
      <c r="D63" s="410">
        <v>0.75</v>
      </c>
      <c r="E63" s="250"/>
      <c r="F63" s="353">
        <f t="shared" si="0"/>
        <v>0</v>
      </c>
      <c r="G63" s="353">
        <f t="shared" si="1"/>
        <v>4.166666666666663E-2</v>
      </c>
      <c r="H63" s="354">
        <f t="shared" si="2"/>
        <v>4.166666666666663E-2</v>
      </c>
      <c r="I63" s="407"/>
    </row>
    <row r="64" spans="1:11" s="408" customFormat="1" ht="30" customHeight="1" thickBot="1">
      <c r="A64" s="398" t="s">
        <v>60</v>
      </c>
      <c r="B64" s="399" t="s">
        <v>232</v>
      </c>
      <c r="C64" s="412">
        <v>0.33333333333333331</v>
      </c>
      <c r="D64" s="412">
        <v>0.75</v>
      </c>
      <c r="E64" s="251"/>
      <c r="F64" s="322">
        <f t="shared" si="0"/>
        <v>0</v>
      </c>
      <c r="G64" s="322">
        <f t="shared" si="1"/>
        <v>4.166666666666663E-2</v>
      </c>
      <c r="H64" s="323">
        <f t="shared" si="2"/>
        <v>4.166666666666663E-2</v>
      </c>
      <c r="I64" s="400"/>
      <c r="J64" s="2"/>
      <c r="K64" s="2"/>
    </row>
    <row r="65" spans="8:8" ht="30" customHeight="1">
      <c r="H65" s="295">
        <f>SUM(H3:H64)</f>
        <v>2.8166666666666607</v>
      </c>
    </row>
    <row r="69" spans="8:8" ht="30" customHeight="1">
      <c r="H69" s="295"/>
    </row>
  </sheetData>
  <autoFilter ref="A2:I59"/>
  <mergeCells count="3">
    <mergeCell ref="C24:I24"/>
    <mergeCell ref="C18:I18"/>
    <mergeCell ref="C53:I53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7">
    <tabColor rgb="FF00B050"/>
    <pageSetUpPr fitToPage="1"/>
  </sheetPr>
  <dimension ref="A1:I20"/>
  <sheetViews>
    <sheetView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230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5" customFormat="1" ht="30" customHeight="1">
      <c r="A3" s="14" t="s">
        <v>170</v>
      </c>
      <c r="B3" s="106" t="s">
        <v>25</v>
      </c>
      <c r="C3" s="150">
        <v>0.33333333333333331</v>
      </c>
      <c r="D3" s="150">
        <v>0.47222222222222227</v>
      </c>
      <c r="E3" s="150"/>
      <c r="F3" s="315">
        <f t="shared" ref="F3:F19" si="0">SUM(IF(C3="",0,IF(C3&lt;TIME(8,0,0),TIME(8,0,0)-C3,0)))</f>
        <v>0</v>
      </c>
      <c r="G3" s="315">
        <f>SUM(
IF(OR(C3="",D3=""),0,MAX(0,IF(D3&lt;C3,D3+1,D3)-MAX(C3,TIME(8,0,0)))))</f>
        <v>0.13888888888888895</v>
      </c>
      <c r="H3" s="111">
        <f t="shared" ref="H3:H19" si="1">G3+F3</f>
        <v>0.13888888888888895</v>
      </c>
      <c r="I3" s="316"/>
    </row>
    <row r="4" spans="1:9" s="4" customFormat="1" ht="30" customHeight="1">
      <c r="A4" s="14" t="s">
        <v>59</v>
      </c>
      <c r="B4" s="106" t="s">
        <v>9</v>
      </c>
      <c r="C4" s="150">
        <v>0.33333333333333331</v>
      </c>
      <c r="D4" s="150">
        <v>0.68194444444444446</v>
      </c>
      <c r="E4" s="150"/>
      <c r="F4" s="315">
        <f t="shared" si="0"/>
        <v>0</v>
      </c>
      <c r="G4" s="315">
        <f t="shared" ref="G4:G18" si="2">SUM(
IF(OR(C4="",D4=""),0,MAX(0,IF(D4&lt;C4,D4+1,D4)-MAX(C4,TIME(8,0,0)))))</f>
        <v>0.34861111111111115</v>
      </c>
      <c r="H4" s="111">
        <f t="shared" si="1"/>
        <v>0.34861111111111115</v>
      </c>
      <c r="I4" s="316"/>
    </row>
    <row r="5" spans="1:9" s="5" customFormat="1" ht="30" customHeight="1">
      <c r="A5" s="14" t="s">
        <v>59</v>
      </c>
      <c r="B5" s="106" t="s">
        <v>11</v>
      </c>
      <c r="C5" s="150">
        <v>0.25</v>
      </c>
      <c r="D5" s="150">
        <v>0.64583333333333337</v>
      </c>
      <c r="E5" s="150"/>
      <c r="F5" s="315">
        <f t="shared" si="0"/>
        <v>8.3333333333333315E-2</v>
      </c>
      <c r="G5" s="315">
        <f t="shared" si="2"/>
        <v>0.31250000000000006</v>
      </c>
      <c r="H5" s="111">
        <f t="shared" si="1"/>
        <v>0.39583333333333337</v>
      </c>
      <c r="I5" s="316"/>
    </row>
    <row r="6" spans="1:9" s="5" customFormat="1" ht="30" customHeight="1">
      <c r="A6" s="14" t="s">
        <v>59</v>
      </c>
      <c r="B6" s="106" t="s">
        <v>16</v>
      </c>
      <c r="C6" s="150">
        <v>0.33333333333333331</v>
      </c>
      <c r="D6" s="150">
        <v>0.47222222222222227</v>
      </c>
      <c r="E6" s="150"/>
      <c r="F6" s="315">
        <f t="shared" si="0"/>
        <v>0</v>
      </c>
      <c r="G6" s="315">
        <f t="shared" si="2"/>
        <v>0.13888888888888895</v>
      </c>
      <c r="H6" s="111">
        <f t="shared" si="1"/>
        <v>0.13888888888888895</v>
      </c>
      <c r="I6" s="316"/>
    </row>
    <row r="7" spans="1:9" s="5" customFormat="1" ht="30" customHeight="1">
      <c r="A7" s="14" t="s">
        <v>59</v>
      </c>
      <c r="B7" s="106" t="s">
        <v>144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2"/>
        <v>0.37500000000000006</v>
      </c>
      <c r="H7" s="111">
        <f t="shared" si="1"/>
        <v>0.37500000000000006</v>
      </c>
      <c r="I7" s="316"/>
    </row>
    <row r="8" spans="1:9" s="5" customFormat="1" ht="30" customHeight="1">
      <c r="A8" s="14" t="s">
        <v>59</v>
      </c>
      <c r="B8" s="106" t="s">
        <v>54</v>
      </c>
      <c r="C8" s="150">
        <v>0.33333333333333331</v>
      </c>
      <c r="D8" s="150">
        <v>0.64930555555555558</v>
      </c>
      <c r="E8" s="150"/>
      <c r="F8" s="315">
        <f t="shared" si="0"/>
        <v>0</v>
      </c>
      <c r="G8" s="315">
        <f t="shared" si="2"/>
        <v>0.31597222222222227</v>
      </c>
      <c r="H8" s="111">
        <f t="shared" si="1"/>
        <v>0.31597222222222227</v>
      </c>
      <c r="I8" s="316"/>
    </row>
    <row r="9" spans="1:9" s="5" customFormat="1" ht="30" customHeight="1">
      <c r="A9" s="14" t="s">
        <v>60</v>
      </c>
      <c r="B9" s="106" t="s">
        <v>26</v>
      </c>
      <c r="C9" s="150">
        <v>0.33333333333333331</v>
      </c>
      <c r="D9" s="150">
        <v>0.47222222222222227</v>
      </c>
      <c r="E9" s="150"/>
      <c r="F9" s="315">
        <f t="shared" si="0"/>
        <v>0</v>
      </c>
      <c r="G9" s="315">
        <f t="shared" si="2"/>
        <v>0.13888888888888895</v>
      </c>
      <c r="H9" s="111">
        <f t="shared" si="1"/>
        <v>0.13888888888888895</v>
      </c>
      <c r="I9" s="105"/>
    </row>
    <row r="10" spans="1:9" s="5" customFormat="1" ht="30" customHeight="1">
      <c r="A10" s="14" t="s">
        <v>60</v>
      </c>
      <c r="B10" s="106" t="s">
        <v>30</v>
      </c>
      <c r="C10" s="150">
        <v>0.33333333333333331</v>
      </c>
      <c r="D10" s="150">
        <v>0.47222222222222227</v>
      </c>
      <c r="E10" s="150"/>
      <c r="F10" s="315">
        <f t="shared" si="0"/>
        <v>0</v>
      </c>
      <c r="G10" s="315">
        <f t="shared" si="2"/>
        <v>0.13888888888888895</v>
      </c>
      <c r="H10" s="111">
        <f t="shared" si="1"/>
        <v>0.13888888888888895</v>
      </c>
      <c r="I10" s="316"/>
    </row>
    <row r="11" spans="1:9" s="5" customFormat="1" ht="30" customHeight="1">
      <c r="A11" s="14" t="s">
        <v>60</v>
      </c>
      <c r="B11" s="106" t="s">
        <v>147</v>
      </c>
      <c r="C11" s="150">
        <v>0.33333333333333331</v>
      </c>
      <c r="D11" s="150">
        <v>0.47222222222222227</v>
      </c>
      <c r="E11" s="150"/>
      <c r="F11" s="315">
        <f t="shared" si="0"/>
        <v>0</v>
      </c>
      <c r="G11" s="315">
        <f t="shared" si="2"/>
        <v>0.13888888888888895</v>
      </c>
      <c r="H11" s="111">
        <f t="shared" si="1"/>
        <v>0.13888888888888895</v>
      </c>
      <c r="I11" s="316"/>
    </row>
    <row r="12" spans="1:9" s="5" customFormat="1" ht="30" customHeight="1">
      <c r="A12" s="14" t="s">
        <v>60</v>
      </c>
      <c r="B12" s="106" t="s">
        <v>37</v>
      </c>
      <c r="C12" s="150">
        <v>0.33333333333333331</v>
      </c>
      <c r="D12" s="150">
        <v>0.6777777777777777</v>
      </c>
      <c r="E12" s="150"/>
      <c r="F12" s="315">
        <f t="shared" si="0"/>
        <v>0</v>
      </c>
      <c r="G12" s="315">
        <f t="shared" si="2"/>
        <v>0.34444444444444439</v>
      </c>
      <c r="H12" s="111">
        <f t="shared" si="1"/>
        <v>0.34444444444444439</v>
      </c>
      <c r="I12" s="316"/>
    </row>
    <row r="13" spans="1:9" s="5" customFormat="1" ht="30" customHeight="1">
      <c r="A13" s="14" t="s">
        <v>60</v>
      </c>
      <c r="B13" s="106" t="s">
        <v>45</v>
      </c>
      <c r="C13" s="150">
        <v>0.33333333333333331</v>
      </c>
      <c r="D13" s="150">
        <v>0.70972222222222225</v>
      </c>
      <c r="E13" s="150"/>
      <c r="F13" s="315">
        <f t="shared" si="0"/>
        <v>0</v>
      </c>
      <c r="G13" s="315">
        <f t="shared" si="2"/>
        <v>0.37638888888888894</v>
      </c>
      <c r="H13" s="111">
        <f t="shared" si="1"/>
        <v>0.37638888888888894</v>
      </c>
      <c r="I13" s="316"/>
    </row>
    <row r="14" spans="1:9" s="5" customFormat="1" ht="30" customHeight="1">
      <c r="A14" s="14" t="s">
        <v>60</v>
      </c>
      <c r="B14" s="106" t="s">
        <v>46</v>
      </c>
      <c r="C14" s="150">
        <v>0.25</v>
      </c>
      <c r="D14" s="150">
        <v>0.63888888888888895</v>
      </c>
      <c r="E14" s="150"/>
      <c r="F14" s="315">
        <f t="shared" si="0"/>
        <v>8.3333333333333315E-2</v>
      </c>
      <c r="G14" s="315">
        <f t="shared" si="2"/>
        <v>0.30555555555555564</v>
      </c>
      <c r="H14" s="111">
        <f t="shared" si="1"/>
        <v>0.38888888888888895</v>
      </c>
      <c r="I14" s="316"/>
    </row>
    <row r="15" spans="1:9" s="5" customFormat="1" ht="30" customHeight="1">
      <c r="A15" s="14" t="s">
        <v>60</v>
      </c>
      <c r="B15" s="106" t="s">
        <v>53</v>
      </c>
      <c r="C15" s="150">
        <v>0.25</v>
      </c>
      <c r="D15" s="150">
        <v>0.63888888888888895</v>
      </c>
      <c r="E15" s="150"/>
      <c r="F15" s="315">
        <f t="shared" si="0"/>
        <v>8.3333333333333315E-2</v>
      </c>
      <c r="G15" s="315">
        <f t="shared" si="2"/>
        <v>0.30555555555555564</v>
      </c>
      <c r="H15" s="111">
        <f t="shared" si="1"/>
        <v>0.38888888888888895</v>
      </c>
      <c r="I15" s="317"/>
    </row>
    <row r="16" spans="1:9" s="5" customFormat="1" ht="30" customHeight="1">
      <c r="A16" s="268" t="s">
        <v>60</v>
      </c>
      <c r="B16" s="310" t="s">
        <v>57</v>
      </c>
      <c r="C16" s="150">
        <v>0.33333333333333331</v>
      </c>
      <c r="D16" s="150">
        <v>0.70972222222222225</v>
      </c>
      <c r="E16" s="150"/>
      <c r="F16" s="315">
        <f t="shared" si="0"/>
        <v>0</v>
      </c>
      <c r="G16" s="315">
        <f t="shared" si="2"/>
        <v>0.37638888888888894</v>
      </c>
      <c r="H16" s="111">
        <f t="shared" si="1"/>
        <v>0.37638888888888894</v>
      </c>
      <c r="I16" s="318"/>
    </row>
    <row r="17" spans="1:9" ht="30" customHeight="1">
      <c r="A17" s="289" t="s">
        <v>60</v>
      </c>
      <c r="B17" s="311" t="s">
        <v>154</v>
      </c>
      <c r="C17" s="150">
        <v>0.33333333333333331</v>
      </c>
      <c r="D17" s="150">
        <v>0.47222222222222227</v>
      </c>
      <c r="E17" s="150"/>
      <c r="F17" s="315">
        <f t="shared" si="0"/>
        <v>0</v>
      </c>
      <c r="G17" s="315">
        <f t="shared" si="2"/>
        <v>0.13888888888888895</v>
      </c>
      <c r="H17" s="111">
        <f t="shared" si="1"/>
        <v>0.13888888888888895</v>
      </c>
      <c r="I17" s="319"/>
    </row>
    <row r="18" spans="1:9" ht="30" customHeight="1">
      <c r="A18" s="396" t="s">
        <v>60</v>
      </c>
      <c r="B18" s="395" t="s">
        <v>216</v>
      </c>
      <c r="C18" s="150">
        <v>0.33333333333333331</v>
      </c>
      <c r="D18" s="150">
        <v>0.47222222222222227</v>
      </c>
      <c r="E18" s="150"/>
      <c r="F18" s="315">
        <f t="shared" si="0"/>
        <v>0</v>
      </c>
      <c r="G18" s="315">
        <f t="shared" si="2"/>
        <v>0.13888888888888895</v>
      </c>
      <c r="H18" s="111">
        <f t="shared" si="1"/>
        <v>0.13888888888888895</v>
      </c>
      <c r="I18" s="397"/>
    </row>
    <row r="19" spans="1:9" ht="30" customHeight="1" thickBot="1">
      <c r="A19" s="398" t="s">
        <v>60</v>
      </c>
      <c r="B19" s="399" t="s">
        <v>217</v>
      </c>
      <c r="C19" s="251">
        <v>0.33333333333333331</v>
      </c>
      <c r="D19" s="251">
        <v>0.47222222222222227</v>
      </c>
      <c r="E19" s="251"/>
      <c r="F19" s="322">
        <f t="shared" si="0"/>
        <v>0</v>
      </c>
      <c r="G19" s="322">
        <f>SUM(
IF(OR(C19="",D19=""),0,MAX(0,IF(D19&lt;C19,D19+1,D19)-MAX(C19,TIME(8,0,0)))))</f>
        <v>0.13888888888888895</v>
      </c>
      <c r="H19" s="323">
        <f t="shared" si="1"/>
        <v>0.13888888888888895</v>
      </c>
      <c r="I19" s="400"/>
    </row>
    <row r="20" spans="1:9" ht="30" customHeight="1">
      <c r="H20" s="295">
        <f>SUM(H3:H19)</f>
        <v>4.4215277777777793</v>
      </c>
    </row>
  </sheetData>
  <autoFilter ref="A2:I17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8">
    <tabColor rgb="FF00B050"/>
    <pageSetUpPr fitToPage="1"/>
  </sheetPr>
  <dimension ref="A1:I62"/>
  <sheetViews>
    <sheetView zoomScale="90" zoomScaleNormal="9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0.52083333333333337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IF(OR(C3="",D3=""),0,MAX(0,IF(D3&lt;C3,D3+1,D3)-MAX(C3,TIME(12,30,0)))))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0.52083333333333337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IF(OR(C4="",D4=""),0,MAX(0,IF(D4&lt;C4,D4+1,D4)-MAX(C4,TIME(12,30,0)))))</f>
        <v>0</v>
      </c>
      <c r="H4" s="111">
        <f t="shared" ref="H4:H61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22" t="s">
        <v>163</v>
      </c>
      <c r="D5" s="623"/>
      <c r="E5" s="623"/>
      <c r="F5" s="623"/>
      <c r="G5" s="623"/>
      <c r="H5" s="623"/>
      <c r="I5" s="624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0.52083333333333337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0.52083333333333337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622" t="s">
        <v>163</v>
      </c>
      <c r="D8" s="623"/>
      <c r="E8" s="623"/>
      <c r="F8" s="623"/>
      <c r="G8" s="623"/>
      <c r="H8" s="623"/>
      <c r="I8" s="624"/>
    </row>
    <row r="9" spans="1:9" s="4" customFormat="1" ht="30" customHeight="1">
      <c r="A9" s="14" t="s">
        <v>59</v>
      </c>
      <c r="B9" s="106" t="s">
        <v>9</v>
      </c>
      <c r="C9" s="150">
        <v>0.3125</v>
      </c>
      <c r="D9" s="150">
        <v>0.70833333333333337</v>
      </c>
      <c r="E9" s="150"/>
      <c r="F9" s="315">
        <f t="shared" si="0"/>
        <v>2.0833333333333315E-2</v>
      </c>
      <c r="G9" s="315">
        <f t="shared" si="1"/>
        <v>0.1875</v>
      </c>
      <c r="H9" s="111">
        <f t="shared" si="2"/>
        <v>0.20833333333333331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0.52083333333333337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0.55902777777777779</v>
      </c>
      <c r="E11" s="150"/>
      <c r="F11" s="315">
        <f t="shared" si="0"/>
        <v>2.0833333333333315E-2</v>
      </c>
      <c r="G11" s="315">
        <f t="shared" si="1"/>
        <v>3.819444444444442E-2</v>
      </c>
      <c r="H11" s="111">
        <f t="shared" si="2"/>
        <v>5.9027777777777735E-2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0.52083333333333337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0.25</v>
      </c>
      <c r="D13" s="150">
        <v>0.65972222222222221</v>
      </c>
      <c r="E13" s="150"/>
      <c r="F13" s="315">
        <f t="shared" si="0"/>
        <v>8.3333333333333315E-2</v>
      </c>
      <c r="G13" s="315">
        <f t="shared" si="1"/>
        <v>0.13888888888888884</v>
      </c>
      <c r="H13" s="111">
        <f t="shared" si="2"/>
        <v>0.22222222222222215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0.52083333333333337</v>
      </c>
      <c r="E14" s="150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0.56041666666666667</v>
      </c>
      <c r="E15" s="150"/>
      <c r="F15" s="315">
        <f t="shared" si="0"/>
        <v>0</v>
      </c>
      <c r="G15" s="315">
        <f t="shared" si="1"/>
        <v>3.9583333333333304E-2</v>
      </c>
      <c r="H15" s="111">
        <f t="shared" si="2"/>
        <v>3.9583333333333304E-2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0.56527777777777777</v>
      </c>
      <c r="E16" s="150"/>
      <c r="F16" s="315">
        <f t="shared" si="0"/>
        <v>0</v>
      </c>
      <c r="G16" s="315">
        <f t="shared" si="1"/>
        <v>4.4444444444444398E-2</v>
      </c>
      <c r="H16" s="111">
        <f t="shared" si="2"/>
        <v>4.4444444444444398E-2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0.75</v>
      </c>
      <c r="E17" s="150"/>
      <c r="F17" s="315">
        <f t="shared" si="0"/>
        <v>2.0833333333333315E-2</v>
      </c>
      <c r="G17" s="315">
        <f t="shared" si="1"/>
        <v>0.22916666666666663</v>
      </c>
      <c r="H17" s="111">
        <f t="shared" si="2"/>
        <v>0.24999999999999994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0.56041666666666667</v>
      </c>
      <c r="E19" s="150"/>
      <c r="F19" s="315">
        <f t="shared" si="0"/>
        <v>2.0833333333333315E-2</v>
      </c>
      <c r="G19" s="315">
        <f t="shared" si="1"/>
        <v>3.9583333333333304E-2</v>
      </c>
      <c r="H19" s="111">
        <f t="shared" si="2"/>
        <v>6.0416666666666619E-2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0.53125</v>
      </c>
      <c r="E20" s="150"/>
      <c r="F20" s="315">
        <f t="shared" si="0"/>
        <v>2.0833333333333315E-2</v>
      </c>
      <c r="G20" s="315">
        <f t="shared" si="1"/>
        <v>1.041666666666663E-2</v>
      </c>
      <c r="H20" s="111">
        <f t="shared" si="2"/>
        <v>3.1249999999999944E-2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0.55555555555555558</v>
      </c>
      <c r="E21" s="150"/>
      <c r="F21" s="315">
        <f t="shared" si="0"/>
        <v>0</v>
      </c>
      <c r="G21" s="315">
        <f t="shared" si="1"/>
        <v>3.472222222222221E-2</v>
      </c>
      <c r="H21" s="111">
        <f t="shared" si="2"/>
        <v>3.472222222222221E-2</v>
      </c>
      <c r="I21" s="316"/>
    </row>
    <row r="22" spans="1:9" s="5" customFormat="1" ht="30" customHeight="1">
      <c r="A22" s="14" t="s">
        <v>60</v>
      </c>
      <c r="B22" s="106" t="s">
        <v>21</v>
      </c>
      <c r="C22" s="615" t="s">
        <v>229</v>
      </c>
      <c r="D22" s="616"/>
      <c r="E22" s="616"/>
      <c r="F22" s="616"/>
      <c r="G22" s="616"/>
      <c r="H22" s="616"/>
      <c r="I22" s="617"/>
    </row>
    <row r="23" spans="1:9" s="5" customFormat="1" ht="30" customHeight="1">
      <c r="A23" s="14" t="s">
        <v>60</v>
      </c>
      <c r="B23" s="106" t="s">
        <v>22</v>
      </c>
      <c r="C23" s="350">
        <v>0.41666666666666669</v>
      </c>
      <c r="D23" s="150">
        <v>0.52083333333333337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0.75</v>
      </c>
      <c r="E24" s="150"/>
      <c r="F24" s="315">
        <f t="shared" si="0"/>
        <v>0</v>
      </c>
      <c r="G24" s="315">
        <f t="shared" si="1"/>
        <v>0.22916666666666663</v>
      </c>
      <c r="H24" s="111">
        <f t="shared" si="2"/>
        <v>0.22916666666666663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0.52083333333333337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0.52083333333333337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0.52083333333333337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0.52083333333333337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0.52083333333333337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0.52083333333333337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0.52083333333333337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0.33333333333333298</v>
      </c>
      <c r="D32" s="150">
        <v>0.54652777777777783</v>
      </c>
      <c r="E32" s="150"/>
      <c r="F32" s="315">
        <f t="shared" si="0"/>
        <v>0</v>
      </c>
      <c r="G32" s="315">
        <f t="shared" si="1"/>
        <v>2.5694444444444464E-2</v>
      </c>
      <c r="H32" s="111">
        <f t="shared" si="2"/>
        <v>2.5694444444444464E-2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0.52083333333333337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0.52083333333333337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0.54652777777777783</v>
      </c>
      <c r="E35" s="150"/>
      <c r="F35" s="315">
        <f t="shared" si="0"/>
        <v>0</v>
      </c>
      <c r="G35" s="315">
        <f t="shared" si="1"/>
        <v>2.5694444444444464E-2</v>
      </c>
      <c r="H35" s="111">
        <f t="shared" si="2"/>
        <v>2.5694444444444464E-2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0.33333333333333298</v>
      </c>
      <c r="D36" s="150">
        <v>0.52083333333333337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0.33333333333333298</v>
      </c>
      <c r="D37" s="150">
        <v>0.52083333333333337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0.33333333333333298</v>
      </c>
      <c r="D38" s="150">
        <v>0.52083333333333337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0.27430555555555552</v>
      </c>
      <c r="D39" s="150">
        <v>0.625</v>
      </c>
      <c r="E39" s="150"/>
      <c r="F39" s="315">
        <f t="shared" si="0"/>
        <v>5.902777777777779E-2</v>
      </c>
      <c r="G39" s="315">
        <f t="shared" si="1"/>
        <v>0.10416666666666663</v>
      </c>
      <c r="H39" s="111">
        <f t="shared" si="2"/>
        <v>0.16319444444444442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0.52083333333333337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0.52083333333333337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0.52083333333333337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0.70624999999999993</v>
      </c>
      <c r="E43" s="150"/>
      <c r="F43" s="315">
        <f t="shared" si="0"/>
        <v>0</v>
      </c>
      <c r="G43" s="315">
        <f t="shared" si="1"/>
        <v>0.18541666666666656</v>
      </c>
      <c r="H43" s="111">
        <f t="shared" si="2"/>
        <v>0.18541666666666656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0.52083333333333337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0.52083333333333337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635" t="s">
        <v>61</v>
      </c>
      <c r="D46" s="636"/>
      <c r="E46" s="636"/>
      <c r="F46" s="636"/>
      <c r="G46" s="636"/>
      <c r="H46" s="636"/>
      <c r="I46" s="637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0.75</v>
      </c>
      <c r="E47" s="150"/>
      <c r="F47" s="315">
        <f t="shared" si="0"/>
        <v>0</v>
      </c>
      <c r="G47" s="315">
        <f t="shared" si="1"/>
        <v>0.22916666666666663</v>
      </c>
      <c r="H47" s="111">
        <f t="shared" si="2"/>
        <v>0.22916666666666663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0.52083333333333337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0.52083333333333337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0.52083333333333337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0.52083333333333337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0.33333333333333331</v>
      </c>
      <c r="D52" s="150">
        <v>0.70624999999999993</v>
      </c>
      <c r="E52" s="150"/>
      <c r="F52" s="315">
        <f t="shared" si="0"/>
        <v>0</v>
      </c>
      <c r="G52" s="315">
        <f t="shared" si="1"/>
        <v>0.18541666666666656</v>
      </c>
      <c r="H52" s="111">
        <f t="shared" si="2"/>
        <v>0.18541666666666656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0.52083333333333337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0.52083333333333337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20"/>
    </row>
    <row r="55" spans="1:9" ht="30" customHeight="1">
      <c r="A55" s="268" t="s">
        <v>60</v>
      </c>
      <c r="B55" s="352" t="s">
        <v>156</v>
      </c>
      <c r="C55" s="150">
        <v>0.33333333333333298</v>
      </c>
      <c r="D55" s="150">
        <v>0.52083333333333304</v>
      </c>
      <c r="E55" s="250"/>
      <c r="F55" s="353">
        <f t="shared" si="0"/>
        <v>0</v>
      </c>
      <c r="G55" s="315">
        <f t="shared" si="1"/>
        <v>0</v>
      </c>
      <c r="H55" s="354">
        <f t="shared" si="2"/>
        <v>0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0.33333333333333298</v>
      </c>
      <c r="D56" s="150">
        <v>0.52083333333333304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9" ht="30" customHeight="1">
      <c r="A57" s="387" t="s">
        <v>60</v>
      </c>
      <c r="B57" s="352" t="s">
        <v>195</v>
      </c>
      <c r="C57" s="150">
        <v>0.33333333333333298</v>
      </c>
      <c r="D57" s="150">
        <v>0.52083333333333304</v>
      </c>
      <c r="E57" s="388"/>
      <c r="F57" s="389">
        <f t="shared" si="0"/>
        <v>0</v>
      </c>
      <c r="G57" s="315">
        <f t="shared" si="1"/>
        <v>0</v>
      </c>
      <c r="H57" s="390">
        <f t="shared" si="2"/>
        <v>0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0.33333333333333298</v>
      </c>
      <c r="D58" s="150">
        <v>0.52083333333333304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0.33333333333333298</v>
      </c>
      <c r="D59" s="150">
        <v>0.52083333333333304</v>
      </c>
      <c r="E59" s="150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0.33333333333333298</v>
      </c>
      <c r="D60" s="150">
        <v>0.52083333333333304</v>
      </c>
      <c r="E60" s="150"/>
      <c r="F60" s="315">
        <f t="shared" si="0"/>
        <v>0</v>
      </c>
      <c r="G60" s="315">
        <f t="shared" si="1"/>
        <v>0</v>
      </c>
      <c r="H60" s="111">
        <f t="shared" si="2"/>
        <v>0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0.33333333333333331</v>
      </c>
      <c r="D61" s="251">
        <v>0.52083333333333337</v>
      </c>
      <c r="E61" s="25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</row>
    <row r="62" spans="1:9" ht="30" customHeight="1">
      <c r="H62" s="295">
        <f>SUM(H3:H61)</f>
        <v>1.9937499999999992</v>
      </c>
    </row>
  </sheetData>
  <autoFilter ref="A2:I57"/>
  <mergeCells count="5">
    <mergeCell ref="C18:I18"/>
    <mergeCell ref="C46:I46"/>
    <mergeCell ref="C22:I22"/>
    <mergeCell ref="C5:I5"/>
    <mergeCell ref="C8:I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9">
    <tabColor rgb="FF00B050"/>
    <pageSetUpPr fitToPage="1"/>
  </sheetPr>
  <dimension ref="A1:I62"/>
  <sheetViews>
    <sheetView topLeftCell="A55"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227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</v>
      </c>
      <c r="H4" s="111">
        <f t="shared" ref="H4:H61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0.70833333333333304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0.70833333333333304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0.70833333333333304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0.70833333333333304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0.22916666666666666</v>
      </c>
      <c r="D9" s="150">
        <v>0.96527777777777779</v>
      </c>
      <c r="E9" s="150"/>
      <c r="F9" s="315">
        <f t="shared" si="0"/>
        <v>0.10416666666666666</v>
      </c>
      <c r="G9" s="315">
        <f t="shared" si="1"/>
        <v>0.25694444444444442</v>
      </c>
      <c r="H9" s="111">
        <f t="shared" si="2"/>
        <v>0.36111111111111105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0.22916666666666666</v>
      </c>
      <c r="D11" s="150">
        <v>1.3888888888888888E-2</v>
      </c>
      <c r="E11" s="150"/>
      <c r="F11" s="315">
        <f t="shared" si="0"/>
        <v>0.10416666666666666</v>
      </c>
      <c r="G11" s="315">
        <f t="shared" si="1"/>
        <v>0.30555555555555547</v>
      </c>
      <c r="H11" s="111">
        <f t="shared" si="2"/>
        <v>0.4097222222222221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0.75</v>
      </c>
      <c r="E13" s="150"/>
      <c r="F13" s="315">
        <f t="shared" si="0"/>
        <v>2.0833333333333315E-2</v>
      </c>
      <c r="G13" s="315">
        <f t="shared" si="1"/>
        <v>4.166666666666663E-2</v>
      </c>
      <c r="H13" s="111">
        <f t="shared" si="2"/>
        <v>6.2499999999999944E-2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0.22916666666666666</v>
      </c>
      <c r="D14" s="150">
        <v>0.95833333333333337</v>
      </c>
      <c r="E14" s="150"/>
      <c r="F14" s="315">
        <f t="shared" si="0"/>
        <v>0.10416666666666666</v>
      </c>
      <c r="G14" s="315">
        <f t="shared" si="1"/>
        <v>0.25</v>
      </c>
      <c r="H14" s="111">
        <f t="shared" si="2"/>
        <v>0.35416666666666663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0.78819444444444453</v>
      </c>
      <c r="E15" s="150"/>
      <c r="F15" s="315">
        <f t="shared" si="0"/>
        <v>0</v>
      </c>
      <c r="G15" s="315">
        <f t="shared" si="1"/>
        <v>7.986111111111116E-2</v>
      </c>
      <c r="H15" s="111">
        <f t="shared" si="2"/>
        <v>7.986111111111116E-2</v>
      </c>
      <c r="I15" s="105"/>
    </row>
    <row r="16" spans="1:9" s="5" customFormat="1" ht="30" customHeight="1">
      <c r="A16" s="14" t="s">
        <v>59</v>
      </c>
      <c r="B16" s="106" t="s">
        <v>16</v>
      </c>
      <c r="C16" s="622" t="s">
        <v>163</v>
      </c>
      <c r="D16" s="623"/>
      <c r="E16" s="623"/>
      <c r="F16" s="623"/>
      <c r="G16" s="623"/>
      <c r="H16" s="623"/>
      <c r="I16" s="624"/>
    </row>
    <row r="17" spans="1:9" s="5" customFormat="1" ht="30" customHeight="1">
      <c r="A17" s="14" t="s">
        <v>59</v>
      </c>
      <c r="B17" s="106" t="s">
        <v>144</v>
      </c>
      <c r="C17" s="150">
        <v>0.23611111111111113</v>
      </c>
      <c r="D17" s="150">
        <v>0.86458333333333337</v>
      </c>
      <c r="E17" s="150"/>
      <c r="F17" s="315">
        <f t="shared" si="0"/>
        <v>9.7222222222222182E-2</v>
      </c>
      <c r="G17" s="315">
        <f t="shared" si="1"/>
        <v>0.15625</v>
      </c>
      <c r="H17" s="111">
        <f t="shared" si="2"/>
        <v>0.25347222222222221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0.72222222222222221</v>
      </c>
      <c r="E19" s="150"/>
      <c r="F19" s="315">
        <f t="shared" si="0"/>
        <v>2.0833333333333315E-2</v>
      </c>
      <c r="G19" s="315">
        <f t="shared" si="1"/>
        <v>1.388888888888884E-2</v>
      </c>
      <c r="H19" s="111">
        <f t="shared" si="2"/>
        <v>3.4722222222222154E-2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0.74305555555555547</v>
      </c>
      <c r="E20" s="150"/>
      <c r="F20" s="315">
        <f t="shared" si="0"/>
        <v>2.0833333333333315E-2</v>
      </c>
      <c r="G20" s="315">
        <f t="shared" si="1"/>
        <v>3.4722222222222099E-2</v>
      </c>
      <c r="H20" s="111">
        <f t="shared" si="2"/>
        <v>5.5555555555555414E-2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350">
        <v>0.54166666666666663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0.22916666666666666</v>
      </c>
      <c r="D24" s="150">
        <v>2.0833333333333332E-2</v>
      </c>
      <c r="E24" s="150"/>
      <c r="F24" s="315">
        <f t="shared" si="0"/>
        <v>0.10416666666666666</v>
      </c>
      <c r="G24" s="315">
        <f t="shared" si="1"/>
        <v>0.31249999999999989</v>
      </c>
      <c r="H24" s="111">
        <f t="shared" si="2"/>
        <v>0.41666666666666652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0.22916666666666666</v>
      </c>
      <c r="D28" s="150">
        <v>2.0833333333333332E-2</v>
      </c>
      <c r="E28" s="150"/>
      <c r="F28" s="315">
        <f t="shared" si="0"/>
        <v>0.10416666666666666</v>
      </c>
      <c r="G28" s="315">
        <f t="shared" si="1"/>
        <v>0.31249999999999989</v>
      </c>
      <c r="H28" s="111">
        <f t="shared" si="2"/>
        <v>0.41666666666666652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0.2388888888888889</v>
      </c>
      <c r="D32" s="150">
        <v>0.95972222222222225</v>
      </c>
      <c r="E32" s="150"/>
      <c r="F32" s="315">
        <f t="shared" si="0"/>
        <v>9.4444444444444414E-2</v>
      </c>
      <c r="G32" s="315">
        <f t="shared" si="1"/>
        <v>0.25138888888888888</v>
      </c>
      <c r="H32" s="111">
        <f t="shared" si="2"/>
        <v>0.34583333333333333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0.78819444444444453</v>
      </c>
      <c r="E37" s="150"/>
      <c r="F37" s="315">
        <f t="shared" si="0"/>
        <v>0</v>
      </c>
      <c r="G37" s="315">
        <f t="shared" si="1"/>
        <v>7.986111111111116E-2</v>
      </c>
      <c r="H37" s="111">
        <f t="shared" si="2"/>
        <v>7.986111111111116E-2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350">
        <v>0.64583333333333337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0.70833333333333337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0.20833333333333334</v>
      </c>
      <c r="D40" s="150">
        <v>0.9604166666666667</v>
      </c>
      <c r="E40" s="150"/>
      <c r="F40" s="315">
        <f t="shared" si="0"/>
        <v>0.12499999999999997</v>
      </c>
      <c r="G40" s="315">
        <f t="shared" si="1"/>
        <v>0.25208333333333333</v>
      </c>
      <c r="H40" s="111">
        <f t="shared" si="2"/>
        <v>0.37708333333333333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0.23611111111111113</v>
      </c>
      <c r="D43" s="150">
        <v>0.86458333333333337</v>
      </c>
      <c r="E43" s="150"/>
      <c r="F43" s="315">
        <f t="shared" si="0"/>
        <v>9.7222222222222182E-2</v>
      </c>
      <c r="G43" s="315">
        <f t="shared" si="1"/>
        <v>0.15625</v>
      </c>
      <c r="H43" s="111">
        <f t="shared" si="2"/>
        <v>0.25347222222222221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0.20833333333333334</v>
      </c>
      <c r="D44" s="150">
        <v>0.96944444444444444</v>
      </c>
      <c r="E44" s="150"/>
      <c r="F44" s="315">
        <f t="shared" si="0"/>
        <v>0.12499999999999997</v>
      </c>
      <c r="G44" s="315">
        <f t="shared" si="1"/>
        <v>0.26111111111111107</v>
      </c>
      <c r="H44" s="111">
        <f t="shared" si="2"/>
        <v>0.38611111111111107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0.1875</v>
      </c>
      <c r="D46" s="150">
        <v>1.3888888888888888E-2</v>
      </c>
      <c r="E46" s="150"/>
      <c r="F46" s="315">
        <f t="shared" si="0"/>
        <v>0.14583333333333331</v>
      </c>
      <c r="G46" s="315">
        <f t="shared" si="1"/>
        <v>0.30555555555555547</v>
      </c>
      <c r="H46" s="111">
        <f t="shared" si="2"/>
        <v>0.45138888888888878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350">
        <v>0.64583333333333337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0.1875</v>
      </c>
      <c r="D50" s="150">
        <v>1.3888888888888888E-2</v>
      </c>
      <c r="E50" s="150"/>
      <c r="F50" s="315">
        <f t="shared" si="0"/>
        <v>0.14583333333333331</v>
      </c>
      <c r="G50" s="315">
        <f t="shared" si="1"/>
        <v>0.30555555555555547</v>
      </c>
      <c r="H50" s="111">
        <f t="shared" si="2"/>
        <v>0.45138888888888878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0.2388888888888889</v>
      </c>
      <c r="D51" s="150">
        <v>0.95972222222222225</v>
      </c>
      <c r="E51" s="150"/>
      <c r="F51" s="315">
        <f t="shared" si="0"/>
        <v>9.4444444444444414E-2</v>
      </c>
      <c r="G51" s="315">
        <f t="shared" si="1"/>
        <v>0.25138888888888888</v>
      </c>
      <c r="H51" s="111">
        <f t="shared" si="2"/>
        <v>0.34583333333333333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0.23611111111111113</v>
      </c>
      <c r="D52" s="150">
        <v>0.86458333333333337</v>
      </c>
      <c r="E52" s="150"/>
      <c r="F52" s="315">
        <f t="shared" si="0"/>
        <v>9.7222222222222182E-2</v>
      </c>
      <c r="G52" s="315">
        <f t="shared" si="1"/>
        <v>0.15625</v>
      </c>
      <c r="H52" s="111">
        <f t="shared" si="2"/>
        <v>0.25347222222222221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20"/>
    </row>
    <row r="55" spans="1:9" ht="30" customHeight="1">
      <c r="A55" s="268" t="s">
        <v>60</v>
      </c>
      <c r="B55" s="352" t="s">
        <v>156</v>
      </c>
      <c r="C55" s="250">
        <v>0.33333333333333331</v>
      </c>
      <c r="D55" s="250">
        <v>0.78749999999999998</v>
      </c>
      <c r="E55" s="250"/>
      <c r="F55" s="353">
        <f t="shared" si="0"/>
        <v>0</v>
      </c>
      <c r="G55" s="353">
        <f t="shared" si="1"/>
        <v>7.9166666666666607E-2</v>
      </c>
      <c r="H55" s="354">
        <f t="shared" si="2"/>
        <v>7.9166666666666607E-2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9" ht="30" customHeight="1">
      <c r="A57" s="387" t="s">
        <v>60</v>
      </c>
      <c r="B57" s="352" t="s">
        <v>195</v>
      </c>
      <c r="C57" s="388">
        <v>0.33333333333333331</v>
      </c>
      <c r="D57" s="388">
        <v>0.70833333333333337</v>
      </c>
      <c r="E57" s="388"/>
      <c r="F57" s="389">
        <f t="shared" si="0"/>
        <v>0</v>
      </c>
      <c r="G57" s="389">
        <f t="shared" si="1"/>
        <v>0</v>
      </c>
      <c r="H57" s="390">
        <f t="shared" si="2"/>
        <v>0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0.70833333333333337</v>
      </c>
      <c r="E59" s="150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9" ht="30" customHeight="1">
      <c r="A60" s="396" t="s">
        <v>60</v>
      </c>
      <c r="B60" s="395" t="s">
        <v>216</v>
      </c>
      <c r="C60" s="150">
        <v>0.22013888888888888</v>
      </c>
      <c r="D60" s="150">
        <v>0.9604166666666667</v>
      </c>
      <c r="E60" s="150"/>
      <c r="F60" s="315">
        <f t="shared" si="0"/>
        <v>0.11319444444444443</v>
      </c>
      <c r="G60" s="315">
        <f t="shared" si="1"/>
        <v>0.25208333333333333</v>
      </c>
      <c r="H60" s="111">
        <f t="shared" si="2"/>
        <v>0.36527777777777776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0.33333333333333331</v>
      </c>
      <c r="D61" s="251">
        <v>0.70833333333333337</v>
      </c>
      <c r="E61" s="25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</row>
    <row r="62" spans="1:9" ht="30" customHeight="1">
      <c r="H62" s="295">
        <f>SUM(H3:H61)</f>
        <v>5.8333333333333313</v>
      </c>
    </row>
  </sheetData>
  <autoFilter ref="A2:I62"/>
  <mergeCells count="2">
    <mergeCell ref="C18:I18"/>
    <mergeCell ref="C16:I1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0">
    <tabColor rgb="FF00B050"/>
    <pageSetUpPr fitToPage="1"/>
  </sheetPr>
  <dimension ref="A1:I62"/>
  <sheetViews>
    <sheetView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226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0.95833333333333337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0.25</v>
      </c>
      <c r="H4" s="111">
        <f t="shared" ref="H4:H61" si="2">G4+F4</f>
        <v>0.25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0.95833333333333337</v>
      </c>
      <c r="E6" s="150"/>
      <c r="F6" s="315">
        <f t="shared" si="0"/>
        <v>0</v>
      </c>
      <c r="G6" s="315">
        <f t="shared" si="1"/>
        <v>0.25</v>
      </c>
      <c r="H6" s="111">
        <f t="shared" si="2"/>
        <v>0.25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0.95833333333333337</v>
      </c>
      <c r="E7" s="150"/>
      <c r="F7" s="315">
        <f t="shared" si="0"/>
        <v>0</v>
      </c>
      <c r="G7" s="315">
        <f t="shared" si="1"/>
        <v>0.25</v>
      </c>
      <c r="H7" s="111">
        <f t="shared" si="2"/>
        <v>0.25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0.95833333333333337</v>
      </c>
      <c r="E8" s="150"/>
      <c r="F8" s="315">
        <f t="shared" si="0"/>
        <v>0</v>
      </c>
      <c r="G8" s="315">
        <f t="shared" si="1"/>
        <v>0.25</v>
      </c>
      <c r="H8" s="111">
        <f t="shared" si="2"/>
        <v>0.25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0.25</v>
      </c>
      <c r="D9" s="150">
        <v>0.94444444444444453</v>
      </c>
      <c r="E9" s="150"/>
      <c r="F9" s="315">
        <f t="shared" si="0"/>
        <v>8.3333333333333315E-2</v>
      </c>
      <c r="G9" s="315">
        <f t="shared" si="1"/>
        <v>0.23611111111111116</v>
      </c>
      <c r="H9" s="111">
        <f t="shared" si="2"/>
        <v>0.31944444444444448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0.95833333333333337</v>
      </c>
      <c r="E11" s="150"/>
      <c r="F11" s="315">
        <f t="shared" si="0"/>
        <v>2.0833333333333315E-2</v>
      </c>
      <c r="G11" s="315">
        <f t="shared" si="1"/>
        <v>0.25</v>
      </c>
      <c r="H11" s="111">
        <f t="shared" si="2"/>
        <v>0.27083333333333331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0.81597222222222221</v>
      </c>
      <c r="E12" s="150"/>
      <c r="F12" s="315">
        <f t="shared" si="0"/>
        <v>0</v>
      </c>
      <c r="G12" s="315">
        <f t="shared" si="1"/>
        <v>0.10763888888888884</v>
      </c>
      <c r="H12" s="111">
        <f t="shared" si="2"/>
        <v>0.10763888888888884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0.72916666666666663</v>
      </c>
      <c r="E13" s="150"/>
      <c r="F13" s="315">
        <f t="shared" si="0"/>
        <v>0</v>
      </c>
      <c r="G13" s="315">
        <f t="shared" si="1"/>
        <v>2.0833333333333259E-2</v>
      </c>
      <c r="H13" s="111">
        <f t="shared" si="2"/>
        <v>2.0833333333333259E-2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0.22916666666666666</v>
      </c>
      <c r="D14" s="150">
        <v>0.97222222222222221</v>
      </c>
      <c r="E14" s="150"/>
      <c r="F14" s="315">
        <f t="shared" si="0"/>
        <v>0.10416666666666666</v>
      </c>
      <c r="G14" s="315">
        <f t="shared" si="1"/>
        <v>0.26388888888888884</v>
      </c>
      <c r="H14" s="111">
        <f t="shared" si="2"/>
        <v>0.36805555555555547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22" t="s">
        <v>163</v>
      </c>
      <c r="D16" s="623"/>
      <c r="E16" s="623"/>
      <c r="F16" s="623"/>
      <c r="G16" s="623"/>
      <c r="H16" s="623"/>
      <c r="I16" s="624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0.875</v>
      </c>
      <c r="E17" s="150"/>
      <c r="F17" s="315">
        <f t="shared" si="0"/>
        <v>2.0833333333333315E-2</v>
      </c>
      <c r="G17" s="315">
        <f t="shared" si="1"/>
        <v>0.16666666666666663</v>
      </c>
      <c r="H17" s="111">
        <f t="shared" si="2"/>
        <v>0.18749999999999994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150">
        <v>0.21875</v>
      </c>
      <c r="D19" s="150">
        <v>0.8208333333333333</v>
      </c>
      <c r="E19" s="150"/>
      <c r="F19" s="315">
        <f t="shared" si="0"/>
        <v>0.11458333333333331</v>
      </c>
      <c r="G19" s="315">
        <f t="shared" si="1"/>
        <v>0.11249999999999993</v>
      </c>
      <c r="H19" s="111">
        <f t="shared" si="2"/>
        <v>0.22708333333333325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0.77083333333333337</v>
      </c>
      <c r="E20" s="150"/>
      <c r="F20" s="315">
        <f t="shared" si="0"/>
        <v>2.0833333333333315E-2</v>
      </c>
      <c r="G20" s="315">
        <f t="shared" si="1"/>
        <v>6.25E-2</v>
      </c>
      <c r="H20" s="111">
        <f t="shared" si="2"/>
        <v>8.3333333333333315E-2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0.20833333333333334</v>
      </c>
      <c r="D21" s="150">
        <v>3.4722222222222224E-2</v>
      </c>
      <c r="E21" s="150"/>
      <c r="F21" s="315">
        <f t="shared" si="0"/>
        <v>0.12499999999999997</v>
      </c>
      <c r="G21" s="315">
        <f t="shared" si="1"/>
        <v>0.32638888888888895</v>
      </c>
      <c r="H21" s="111">
        <f t="shared" si="2"/>
        <v>0.45138888888888895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0.74305555555555547</v>
      </c>
      <c r="E23" s="150"/>
      <c r="F23" s="315">
        <f t="shared" si="0"/>
        <v>0</v>
      </c>
      <c r="G23" s="315">
        <f t="shared" si="1"/>
        <v>3.4722222222222099E-2</v>
      </c>
      <c r="H23" s="111">
        <f t="shared" si="2"/>
        <v>3.4722222222222099E-2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0.25</v>
      </c>
      <c r="D24" s="150">
        <v>0.78125</v>
      </c>
      <c r="E24" s="150"/>
      <c r="F24" s="315">
        <f t="shared" si="0"/>
        <v>8.3333333333333315E-2</v>
      </c>
      <c r="G24" s="315">
        <f t="shared" si="1"/>
        <v>7.291666666666663E-2</v>
      </c>
      <c r="H24" s="111">
        <f t="shared" si="2"/>
        <v>0.15624999999999994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0.95833333333333337</v>
      </c>
      <c r="E25" s="150"/>
      <c r="F25" s="315">
        <f t="shared" si="0"/>
        <v>0</v>
      </c>
      <c r="G25" s="315">
        <f t="shared" si="1"/>
        <v>0.25</v>
      </c>
      <c r="H25" s="111">
        <f t="shared" si="2"/>
        <v>0.25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0.95833333333333337</v>
      </c>
      <c r="E26" s="150"/>
      <c r="F26" s="315">
        <f t="shared" si="0"/>
        <v>0</v>
      </c>
      <c r="G26" s="315">
        <f t="shared" si="1"/>
        <v>0.25</v>
      </c>
      <c r="H26" s="111">
        <f t="shared" si="2"/>
        <v>0.25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0.95833333333333337</v>
      </c>
      <c r="E27" s="150"/>
      <c r="F27" s="315">
        <f t="shared" si="0"/>
        <v>0</v>
      </c>
      <c r="G27" s="315">
        <f t="shared" si="1"/>
        <v>0.25</v>
      </c>
      <c r="H27" s="111">
        <f t="shared" si="2"/>
        <v>0.25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0.94444444444444453</v>
      </c>
      <c r="E28" s="150"/>
      <c r="F28" s="315">
        <f t="shared" si="0"/>
        <v>0</v>
      </c>
      <c r="G28" s="315">
        <f t="shared" si="1"/>
        <v>0.23611111111111116</v>
      </c>
      <c r="H28" s="111">
        <f t="shared" si="2"/>
        <v>0.23611111111111116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0.21875</v>
      </c>
      <c r="D29" s="150">
        <v>0.82013888888888886</v>
      </c>
      <c r="E29" s="150"/>
      <c r="F29" s="315">
        <f t="shared" si="0"/>
        <v>0.11458333333333331</v>
      </c>
      <c r="G29" s="315">
        <f t="shared" si="1"/>
        <v>0.11180555555555549</v>
      </c>
      <c r="H29" s="111">
        <f t="shared" si="2"/>
        <v>0.22638888888888881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0.20208333333333331</v>
      </c>
      <c r="D30" s="150">
        <v>0.81944444444444453</v>
      </c>
      <c r="E30" s="150"/>
      <c r="F30" s="315">
        <f t="shared" si="0"/>
        <v>0.13125000000000001</v>
      </c>
      <c r="G30" s="315">
        <f t="shared" si="1"/>
        <v>0.11111111111111116</v>
      </c>
      <c r="H30" s="111">
        <f t="shared" si="2"/>
        <v>0.24236111111111117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0.74305555555555547</v>
      </c>
      <c r="E31" s="150"/>
      <c r="F31" s="315">
        <f t="shared" si="0"/>
        <v>0</v>
      </c>
      <c r="G31" s="315">
        <f t="shared" si="1"/>
        <v>3.4722222222222099E-2</v>
      </c>
      <c r="H31" s="111">
        <f t="shared" si="2"/>
        <v>3.4722222222222099E-2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0.27777777777777779</v>
      </c>
      <c r="D32" s="350">
        <v>0.66666666666666663</v>
      </c>
      <c r="E32" s="150"/>
      <c r="F32" s="315">
        <f t="shared" si="0"/>
        <v>5.5555555555555525E-2</v>
      </c>
      <c r="G32" s="315">
        <f t="shared" si="1"/>
        <v>0</v>
      </c>
      <c r="H32" s="111">
        <f t="shared" si="2"/>
        <v>5.5555555555555525E-2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0.74305555555555547</v>
      </c>
      <c r="E33" s="150"/>
      <c r="F33" s="315">
        <f t="shared" si="0"/>
        <v>0</v>
      </c>
      <c r="G33" s="315">
        <f t="shared" si="1"/>
        <v>3.4722222222222099E-2</v>
      </c>
      <c r="H33" s="111">
        <f t="shared" si="2"/>
        <v>3.4722222222222099E-2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0.95833333333333337</v>
      </c>
      <c r="E34" s="150"/>
      <c r="F34" s="315">
        <f t="shared" si="0"/>
        <v>0</v>
      </c>
      <c r="G34" s="315">
        <f t="shared" si="1"/>
        <v>0.25</v>
      </c>
      <c r="H34" s="111">
        <f t="shared" si="2"/>
        <v>0.25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0.72916666666666663</v>
      </c>
      <c r="E35" s="150"/>
      <c r="F35" s="315">
        <f t="shared" si="0"/>
        <v>0</v>
      </c>
      <c r="G35" s="315">
        <f t="shared" si="1"/>
        <v>2.0833333333333259E-2</v>
      </c>
      <c r="H35" s="111">
        <f t="shared" si="2"/>
        <v>2.0833333333333259E-2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0.22916666666666666</v>
      </c>
      <c r="D36" s="150">
        <v>0.85416666666666663</v>
      </c>
      <c r="E36" s="150"/>
      <c r="F36" s="315">
        <f t="shared" si="0"/>
        <v>0.10416666666666666</v>
      </c>
      <c r="G36" s="315">
        <f t="shared" si="1"/>
        <v>0.14583333333333326</v>
      </c>
      <c r="H36" s="111">
        <f t="shared" si="2"/>
        <v>0.24999999999999992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0.20208333333333331</v>
      </c>
      <c r="D37" s="150">
        <v>0.81944444444444453</v>
      </c>
      <c r="E37" s="150"/>
      <c r="F37" s="315">
        <f t="shared" si="0"/>
        <v>0.13125000000000001</v>
      </c>
      <c r="G37" s="315">
        <f t="shared" si="1"/>
        <v>0.11111111111111116</v>
      </c>
      <c r="H37" s="111">
        <f t="shared" si="2"/>
        <v>0.24236111111111117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0.95833333333333337</v>
      </c>
      <c r="E38" s="150"/>
      <c r="F38" s="315">
        <f t="shared" si="0"/>
        <v>0</v>
      </c>
      <c r="G38" s="315">
        <f t="shared" si="1"/>
        <v>0.25</v>
      </c>
      <c r="H38" s="111">
        <f t="shared" si="2"/>
        <v>0.25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0.27083333333333331</v>
      </c>
      <c r="D39" s="150">
        <v>0.6875</v>
      </c>
      <c r="E39" s="150"/>
      <c r="F39" s="315">
        <f t="shared" si="0"/>
        <v>6.25E-2</v>
      </c>
      <c r="G39" s="315">
        <f t="shared" si="1"/>
        <v>0</v>
      </c>
      <c r="H39" s="111">
        <f t="shared" si="2"/>
        <v>6.25E-2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0.25</v>
      </c>
      <c r="D40" s="150">
        <v>0.78125</v>
      </c>
      <c r="E40" s="150"/>
      <c r="F40" s="315">
        <f t="shared" si="0"/>
        <v>8.3333333333333315E-2</v>
      </c>
      <c r="G40" s="315">
        <f t="shared" si="1"/>
        <v>7.291666666666663E-2</v>
      </c>
      <c r="H40" s="111">
        <f t="shared" si="2"/>
        <v>0.15624999999999994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0.74305555555555547</v>
      </c>
      <c r="E41" s="150"/>
      <c r="F41" s="315">
        <f t="shared" si="0"/>
        <v>0</v>
      </c>
      <c r="G41" s="315">
        <f t="shared" si="1"/>
        <v>3.4722222222222099E-2</v>
      </c>
      <c r="H41" s="111">
        <f t="shared" si="2"/>
        <v>3.4722222222222099E-2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0.20833333333333334</v>
      </c>
      <c r="D43" s="150">
        <v>0.92361111111111116</v>
      </c>
      <c r="E43" s="150"/>
      <c r="F43" s="315">
        <f t="shared" si="0"/>
        <v>0.12499999999999997</v>
      </c>
      <c r="G43" s="315">
        <f t="shared" si="1"/>
        <v>0.21527777777777779</v>
      </c>
      <c r="H43" s="111">
        <f t="shared" si="2"/>
        <v>0.34027777777777779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0.74444444444444446</v>
      </c>
      <c r="E44" s="150"/>
      <c r="F44" s="315">
        <f t="shared" si="0"/>
        <v>0</v>
      </c>
      <c r="G44" s="315">
        <f t="shared" si="1"/>
        <v>3.6111111111111094E-2</v>
      </c>
      <c r="H44" s="111">
        <f t="shared" si="2"/>
        <v>3.6111111111111094E-2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0.27777777777777779</v>
      </c>
      <c r="D45" s="350">
        <v>0.66666666666666663</v>
      </c>
      <c r="E45" s="150"/>
      <c r="F45" s="315">
        <f t="shared" si="0"/>
        <v>5.5555555555555525E-2</v>
      </c>
      <c r="G45" s="315">
        <f t="shared" si="1"/>
        <v>0</v>
      </c>
      <c r="H45" s="111">
        <f t="shared" si="2"/>
        <v>5.5555555555555525E-2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0.27083333333333331</v>
      </c>
      <c r="D46" s="150">
        <v>0.6875</v>
      </c>
      <c r="E46" s="150"/>
      <c r="F46" s="315">
        <f t="shared" si="0"/>
        <v>6.25E-2</v>
      </c>
      <c r="G46" s="315">
        <f t="shared" si="1"/>
        <v>0</v>
      </c>
      <c r="H46" s="111">
        <f t="shared" si="2"/>
        <v>6.25E-2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0.74305555555555547</v>
      </c>
      <c r="E47" s="150"/>
      <c r="F47" s="315">
        <f t="shared" si="0"/>
        <v>0</v>
      </c>
      <c r="G47" s="315">
        <f t="shared" si="1"/>
        <v>3.4722222222222099E-2</v>
      </c>
      <c r="H47" s="111">
        <f t="shared" si="2"/>
        <v>3.4722222222222099E-2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0.74305555555555547</v>
      </c>
      <c r="E48" s="150"/>
      <c r="F48" s="315">
        <f t="shared" si="0"/>
        <v>0</v>
      </c>
      <c r="G48" s="315">
        <f t="shared" si="1"/>
        <v>3.4722222222222099E-2</v>
      </c>
      <c r="H48" s="111">
        <f t="shared" si="2"/>
        <v>3.4722222222222099E-2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0.74305555555555547</v>
      </c>
      <c r="E49" s="150"/>
      <c r="F49" s="315">
        <f t="shared" si="0"/>
        <v>0</v>
      </c>
      <c r="G49" s="315">
        <f t="shared" si="1"/>
        <v>3.4722222222222099E-2</v>
      </c>
      <c r="H49" s="111">
        <f t="shared" si="2"/>
        <v>3.4722222222222099E-2</v>
      </c>
      <c r="I49" s="316"/>
    </row>
    <row r="50" spans="1:9" s="5" customFormat="1" ht="30" customHeight="1">
      <c r="A50" s="14" t="s">
        <v>60</v>
      </c>
      <c r="B50" s="106" t="s">
        <v>149</v>
      </c>
      <c r="C50" s="635" t="s">
        <v>61</v>
      </c>
      <c r="D50" s="636"/>
      <c r="E50" s="636"/>
      <c r="F50" s="636"/>
      <c r="G50" s="636"/>
      <c r="H50" s="636"/>
      <c r="I50" s="637"/>
    </row>
    <row r="51" spans="1:9" s="5" customFormat="1" ht="30" customHeight="1">
      <c r="A51" s="14" t="s">
        <v>60</v>
      </c>
      <c r="B51" s="106" t="s">
        <v>53</v>
      </c>
      <c r="C51" s="150">
        <v>0.27777777777777779</v>
      </c>
      <c r="D51" s="350">
        <v>0.66666666666666663</v>
      </c>
      <c r="E51" s="150"/>
      <c r="F51" s="315">
        <f t="shared" si="0"/>
        <v>5.5555555555555525E-2</v>
      </c>
      <c r="G51" s="315">
        <f t="shared" si="1"/>
        <v>0</v>
      </c>
      <c r="H51" s="111">
        <f t="shared" si="2"/>
        <v>5.5555555555555525E-2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0.20833333333333334</v>
      </c>
      <c r="D52" s="150">
        <v>0.92361111111111116</v>
      </c>
      <c r="E52" s="150"/>
      <c r="F52" s="315">
        <f t="shared" si="0"/>
        <v>0.12499999999999997</v>
      </c>
      <c r="G52" s="315">
        <f t="shared" si="1"/>
        <v>0.21527777777777779</v>
      </c>
      <c r="H52" s="111">
        <f t="shared" si="2"/>
        <v>0.34027777777777779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0.9375</v>
      </c>
      <c r="E53" s="150"/>
      <c r="F53" s="315">
        <f t="shared" si="0"/>
        <v>0</v>
      </c>
      <c r="G53" s="315">
        <f t="shared" si="1"/>
        <v>0.22916666666666663</v>
      </c>
      <c r="H53" s="111">
        <f t="shared" si="2"/>
        <v>0.22916666666666663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0.95833333333333337</v>
      </c>
      <c r="E54" s="150"/>
      <c r="F54" s="315">
        <f t="shared" si="0"/>
        <v>0</v>
      </c>
      <c r="G54" s="315">
        <f t="shared" si="1"/>
        <v>0.25</v>
      </c>
      <c r="H54" s="111">
        <f t="shared" si="2"/>
        <v>0.25</v>
      </c>
      <c r="I54" s="320"/>
    </row>
    <row r="55" spans="1:9" ht="30" customHeight="1">
      <c r="A55" s="268" t="s">
        <v>60</v>
      </c>
      <c r="B55" s="352" t="s">
        <v>156</v>
      </c>
      <c r="C55" s="250">
        <v>0.33333333333333331</v>
      </c>
      <c r="D55" s="250">
        <v>0.78263888888888899</v>
      </c>
      <c r="E55" s="250"/>
      <c r="F55" s="353">
        <f t="shared" si="0"/>
        <v>0</v>
      </c>
      <c r="G55" s="353">
        <f t="shared" si="1"/>
        <v>7.4305555555555625E-2</v>
      </c>
      <c r="H55" s="354">
        <f t="shared" si="2"/>
        <v>7.4305555555555625E-2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0.79166666666666663</v>
      </c>
      <c r="E56" s="150"/>
      <c r="F56" s="315">
        <f t="shared" si="0"/>
        <v>0</v>
      </c>
      <c r="G56" s="315">
        <f t="shared" si="1"/>
        <v>8.3333333333333259E-2</v>
      </c>
      <c r="H56" s="111">
        <f t="shared" si="2"/>
        <v>8.3333333333333259E-2</v>
      </c>
      <c r="I56" s="368"/>
    </row>
    <row r="57" spans="1:9" ht="30" customHeight="1">
      <c r="A57" s="387" t="s">
        <v>60</v>
      </c>
      <c r="B57" s="352" t="s">
        <v>195</v>
      </c>
      <c r="C57" s="388">
        <v>0.33333333333333331</v>
      </c>
      <c r="D57" s="388">
        <v>0.95833333333333337</v>
      </c>
      <c r="E57" s="388"/>
      <c r="F57" s="389">
        <f t="shared" si="0"/>
        <v>0</v>
      </c>
      <c r="G57" s="389">
        <f t="shared" si="1"/>
        <v>0.25</v>
      </c>
      <c r="H57" s="390">
        <f t="shared" si="2"/>
        <v>0.25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0.74305555555555547</v>
      </c>
      <c r="E58" s="150"/>
      <c r="F58" s="315">
        <f t="shared" si="0"/>
        <v>0</v>
      </c>
      <c r="G58" s="315">
        <f t="shared" si="1"/>
        <v>3.4722222222222099E-2</v>
      </c>
      <c r="H58" s="111">
        <f t="shared" si="2"/>
        <v>3.4722222222222099E-2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0.70833333333333337</v>
      </c>
      <c r="E59" s="150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0.33333333333333331</v>
      </c>
      <c r="D60" s="150">
        <v>0.74305555555555547</v>
      </c>
      <c r="E60" s="150"/>
      <c r="F60" s="315">
        <f t="shared" si="0"/>
        <v>0</v>
      </c>
      <c r="G60" s="315">
        <f t="shared" si="1"/>
        <v>3.4722222222222099E-2</v>
      </c>
      <c r="H60" s="111">
        <f t="shared" si="2"/>
        <v>3.4722222222222099E-2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0.33333333333333331</v>
      </c>
      <c r="D61" s="251">
        <v>0.95833333333333337</v>
      </c>
      <c r="E61" s="251"/>
      <c r="F61" s="322">
        <f t="shared" si="0"/>
        <v>0</v>
      </c>
      <c r="G61" s="322">
        <f t="shared" si="1"/>
        <v>0.25</v>
      </c>
      <c r="H61" s="323">
        <f t="shared" si="2"/>
        <v>0.25</v>
      </c>
      <c r="I61" s="400"/>
    </row>
    <row r="62" spans="1:9" ht="30" customHeight="1">
      <c r="H62" s="295">
        <f>SUM(H3:H61)</f>
        <v>8.2743055555555536</v>
      </c>
    </row>
  </sheetData>
  <autoFilter ref="A2:I62"/>
  <mergeCells count="3">
    <mergeCell ref="C16:I16"/>
    <mergeCell ref="C18:I18"/>
    <mergeCell ref="C50:I5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1">
    <tabColor rgb="FF00B050"/>
    <pageSetUpPr fitToPage="1"/>
  </sheetPr>
  <dimension ref="A1:I65"/>
  <sheetViews>
    <sheetView zoomScaleNormal="100" zoomScaleSheetLayoutView="85" workbookViewId="0">
      <selection activeCell="B22" sqref="B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225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0.29166666666666663</v>
      </c>
      <c r="H4" s="111">
        <f t="shared" ref="H4:H61" si="2">G4+F4</f>
        <v>0.29166666666666663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</v>
      </c>
      <c r="E5" s="150"/>
      <c r="F5" s="315">
        <f t="shared" si="0"/>
        <v>0</v>
      </c>
      <c r="G5" s="315">
        <f t="shared" si="1"/>
        <v>0.29166666666666663</v>
      </c>
      <c r="H5" s="111">
        <f t="shared" si="2"/>
        <v>0.29166666666666663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</v>
      </c>
      <c r="E6" s="150"/>
      <c r="F6" s="315">
        <f t="shared" si="0"/>
        <v>0</v>
      </c>
      <c r="G6" s="315">
        <f t="shared" si="1"/>
        <v>0.29166666666666663</v>
      </c>
      <c r="H6" s="111">
        <f t="shared" si="2"/>
        <v>0.29166666666666663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</v>
      </c>
      <c r="E8" s="150"/>
      <c r="F8" s="315">
        <f t="shared" si="0"/>
        <v>0</v>
      </c>
      <c r="G8" s="315">
        <f t="shared" si="1"/>
        <v>0.29166666666666663</v>
      </c>
      <c r="H8" s="111">
        <f t="shared" si="2"/>
        <v>0.29166666666666663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0.90277777777777779</v>
      </c>
      <c r="E9" s="150"/>
      <c r="F9" s="315">
        <f t="shared" si="0"/>
        <v>0</v>
      </c>
      <c r="G9" s="315">
        <f t="shared" si="1"/>
        <v>0.19444444444444442</v>
      </c>
      <c r="H9" s="111">
        <f t="shared" si="2"/>
        <v>0.19444444444444442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0.91666666666666663</v>
      </c>
      <c r="E11" s="150"/>
      <c r="F11" s="315">
        <f t="shared" si="0"/>
        <v>2.0833333333333315E-2</v>
      </c>
      <c r="G11" s="315">
        <f t="shared" si="1"/>
        <v>0.20833333333333326</v>
      </c>
      <c r="H11" s="111">
        <f t="shared" si="2"/>
        <v>0.22916666666666657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0.70833333333333337</v>
      </c>
      <c r="E13" s="150"/>
      <c r="F13" s="315">
        <f t="shared" si="0"/>
        <v>2.0833333333333315E-2</v>
      </c>
      <c r="G13" s="315">
        <f t="shared" si="1"/>
        <v>0</v>
      </c>
      <c r="H13" s="111">
        <f t="shared" si="2"/>
        <v>2.0833333333333315E-2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6.25E-2</v>
      </c>
      <c r="E14" s="150"/>
      <c r="F14" s="315">
        <f t="shared" si="0"/>
        <v>2.0833333333333315E-2</v>
      </c>
      <c r="G14" s="315">
        <f t="shared" si="1"/>
        <v>0.35416666666666663</v>
      </c>
      <c r="H14" s="111">
        <f t="shared" si="2"/>
        <v>0.37499999999999994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622" t="s">
        <v>163</v>
      </c>
      <c r="D16" s="623"/>
      <c r="E16" s="623"/>
      <c r="F16" s="623"/>
      <c r="G16" s="623"/>
      <c r="H16" s="623"/>
      <c r="I16" s="624"/>
    </row>
    <row r="17" spans="1:9" s="5" customFormat="1" ht="30" customHeight="1">
      <c r="A17" s="14" t="s">
        <v>59</v>
      </c>
      <c r="B17" s="106" t="s">
        <v>144</v>
      </c>
      <c r="C17" s="150">
        <v>0.25</v>
      </c>
      <c r="D17" s="150">
        <v>0.91666666666666663</v>
      </c>
      <c r="E17" s="150"/>
      <c r="F17" s="315">
        <f t="shared" si="0"/>
        <v>8.3333333333333315E-2</v>
      </c>
      <c r="G17" s="315">
        <f t="shared" si="1"/>
        <v>0.20833333333333326</v>
      </c>
      <c r="H17" s="111">
        <f t="shared" si="2"/>
        <v>0.29166666666666657</v>
      </c>
      <c r="I17" s="316"/>
    </row>
    <row r="18" spans="1:9" s="5" customFormat="1" ht="30" customHeight="1">
      <c r="A18" s="14" t="s">
        <v>59</v>
      </c>
      <c r="B18" s="106" t="s">
        <v>18</v>
      </c>
      <c r="C18" s="666" t="s">
        <v>110</v>
      </c>
      <c r="D18" s="667"/>
      <c r="E18" s="667"/>
      <c r="F18" s="667"/>
      <c r="G18" s="667"/>
      <c r="H18" s="667"/>
      <c r="I18" s="668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0.92638888888888893</v>
      </c>
      <c r="E19" s="150"/>
      <c r="F19" s="315">
        <f t="shared" si="0"/>
        <v>2.0833333333333315E-2</v>
      </c>
      <c r="G19" s="315">
        <f t="shared" si="1"/>
        <v>0.21805555555555556</v>
      </c>
      <c r="H19" s="111">
        <f t="shared" si="2"/>
        <v>0.23888888888888887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0.75</v>
      </c>
      <c r="E20" s="150"/>
      <c r="F20" s="315">
        <f t="shared" si="0"/>
        <v>2.0833333333333315E-2</v>
      </c>
      <c r="G20" s="315">
        <f t="shared" si="1"/>
        <v>4.166666666666663E-2</v>
      </c>
      <c r="H20" s="111">
        <f t="shared" si="2"/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</v>
      </c>
      <c r="E21" s="150"/>
      <c r="F21" s="315">
        <f t="shared" si="0"/>
        <v>0</v>
      </c>
      <c r="G21" s="315">
        <f t="shared" si="1"/>
        <v>0.29166666666666663</v>
      </c>
      <c r="H21" s="111">
        <f t="shared" si="2"/>
        <v>0.29166666666666663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</v>
      </c>
      <c r="E24" s="150"/>
      <c r="F24" s="315">
        <f t="shared" si="0"/>
        <v>0</v>
      </c>
      <c r="G24" s="315">
        <f t="shared" si="1"/>
        <v>0.29166666666666663</v>
      </c>
      <c r="H24" s="111">
        <f t="shared" si="2"/>
        <v>0.29166666666666663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</v>
      </c>
      <c r="E26" s="150"/>
      <c r="F26" s="315">
        <f t="shared" si="0"/>
        <v>0</v>
      </c>
      <c r="G26" s="315">
        <f t="shared" si="1"/>
        <v>0.29166666666666663</v>
      </c>
      <c r="H26" s="111">
        <f t="shared" si="2"/>
        <v>0.29166666666666663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</v>
      </c>
      <c r="E27" s="150"/>
      <c r="F27" s="315">
        <f t="shared" si="0"/>
        <v>0</v>
      </c>
      <c r="G27" s="315">
        <f t="shared" si="1"/>
        <v>0.29166666666666663</v>
      </c>
      <c r="H27" s="111">
        <f t="shared" si="2"/>
        <v>0.29166666666666663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0.84027777777777779</v>
      </c>
      <c r="E28" s="150"/>
      <c r="F28" s="315">
        <f t="shared" si="0"/>
        <v>0</v>
      </c>
      <c r="G28" s="315">
        <f t="shared" si="1"/>
        <v>0.13194444444444442</v>
      </c>
      <c r="H28" s="111">
        <f t="shared" si="2"/>
        <v>0.13194444444444442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</v>
      </c>
      <c r="E29" s="150"/>
      <c r="F29" s="315">
        <f t="shared" si="0"/>
        <v>0</v>
      </c>
      <c r="G29" s="315">
        <f t="shared" si="1"/>
        <v>0.29166666666666663</v>
      </c>
      <c r="H29" s="111">
        <f t="shared" si="2"/>
        <v>0.29166666666666663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</v>
      </c>
      <c r="E30" s="150"/>
      <c r="F30" s="315">
        <f t="shared" si="0"/>
        <v>0</v>
      </c>
      <c r="G30" s="315">
        <f t="shared" si="1"/>
        <v>0.29166666666666663</v>
      </c>
      <c r="H30" s="111">
        <f t="shared" si="2"/>
        <v>0.29166666666666663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</v>
      </c>
      <c r="E31" s="150"/>
      <c r="F31" s="315">
        <f t="shared" si="0"/>
        <v>0</v>
      </c>
      <c r="G31" s="315">
        <f t="shared" si="1"/>
        <v>0.29166666666666663</v>
      </c>
      <c r="H31" s="111">
        <f t="shared" si="2"/>
        <v>0.29166666666666663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0.84027777777777779</v>
      </c>
      <c r="E32" s="150"/>
      <c r="F32" s="315">
        <f t="shared" si="0"/>
        <v>0</v>
      </c>
      <c r="G32" s="315">
        <f t="shared" si="1"/>
        <v>0.13194444444444442</v>
      </c>
      <c r="H32" s="111">
        <f t="shared" si="2"/>
        <v>0.13194444444444442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</v>
      </c>
      <c r="E33" s="150"/>
      <c r="F33" s="315">
        <f t="shared" si="0"/>
        <v>0</v>
      </c>
      <c r="G33" s="315">
        <f t="shared" si="1"/>
        <v>0.29166666666666663</v>
      </c>
      <c r="H33" s="111">
        <f t="shared" si="2"/>
        <v>0.29166666666666663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</v>
      </c>
      <c r="E34" s="150"/>
      <c r="F34" s="315">
        <f t="shared" si="0"/>
        <v>0</v>
      </c>
      <c r="G34" s="315">
        <f t="shared" si="1"/>
        <v>0.29166666666666663</v>
      </c>
      <c r="H34" s="111">
        <f t="shared" si="2"/>
        <v>0.29166666666666663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</v>
      </c>
      <c r="E36" s="150"/>
      <c r="F36" s="315">
        <f t="shared" si="0"/>
        <v>0</v>
      </c>
      <c r="G36" s="315">
        <f t="shared" si="1"/>
        <v>0.29166666666666663</v>
      </c>
      <c r="H36" s="111">
        <f t="shared" si="2"/>
        <v>0.29166666666666663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</v>
      </c>
      <c r="E37" s="150"/>
      <c r="F37" s="315">
        <f t="shared" si="0"/>
        <v>0</v>
      </c>
      <c r="G37" s="315">
        <f t="shared" si="1"/>
        <v>0.29166666666666663</v>
      </c>
      <c r="H37" s="111">
        <f t="shared" si="2"/>
        <v>0.29166666666666663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0.27083333333333331</v>
      </c>
      <c r="D39" s="150">
        <v>0.70833333333333337</v>
      </c>
      <c r="E39" s="150"/>
      <c r="F39" s="315">
        <f t="shared" si="0"/>
        <v>6.25E-2</v>
      </c>
      <c r="G39" s="315">
        <f t="shared" si="1"/>
        <v>0</v>
      </c>
      <c r="H39" s="111">
        <f t="shared" si="2"/>
        <v>6.25E-2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0.91666666666666663</v>
      </c>
      <c r="E40" s="150"/>
      <c r="F40" s="315">
        <f t="shared" si="0"/>
        <v>0</v>
      </c>
      <c r="G40" s="315">
        <f t="shared" si="1"/>
        <v>0.20833333333333326</v>
      </c>
      <c r="H40" s="111">
        <f t="shared" si="2"/>
        <v>0.20833333333333326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</v>
      </c>
      <c r="E41" s="150"/>
      <c r="F41" s="315">
        <f t="shared" si="0"/>
        <v>0</v>
      </c>
      <c r="G41" s="315">
        <f t="shared" si="1"/>
        <v>0.29166666666666663</v>
      </c>
      <c r="H41" s="111">
        <f t="shared" si="2"/>
        <v>0.29166666666666663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0.25</v>
      </c>
      <c r="D43" s="150">
        <v>0.74791666666666667</v>
      </c>
      <c r="E43" s="150"/>
      <c r="F43" s="315">
        <f t="shared" si="0"/>
        <v>8.3333333333333315E-2</v>
      </c>
      <c r="G43" s="315">
        <f t="shared" si="1"/>
        <v>3.9583333333333304E-2</v>
      </c>
      <c r="H43" s="111">
        <f t="shared" si="2"/>
        <v>0.12291666666666662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</v>
      </c>
      <c r="E44" s="150"/>
      <c r="F44" s="315">
        <f t="shared" si="0"/>
        <v>0</v>
      </c>
      <c r="G44" s="315">
        <f t="shared" si="1"/>
        <v>0.29166666666666663</v>
      </c>
      <c r="H44" s="111">
        <f t="shared" si="2"/>
        <v>0.29166666666666663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0.84027777777777779</v>
      </c>
      <c r="E45" s="150"/>
      <c r="F45" s="315">
        <f t="shared" si="0"/>
        <v>0</v>
      </c>
      <c r="G45" s="315">
        <f t="shared" si="1"/>
        <v>0.13194444444444442</v>
      </c>
      <c r="H45" s="111">
        <f t="shared" si="2"/>
        <v>0.13194444444444442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0.27083333333333331</v>
      </c>
      <c r="D46" s="150">
        <v>0.70833333333333337</v>
      </c>
      <c r="E46" s="150"/>
      <c r="F46" s="315">
        <f t="shared" si="0"/>
        <v>6.25E-2</v>
      </c>
      <c r="G46" s="315">
        <f t="shared" si="1"/>
        <v>0</v>
      </c>
      <c r="H46" s="111">
        <f t="shared" si="2"/>
        <v>6.25E-2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0.3125</v>
      </c>
      <c r="D47" s="150">
        <v>0</v>
      </c>
      <c r="E47" s="150"/>
      <c r="F47" s="315">
        <f t="shared" si="0"/>
        <v>2.0833333333333315E-2</v>
      </c>
      <c r="G47" s="315">
        <f t="shared" si="1"/>
        <v>0.29166666666666663</v>
      </c>
      <c r="H47" s="111">
        <f t="shared" si="2"/>
        <v>0.31249999999999994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0.3125</v>
      </c>
      <c r="D48" s="150">
        <v>0.70833333333333337</v>
      </c>
      <c r="E48" s="150"/>
      <c r="F48" s="315">
        <f t="shared" si="0"/>
        <v>2.0833333333333315E-2</v>
      </c>
      <c r="G48" s="315">
        <f t="shared" si="1"/>
        <v>0</v>
      </c>
      <c r="H48" s="111">
        <f t="shared" si="2"/>
        <v>2.0833333333333315E-2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</v>
      </c>
      <c r="E49" s="150"/>
      <c r="F49" s="315">
        <f t="shared" si="0"/>
        <v>0</v>
      </c>
      <c r="G49" s="315">
        <f t="shared" si="1"/>
        <v>0.29166666666666663</v>
      </c>
      <c r="H49" s="111">
        <f t="shared" si="2"/>
        <v>0.29166666666666663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0.27083333333333331</v>
      </c>
      <c r="D50" s="150">
        <v>0.70833333333333337</v>
      </c>
      <c r="E50" s="150"/>
      <c r="F50" s="315">
        <f t="shared" si="0"/>
        <v>6.25E-2</v>
      </c>
      <c r="G50" s="315">
        <f t="shared" si="1"/>
        <v>0</v>
      </c>
      <c r="H50" s="111">
        <f t="shared" si="2"/>
        <v>6.25E-2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0.84027777777777779</v>
      </c>
      <c r="E51" s="150"/>
      <c r="F51" s="315">
        <f t="shared" si="0"/>
        <v>0</v>
      </c>
      <c r="G51" s="315">
        <f t="shared" si="1"/>
        <v>0.13194444444444442</v>
      </c>
      <c r="H51" s="111">
        <f t="shared" si="2"/>
        <v>0.13194444444444442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0.25</v>
      </c>
      <c r="D52" s="150">
        <v>0.74791666666666667</v>
      </c>
      <c r="E52" s="150"/>
      <c r="F52" s="315">
        <f t="shared" si="0"/>
        <v>8.3333333333333315E-2</v>
      </c>
      <c r="G52" s="315">
        <f t="shared" si="1"/>
        <v>3.9583333333333304E-2</v>
      </c>
      <c r="H52" s="111">
        <f t="shared" si="2"/>
        <v>0.12291666666666662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0.97916666666666663</v>
      </c>
      <c r="E53" s="150"/>
      <c r="F53" s="315">
        <f t="shared" si="0"/>
        <v>0</v>
      </c>
      <c r="G53" s="315">
        <f t="shared" si="1"/>
        <v>0.27083333333333326</v>
      </c>
      <c r="H53" s="111">
        <f t="shared" si="2"/>
        <v>0.27083333333333326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</v>
      </c>
      <c r="E54" s="150"/>
      <c r="F54" s="315">
        <f t="shared" si="0"/>
        <v>0</v>
      </c>
      <c r="G54" s="315">
        <f t="shared" si="1"/>
        <v>0.29166666666666663</v>
      </c>
      <c r="H54" s="111">
        <f t="shared" si="2"/>
        <v>0.29166666666666663</v>
      </c>
      <c r="I54" s="320"/>
    </row>
    <row r="55" spans="1:9" ht="30" customHeight="1">
      <c r="A55" s="268" t="s">
        <v>60</v>
      </c>
      <c r="B55" s="352" t="s">
        <v>156</v>
      </c>
      <c r="C55" s="250">
        <v>0.33333333333333331</v>
      </c>
      <c r="D55" s="250">
        <v>0.7715277777777777</v>
      </c>
      <c r="E55" s="250"/>
      <c r="F55" s="353">
        <f t="shared" si="0"/>
        <v>0</v>
      </c>
      <c r="G55" s="353">
        <f t="shared" si="1"/>
        <v>6.3194444444444331E-2</v>
      </c>
      <c r="H55" s="354">
        <f t="shared" si="2"/>
        <v>6.3194444444444331E-2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0.77083333333333337</v>
      </c>
      <c r="E56" s="150"/>
      <c r="F56" s="315">
        <f t="shared" si="0"/>
        <v>0</v>
      </c>
      <c r="G56" s="315">
        <f t="shared" si="1"/>
        <v>6.25E-2</v>
      </c>
      <c r="H56" s="111">
        <f t="shared" si="2"/>
        <v>6.25E-2</v>
      </c>
      <c r="I56" s="368"/>
    </row>
    <row r="57" spans="1:9" ht="30" customHeight="1">
      <c r="A57" s="387" t="s">
        <v>60</v>
      </c>
      <c r="B57" s="352" t="s">
        <v>195</v>
      </c>
      <c r="C57" s="388">
        <v>0.33333333333333331</v>
      </c>
      <c r="D57" s="388">
        <v>0</v>
      </c>
      <c r="E57" s="388"/>
      <c r="F57" s="389">
        <f t="shared" si="0"/>
        <v>0</v>
      </c>
      <c r="G57" s="389">
        <f t="shared" si="1"/>
        <v>0.29166666666666663</v>
      </c>
      <c r="H57" s="390">
        <f t="shared" si="2"/>
        <v>0.29166666666666663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</v>
      </c>
      <c r="E59" s="150"/>
      <c r="F59" s="315">
        <f t="shared" si="0"/>
        <v>0</v>
      </c>
      <c r="G59" s="315">
        <f t="shared" si="1"/>
        <v>0.29166666666666663</v>
      </c>
      <c r="H59" s="111">
        <f t="shared" si="2"/>
        <v>0.29166666666666663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0.33333333333333331</v>
      </c>
      <c r="D60" s="150">
        <v>0</v>
      </c>
      <c r="E60" s="150"/>
      <c r="F60" s="315">
        <f t="shared" si="0"/>
        <v>0</v>
      </c>
      <c r="G60" s="315">
        <f t="shared" si="1"/>
        <v>0.29166666666666663</v>
      </c>
      <c r="H60" s="111">
        <f t="shared" si="2"/>
        <v>0.29166666666666663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0.33333333333333331</v>
      </c>
      <c r="D61" s="251">
        <v>0</v>
      </c>
      <c r="E61" s="251"/>
      <c r="F61" s="322">
        <f t="shared" si="0"/>
        <v>0</v>
      </c>
      <c r="G61" s="322">
        <f t="shared" si="1"/>
        <v>0.29166666666666663</v>
      </c>
      <c r="H61" s="323">
        <f t="shared" si="2"/>
        <v>0.29166666666666663</v>
      </c>
      <c r="I61" s="400"/>
    </row>
    <row r="62" spans="1:9" ht="30" customHeight="1">
      <c r="H62" s="295">
        <f>SUM(H3:H61)</f>
        <v>10.020138888888889</v>
      </c>
    </row>
    <row r="65" spans="4:4" ht="30" customHeight="1">
      <c r="D65" s="370"/>
    </row>
  </sheetData>
  <autoFilter ref="A2:I57"/>
  <mergeCells count="2">
    <mergeCell ref="C16:I16"/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2">
    <tabColor rgb="FF00B050"/>
    <pageSetUpPr fitToPage="1"/>
  </sheetPr>
  <dimension ref="A1:I62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224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0.875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0.16666666666666663</v>
      </c>
      <c r="H4" s="111">
        <f t="shared" ref="H4:H61" si="2">G4+F4</f>
        <v>0.16666666666666663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0.875</v>
      </c>
      <c r="E6" s="150"/>
      <c r="F6" s="315">
        <f t="shared" si="0"/>
        <v>0</v>
      </c>
      <c r="G6" s="315">
        <f t="shared" si="1"/>
        <v>0.16666666666666663</v>
      </c>
      <c r="H6" s="111">
        <f t="shared" si="2"/>
        <v>0.16666666666666663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0.875</v>
      </c>
      <c r="E7" s="150"/>
      <c r="F7" s="315">
        <f t="shared" si="0"/>
        <v>0</v>
      </c>
      <c r="G7" s="315">
        <f t="shared" si="1"/>
        <v>0.16666666666666663</v>
      </c>
      <c r="H7" s="111">
        <f t="shared" si="2"/>
        <v>0.16666666666666663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0.875</v>
      </c>
      <c r="E8" s="150"/>
      <c r="F8" s="315">
        <f t="shared" si="0"/>
        <v>0</v>
      </c>
      <c r="G8" s="315">
        <f t="shared" si="1"/>
        <v>0.16666666666666663</v>
      </c>
      <c r="H8" s="111">
        <f t="shared" si="2"/>
        <v>0.16666666666666663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0.83680555555555547</v>
      </c>
      <c r="E10" s="150"/>
      <c r="F10" s="315">
        <f t="shared" si="0"/>
        <v>0</v>
      </c>
      <c r="G10" s="315">
        <f t="shared" si="1"/>
        <v>0.1284722222222221</v>
      </c>
      <c r="H10" s="111">
        <f t="shared" si="2"/>
        <v>0.1284722222222221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0.25</v>
      </c>
      <c r="D11" s="150">
        <v>0.88541666666666663</v>
      </c>
      <c r="E11" s="150"/>
      <c r="F11" s="315">
        <f t="shared" si="0"/>
        <v>8.3333333333333315E-2</v>
      </c>
      <c r="G11" s="315">
        <f t="shared" si="1"/>
        <v>0.17708333333333326</v>
      </c>
      <c r="H11" s="111">
        <f t="shared" si="2"/>
        <v>0.26041666666666657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0.79861111111111116</v>
      </c>
      <c r="E12" s="150"/>
      <c r="F12" s="315">
        <f t="shared" si="0"/>
        <v>0</v>
      </c>
      <c r="G12" s="315">
        <f t="shared" si="1"/>
        <v>9.027777777777779E-2</v>
      </c>
      <c r="H12" s="111">
        <f t="shared" si="2"/>
        <v>9.027777777777779E-2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0.25</v>
      </c>
      <c r="D13" s="150">
        <v>0.88888888888888884</v>
      </c>
      <c r="E13" s="150"/>
      <c r="F13" s="315">
        <f t="shared" si="0"/>
        <v>8.3333333333333315E-2</v>
      </c>
      <c r="G13" s="315">
        <f t="shared" si="1"/>
        <v>0.18055555555555547</v>
      </c>
      <c r="H13" s="111">
        <f t="shared" si="2"/>
        <v>0.26388888888888878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0.9375</v>
      </c>
      <c r="E14" s="150"/>
      <c r="F14" s="315">
        <f t="shared" si="0"/>
        <v>0</v>
      </c>
      <c r="G14" s="315">
        <f t="shared" si="1"/>
        <v>0.22916666666666663</v>
      </c>
      <c r="H14" s="111">
        <f t="shared" si="2"/>
        <v>0.22916666666666663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0.8125</v>
      </c>
      <c r="E15" s="150"/>
      <c r="F15" s="315">
        <f t="shared" si="0"/>
        <v>0</v>
      </c>
      <c r="G15" s="315">
        <f t="shared" si="1"/>
        <v>0.10416666666666663</v>
      </c>
      <c r="H15" s="111">
        <f t="shared" si="2"/>
        <v>0.10416666666666663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>SUM(IF(C16="",0,IF(C16&lt;TIME(8,0,0),TIME(8,0,0)-C16,0)))</f>
        <v>0</v>
      </c>
      <c r="G16" s="315">
        <f>SUM(
IF(OR(C16="",D16=""),0,MAX(0,IF(D16&lt;C16,D16+1,D16)-MAX(C16,TIME(17,0,0)))))</f>
        <v>0</v>
      </c>
      <c r="H16" s="111">
        <f>G16+F16</f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0.85138888888888886</v>
      </c>
      <c r="E17" s="150"/>
      <c r="F17" s="315">
        <f t="shared" si="0"/>
        <v>2.0833333333333315E-2</v>
      </c>
      <c r="G17" s="315">
        <f t="shared" si="1"/>
        <v>0.14305555555555549</v>
      </c>
      <c r="H17" s="111">
        <f t="shared" si="2"/>
        <v>0.16388888888888881</v>
      </c>
      <c r="I17" s="316"/>
    </row>
    <row r="18" spans="1:9" s="5" customFormat="1" ht="30" customHeight="1">
      <c r="A18" s="14" t="s">
        <v>59</v>
      </c>
      <c r="B18" s="106" t="s">
        <v>18</v>
      </c>
      <c r="C18" s="679" t="s">
        <v>110</v>
      </c>
      <c r="D18" s="680"/>
      <c r="E18" s="680"/>
      <c r="F18" s="680"/>
      <c r="G18" s="680"/>
      <c r="H18" s="680"/>
      <c r="I18" s="681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0.88611111111111107</v>
      </c>
      <c r="E19" s="150"/>
      <c r="F19" s="315">
        <f t="shared" si="0"/>
        <v>2.0833333333333315E-2</v>
      </c>
      <c r="G19" s="315">
        <f t="shared" si="1"/>
        <v>0.1777777777777777</v>
      </c>
      <c r="H19" s="111">
        <f t="shared" si="2"/>
        <v>0.19861111111111102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0.73263888888888884</v>
      </c>
      <c r="E20" s="150"/>
      <c r="F20" s="315">
        <f t="shared" si="0"/>
        <v>2.0833333333333315E-2</v>
      </c>
      <c r="G20" s="315">
        <f t="shared" si="1"/>
        <v>2.4305555555555469E-2</v>
      </c>
      <c r="H20" s="111">
        <f t="shared" si="2"/>
        <v>4.5138888888888784E-2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0.875</v>
      </c>
      <c r="E21" s="150"/>
      <c r="F21" s="315">
        <f t="shared" si="0"/>
        <v>0</v>
      </c>
      <c r="G21" s="315">
        <f t="shared" si="1"/>
        <v>0.16666666666666663</v>
      </c>
      <c r="H21" s="111">
        <f t="shared" si="2"/>
        <v>0.16666666666666663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0.875</v>
      </c>
      <c r="E23" s="150"/>
      <c r="F23" s="315">
        <f t="shared" si="0"/>
        <v>0</v>
      </c>
      <c r="G23" s="315">
        <f t="shared" si="1"/>
        <v>0.16666666666666663</v>
      </c>
      <c r="H23" s="111">
        <f t="shared" si="2"/>
        <v>0.16666666666666663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0.875</v>
      </c>
      <c r="E24" s="150"/>
      <c r="F24" s="315">
        <f t="shared" si="0"/>
        <v>0</v>
      </c>
      <c r="G24" s="315">
        <f t="shared" si="1"/>
        <v>0.16666666666666663</v>
      </c>
      <c r="H24" s="111">
        <f t="shared" si="2"/>
        <v>0.16666666666666663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0.875</v>
      </c>
      <c r="E25" s="150"/>
      <c r="F25" s="315">
        <f t="shared" si="0"/>
        <v>0</v>
      </c>
      <c r="G25" s="315">
        <f t="shared" si="1"/>
        <v>0.16666666666666663</v>
      </c>
      <c r="H25" s="111">
        <f t="shared" si="2"/>
        <v>0.16666666666666663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0.875</v>
      </c>
      <c r="E26" s="150"/>
      <c r="F26" s="315">
        <f t="shared" si="0"/>
        <v>0</v>
      </c>
      <c r="G26" s="315">
        <f t="shared" si="1"/>
        <v>0.16666666666666663</v>
      </c>
      <c r="H26" s="111">
        <f t="shared" si="2"/>
        <v>0.16666666666666663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0.875</v>
      </c>
      <c r="E27" s="150"/>
      <c r="F27" s="315">
        <f t="shared" si="0"/>
        <v>0</v>
      </c>
      <c r="G27" s="315">
        <f t="shared" si="1"/>
        <v>0.16666666666666663</v>
      </c>
      <c r="H27" s="111">
        <f t="shared" si="2"/>
        <v>0.16666666666666663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0.77222222222222225</v>
      </c>
      <c r="E28" s="150"/>
      <c r="F28" s="315">
        <f t="shared" si="0"/>
        <v>0</v>
      </c>
      <c r="G28" s="315">
        <f t="shared" si="1"/>
        <v>6.3888888888888884E-2</v>
      </c>
      <c r="H28" s="111">
        <f t="shared" si="2"/>
        <v>6.3888888888888884E-2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0.75694444444444453</v>
      </c>
      <c r="E29" s="150"/>
      <c r="F29" s="315">
        <f t="shared" si="0"/>
        <v>0</v>
      </c>
      <c r="G29" s="315">
        <f t="shared" si="1"/>
        <v>4.861111111111116E-2</v>
      </c>
      <c r="H29" s="111">
        <f t="shared" si="2"/>
        <v>4.861111111111116E-2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0.83333333333333337</v>
      </c>
      <c r="E30" s="150"/>
      <c r="F30" s="315">
        <f t="shared" si="0"/>
        <v>0</v>
      </c>
      <c r="G30" s="315">
        <f t="shared" si="1"/>
        <v>0.125</v>
      </c>
      <c r="H30" s="111">
        <f t="shared" si="2"/>
        <v>0.125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0.875</v>
      </c>
      <c r="E31" s="150"/>
      <c r="F31" s="315">
        <f t="shared" si="0"/>
        <v>0</v>
      </c>
      <c r="G31" s="315">
        <f t="shared" si="1"/>
        <v>0.16666666666666663</v>
      </c>
      <c r="H31" s="111">
        <f t="shared" si="2"/>
        <v>0.16666666666666663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0.875</v>
      </c>
      <c r="E32" s="150"/>
      <c r="F32" s="315">
        <f t="shared" si="0"/>
        <v>0</v>
      </c>
      <c r="G32" s="315">
        <f t="shared" si="1"/>
        <v>0.16666666666666663</v>
      </c>
      <c r="H32" s="111">
        <f t="shared" si="2"/>
        <v>0.16666666666666663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0.875</v>
      </c>
      <c r="E34" s="150"/>
      <c r="F34" s="315">
        <f t="shared" si="0"/>
        <v>0</v>
      </c>
      <c r="G34" s="315">
        <f t="shared" si="1"/>
        <v>0.16666666666666663</v>
      </c>
      <c r="H34" s="111">
        <f t="shared" si="2"/>
        <v>0.16666666666666663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0.25</v>
      </c>
      <c r="D35" s="150">
        <v>0.88888888888888884</v>
      </c>
      <c r="E35" s="150"/>
      <c r="F35" s="315">
        <f t="shared" si="0"/>
        <v>8.3333333333333315E-2</v>
      </c>
      <c r="G35" s="315">
        <f t="shared" si="1"/>
        <v>0.18055555555555547</v>
      </c>
      <c r="H35" s="111">
        <f t="shared" si="2"/>
        <v>0.26388888888888878</v>
      </c>
      <c r="I35" s="316"/>
    </row>
    <row r="36" spans="1:9" s="5" customFormat="1" ht="30" customHeight="1">
      <c r="A36" s="14" t="s">
        <v>60</v>
      </c>
      <c r="B36" s="106" t="s">
        <v>36</v>
      </c>
      <c r="C36" s="635" t="s">
        <v>61</v>
      </c>
      <c r="D36" s="636"/>
      <c r="E36" s="636"/>
      <c r="F36" s="636"/>
      <c r="G36" s="636"/>
      <c r="H36" s="636"/>
      <c r="I36" s="637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0.875</v>
      </c>
      <c r="E37" s="150"/>
      <c r="F37" s="315">
        <f t="shared" si="0"/>
        <v>0</v>
      </c>
      <c r="G37" s="315">
        <f t="shared" si="1"/>
        <v>0.16666666666666663</v>
      </c>
      <c r="H37" s="111">
        <f t="shared" si="2"/>
        <v>0.16666666666666663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0.79375000000000007</v>
      </c>
      <c r="E38" s="150"/>
      <c r="F38" s="315">
        <f t="shared" si="0"/>
        <v>0</v>
      </c>
      <c r="G38" s="315">
        <f t="shared" si="1"/>
        <v>8.5416666666666696E-2</v>
      </c>
      <c r="H38" s="111">
        <f t="shared" si="2"/>
        <v>8.5416666666666696E-2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0.6875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0.875</v>
      </c>
      <c r="E40" s="150"/>
      <c r="F40" s="315">
        <f t="shared" si="0"/>
        <v>0</v>
      </c>
      <c r="G40" s="315">
        <f t="shared" si="1"/>
        <v>0.16666666666666663</v>
      </c>
      <c r="H40" s="111">
        <f t="shared" si="2"/>
        <v>0.16666666666666663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635" t="s">
        <v>61</v>
      </c>
      <c r="D42" s="636"/>
      <c r="E42" s="636"/>
      <c r="F42" s="636"/>
      <c r="G42" s="636"/>
      <c r="H42" s="636"/>
      <c r="I42" s="637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0.875</v>
      </c>
      <c r="E43" s="150"/>
      <c r="F43" s="315">
        <f t="shared" si="0"/>
        <v>0</v>
      </c>
      <c r="G43" s="315">
        <f t="shared" si="1"/>
        <v>0.16666666666666663</v>
      </c>
      <c r="H43" s="111">
        <f t="shared" si="2"/>
        <v>0.16666666666666663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0.6875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0.6875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0.7729166666666667</v>
      </c>
      <c r="E48" s="150"/>
      <c r="F48" s="315">
        <f t="shared" si="0"/>
        <v>0</v>
      </c>
      <c r="G48" s="315">
        <f t="shared" si="1"/>
        <v>6.4583333333333326E-2</v>
      </c>
      <c r="H48" s="111">
        <f t="shared" si="2"/>
        <v>6.4583333333333326E-2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0.6875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0.7729166666666667</v>
      </c>
      <c r="E51" s="150"/>
      <c r="F51" s="315">
        <f t="shared" si="0"/>
        <v>0</v>
      </c>
      <c r="G51" s="315">
        <f t="shared" si="1"/>
        <v>6.4583333333333326E-2</v>
      </c>
      <c r="H51" s="111">
        <f t="shared" si="2"/>
        <v>6.4583333333333326E-2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0.33333333333333331</v>
      </c>
      <c r="D52" s="150">
        <v>0.875</v>
      </c>
      <c r="E52" s="150"/>
      <c r="F52" s="315">
        <f t="shared" si="0"/>
        <v>0</v>
      </c>
      <c r="G52" s="315">
        <f t="shared" si="1"/>
        <v>0.16666666666666663</v>
      </c>
      <c r="H52" s="111">
        <f t="shared" si="2"/>
        <v>0.16666666666666663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0.85416666666666663</v>
      </c>
      <c r="E53" s="150"/>
      <c r="F53" s="315">
        <f t="shared" si="0"/>
        <v>0</v>
      </c>
      <c r="G53" s="315">
        <f t="shared" si="1"/>
        <v>0.14583333333333326</v>
      </c>
      <c r="H53" s="111">
        <f t="shared" si="2"/>
        <v>0.14583333333333326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0.875</v>
      </c>
      <c r="E54" s="150"/>
      <c r="F54" s="315">
        <f t="shared" si="0"/>
        <v>0</v>
      </c>
      <c r="G54" s="315">
        <f t="shared" si="1"/>
        <v>0.16666666666666663</v>
      </c>
      <c r="H54" s="111">
        <f t="shared" si="2"/>
        <v>0.16666666666666663</v>
      </c>
      <c r="I54" s="320"/>
    </row>
    <row r="55" spans="1:9" ht="30" customHeight="1">
      <c r="A55" s="268" t="s">
        <v>60</v>
      </c>
      <c r="B55" s="352" t="s">
        <v>156</v>
      </c>
      <c r="C55" s="150">
        <v>0.33333333333333331</v>
      </c>
      <c r="D55" s="150">
        <v>0.83333333333333337</v>
      </c>
      <c r="E55" s="250"/>
      <c r="F55" s="353">
        <f t="shared" si="0"/>
        <v>0</v>
      </c>
      <c r="G55" s="315">
        <f t="shared" si="1"/>
        <v>0.125</v>
      </c>
      <c r="H55" s="354">
        <f t="shared" si="2"/>
        <v>0.125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9" ht="30" customHeight="1">
      <c r="A57" s="387" t="s">
        <v>60</v>
      </c>
      <c r="B57" s="352" t="s">
        <v>195</v>
      </c>
      <c r="C57" s="150">
        <v>0.25</v>
      </c>
      <c r="D57" s="150">
        <v>0.88888888888888884</v>
      </c>
      <c r="E57" s="388"/>
      <c r="F57" s="389">
        <f t="shared" si="0"/>
        <v>8.3333333333333315E-2</v>
      </c>
      <c r="G57" s="315">
        <f t="shared" si="1"/>
        <v>0.18055555555555547</v>
      </c>
      <c r="H57" s="390">
        <f t="shared" si="2"/>
        <v>0.26388888888888878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0.875</v>
      </c>
      <c r="E59" s="150"/>
      <c r="F59" s="315">
        <f t="shared" si="0"/>
        <v>0</v>
      </c>
      <c r="G59" s="315">
        <f t="shared" si="1"/>
        <v>0.16666666666666663</v>
      </c>
      <c r="H59" s="111">
        <f t="shared" si="2"/>
        <v>0.16666666666666663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0.33333333333333331</v>
      </c>
      <c r="D60" s="150">
        <v>0.875</v>
      </c>
      <c r="E60" s="150"/>
      <c r="F60" s="315">
        <f t="shared" si="0"/>
        <v>0</v>
      </c>
      <c r="G60" s="315">
        <f t="shared" si="1"/>
        <v>0.16666666666666663</v>
      </c>
      <c r="H60" s="111">
        <f t="shared" si="2"/>
        <v>0.16666666666666663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0.33333333333333331</v>
      </c>
      <c r="D61" s="251">
        <v>0.70833333333333337</v>
      </c>
      <c r="E61" s="25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</row>
    <row r="62" spans="1:9" ht="30" customHeight="1">
      <c r="H62" s="295">
        <f>SUM(H3:H61)</f>
        <v>6.0680555555555546</v>
      </c>
    </row>
  </sheetData>
  <autoFilter ref="A2:I62"/>
  <mergeCells count="3">
    <mergeCell ref="C18:I18"/>
    <mergeCell ref="C36:I36"/>
    <mergeCell ref="C42:I4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3">
    <tabColor rgb="FF00B050"/>
    <pageSetUpPr fitToPage="1"/>
  </sheetPr>
  <dimension ref="A1:I62"/>
  <sheetViews>
    <sheetView zoomScaleNormal="100" zoomScaleSheetLayoutView="85" workbookViewId="0">
      <selection activeCell="D39" sqref="D39:D50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223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0.72916666666666663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2.0833333333333259E-2</v>
      </c>
      <c r="H3" s="111">
        <f>G3+F3</f>
        <v>2.0833333333333259E-2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0.89583333333333337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0.1875</v>
      </c>
      <c r="H4" s="111">
        <f t="shared" ref="H4:H61" si="2">G4+F4</f>
        <v>0.1875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0.89583333333333337</v>
      </c>
      <c r="E6" s="150"/>
      <c r="F6" s="315">
        <f t="shared" si="0"/>
        <v>0</v>
      </c>
      <c r="G6" s="315">
        <f t="shared" si="1"/>
        <v>0.1875</v>
      </c>
      <c r="H6" s="111">
        <f t="shared" si="2"/>
        <v>0.1875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0.89583333333333337</v>
      </c>
      <c r="E7" s="150"/>
      <c r="F7" s="315">
        <f t="shared" si="0"/>
        <v>0</v>
      </c>
      <c r="G7" s="315">
        <f t="shared" si="1"/>
        <v>0.1875</v>
      </c>
      <c r="H7" s="111">
        <f t="shared" si="2"/>
        <v>0.1875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0.89583333333333337</v>
      </c>
      <c r="E8" s="150"/>
      <c r="F8" s="315">
        <f t="shared" si="0"/>
        <v>0</v>
      </c>
      <c r="G8" s="315">
        <f t="shared" si="1"/>
        <v>0.1875</v>
      </c>
      <c r="H8" s="111">
        <f t="shared" si="2"/>
        <v>0.1875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0.89583333333333337</v>
      </c>
      <c r="E11" s="150"/>
      <c r="F11" s="315">
        <f t="shared" si="0"/>
        <v>2.0833333333333315E-2</v>
      </c>
      <c r="G11" s="315">
        <f t="shared" si="1"/>
        <v>0.1875</v>
      </c>
      <c r="H11" s="111">
        <f t="shared" si="2"/>
        <v>0.20833333333333331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0.33333333333333298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0.86805555555555547</v>
      </c>
      <c r="E13" s="150"/>
      <c r="F13" s="315">
        <f t="shared" si="0"/>
        <v>2.0833333333333315E-2</v>
      </c>
      <c r="G13" s="315">
        <f t="shared" si="1"/>
        <v>0.1597222222222221</v>
      </c>
      <c r="H13" s="111">
        <f t="shared" si="2"/>
        <v>0.18055555555555541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0.33333333333333298</v>
      </c>
      <c r="D14" s="150">
        <v>0.95833333333333337</v>
      </c>
      <c r="E14" s="150"/>
      <c r="F14" s="315">
        <f t="shared" si="0"/>
        <v>0</v>
      </c>
      <c r="G14" s="315">
        <f t="shared" si="1"/>
        <v>0.25</v>
      </c>
      <c r="H14" s="111">
        <f t="shared" si="2"/>
        <v>0.25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0.20833333333333334</v>
      </c>
      <c r="D15" s="150">
        <v>0.70833333333333337</v>
      </c>
      <c r="E15" s="150"/>
      <c r="F15" s="315">
        <f t="shared" si="0"/>
        <v>0.12499999999999997</v>
      </c>
      <c r="G15" s="315">
        <f t="shared" si="1"/>
        <v>0</v>
      </c>
      <c r="H15" s="111">
        <f t="shared" si="2"/>
        <v>0.12499999999999997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0.33333333333333298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5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679" t="s">
        <v>110</v>
      </c>
      <c r="D18" s="680"/>
      <c r="E18" s="680"/>
      <c r="F18" s="680"/>
      <c r="G18" s="680"/>
      <c r="H18" s="680"/>
      <c r="I18" s="681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0.70833333333333337</v>
      </c>
      <c r="E19" s="150"/>
      <c r="F19" s="315">
        <f t="shared" si="0"/>
        <v>2.0833333333333315E-2</v>
      </c>
      <c r="G19" s="315">
        <f t="shared" si="1"/>
        <v>0</v>
      </c>
      <c r="H19" s="111">
        <f t="shared" si="2"/>
        <v>2.0833333333333315E-2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0.72916666666666663</v>
      </c>
      <c r="E20" s="150"/>
      <c r="F20" s="315">
        <f t="shared" si="0"/>
        <v>2.0833333333333315E-2</v>
      </c>
      <c r="G20" s="315">
        <f t="shared" si="1"/>
        <v>2.0833333333333259E-2</v>
      </c>
      <c r="H20" s="111">
        <f t="shared" si="2"/>
        <v>4.1666666666666574E-2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0.20833333333333334</v>
      </c>
      <c r="D21" s="150">
        <v>0.70833333333333337</v>
      </c>
      <c r="E21" s="150"/>
      <c r="F21" s="315">
        <f t="shared" si="0"/>
        <v>0.12499999999999997</v>
      </c>
      <c r="G21" s="315">
        <f t="shared" si="1"/>
        <v>0</v>
      </c>
      <c r="H21" s="111">
        <f t="shared" si="2"/>
        <v>0.12499999999999997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0.33333333333333298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0.33333333333333298</v>
      </c>
      <c r="D23" s="150">
        <v>0.89583333333333337</v>
      </c>
      <c r="E23" s="150"/>
      <c r="F23" s="315">
        <f t="shared" si="0"/>
        <v>0</v>
      </c>
      <c r="G23" s="315">
        <f t="shared" si="1"/>
        <v>0.1875</v>
      </c>
      <c r="H23" s="111">
        <f t="shared" si="2"/>
        <v>0.1875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0.33333333333333298</v>
      </c>
      <c r="D24" s="150">
        <v>0.89583333333333337</v>
      </c>
      <c r="E24" s="150"/>
      <c r="F24" s="315">
        <f t="shared" si="0"/>
        <v>0</v>
      </c>
      <c r="G24" s="315">
        <f t="shared" si="1"/>
        <v>0.1875</v>
      </c>
      <c r="H24" s="111">
        <f t="shared" si="2"/>
        <v>0.1875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0.33333333333333298</v>
      </c>
      <c r="D25" s="150">
        <v>0.89583333333333337</v>
      </c>
      <c r="E25" s="150"/>
      <c r="F25" s="315">
        <f t="shared" si="0"/>
        <v>0</v>
      </c>
      <c r="G25" s="315">
        <f t="shared" si="1"/>
        <v>0.1875</v>
      </c>
      <c r="H25" s="111">
        <f t="shared" si="2"/>
        <v>0.1875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0.33333333333333298</v>
      </c>
      <c r="D26" s="150">
        <v>0.89583333333333337</v>
      </c>
      <c r="E26" s="150"/>
      <c r="F26" s="315">
        <f t="shared" si="0"/>
        <v>0</v>
      </c>
      <c r="G26" s="315">
        <f t="shared" si="1"/>
        <v>0.1875</v>
      </c>
      <c r="H26" s="111">
        <f t="shared" si="2"/>
        <v>0.1875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0.33333333333333298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0.33333333333333298</v>
      </c>
      <c r="D28" s="150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0.33333333333333298</v>
      </c>
      <c r="D29" s="150">
        <v>0.89583333333333337</v>
      </c>
      <c r="E29" s="150"/>
      <c r="F29" s="315">
        <f t="shared" si="0"/>
        <v>0</v>
      </c>
      <c r="G29" s="315">
        <f t="shared" si="1"/>
        <v>0.1875</v>
      </c>
      <c r="H29" s="111">
        <f t="shared" si="2"/>
        <v>0.1875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0.20833333333333334</v>
      </c>
      <c r="D30" s="150">
        <v>0.89583333333333337</v>
      </c>
      <c r="E30" s="150"/>
      <c r="F30" s="315">
        <f t="shared" si="0"/>
        <v>0.12499999999999997</v>
      </c>
      <c r="G30" s="315">
        <f t="shared" si="1"/>
        <v>0.1875</v>
      </c>
      <c r="H30" s="111">
        <f t="shared" si="2"/>
        <v>0.3125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0.33333333333333298</v>
      </c>
      <c r="D31" s="150">
        <v>0.89583333333333337</v>
      </c>
      <c r="E31" s="150"/>
      <c r="F31" s="315">
        <f t="shared" si="0"/>
        <v>0</v>
      </c>
      <c r="G31" s="315">
        <f t="shared" si="1"/>
        <v>0.1875</v>
      </c>
      <c r="H31" s="111">
        <f t="shared" si="2"/>
        <v>0.1875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0.20833333333333334</v>
      </c>
      <c r="D32" s="150">
        <v>0.70833333333333337</v>
      </c>
      <c r="E32" s="150"/>
      <c r="F32" s="315">
        <f t="shared" si="0"/>
        <v>0.12499999999999997</v>
      </c>
      <c r="G32" s="315">
        <f t="shared" si="1"/>
        <v>0</v>
      </c>
      <c r="H32" s="111">
        <f t="shared" si="2"/>
        <v>0.12499999999999997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0.89583333333333337</v>
      </c>
      <c r="E33" s="150"/>
      <c r="F33" s="315">
        <f t="shared" si="0"/>
        <v>0</v>
      </c>
      <c r="G33" s="315">
        <f t="shared" si="1"/>
        <v>0.1875</v>
      </c>
      <c r="H33" s="111">
        <f t="shared" si="2"/>
        <v>0.1875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0.89583333333333337</v>
      </c>
      <c r="E34" s="150"/>
      <c r="F34" s="315">
        <f t="shared" si="0"/>
        <v>0</v>
      </c>
      <c r="G34" s="315">
        <f t="shared" si="1"/>
        <v>0.1875</v>
      </c>
      <c r="H34" s="111">
        <f t="shared" si="2"/>
        <v>0.1875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0.33333333333333298</v>
      </c>
      <c r="D36" s="150">
        <v>0.89583333333333337</v>
      </c>
      <c r="E36" s="150"/>
      <c r="F36" s="315">
        <f t="shared" si="0"/>
        <v>0</v>
      </c>
      <c r="G36" s="315">
        <f t="shared" si="1"/>
        <v>0.1875</v>
      </c>
      <c r="H36" s="111">
        <f t="shared" si="2"/>
        <v>0.1875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0.20833333333333334</v>
      </c>
      <c r="D37" s="150">
        <v>0.70833333333333337</v>
      </c>
      <c r="E37" s="150"/>
      <c r="F37" s="315">
        <f t="shared" si="0"/>
        <v>0.12499999999999997</v>
      </c>
      <c r="G37" s="315">
        <f t="shared" si="1"/>
        <v>0</v>
      </c>
      <c r="H37" s="111">
        <f t="shared" si="2"/>
        <v>0.12499999999999997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0.33333333333333298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0.33333333333333298</v>
      </c>
      <c r="D39" s="150">
        <v>0.75</v>
      </c>
      <c r="E39" s="150"/>
      <c r="F39" s="315">
        <f t="shared" si="0"/>
        <v>0</v>
      </c>
      <c r="G39" s="315">
        <f t="shared" si="1"/>
        <v>4.166666666666663E-2</v>
      </c>
      <c r="H39" s="111">
        <f t="shared" si="2"/>
        <v>4.166666666666663E-2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0.33333333333333298</v>
      </c>
      <c r="D40" s="150">
        <v>0.73958333333333337</v>
      </c>
      <c r="E40" s="150"/>
      <c r="F40" s="315">
        <f t="shared" si="0"/>
        <v>0</v>
      </c>
      <c r="G40" s="315">
        <f t="shared" si="1"/>
        <v>3.125E-2</v>
      </c>
      <c r="H40" s="111">
        <f t="shared" si="2"/>
        <v>3.125E-2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0.33333333333333298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0.33333333333333298</v>
      </c>
      <c r="D42" s="150">
        <v>0.75</v>
      </c>
      <c r="E42" s="150"/>
      <c r="F42" s="315">
        <f t="shared" si="0"/>
        <v>0</v>
      </c>
      <c r="G42" s="315">
        <f t="shared" si="1"/>
        <v>4.166666666666663E-2</v>
      </c>
      <c r="H42" s="111">
        <f t="shared" si="2"/>
        <v>4.166666666666663E-2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0.33333333333333298</v>
      </c>
      <c r="D43" s="150">
        <v>0.89583333333333337</v>
      </c>
      <c r="E43" s="150"/>
      <c r="F43" s="315">
        <f t="shared" si="0"/>
        <v>0</v>
      </c>
      <c r="G43" s="315">
        <f t="shared" si="1"/>
        <v>0.1875</v>
      </c>
      <c r="H43" s="111">
        <f t="shared" si="2"/>
        <v>0.1875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0.33333333333333298</v>
      </c>
      <c r="D44" s="150">
        <v>0.89583333333333337</v>
      </c>
      <c r="E44" s="150"/>
      <c r="F44" s="315">
        <f t="shared" si="0"/>
        <v>0</v>
      </c>
      <c r="G44" s="315">
        <f t="shared" si="1"/>
        <v>0.1875</v>
      </c>
      <c r="H44" s="111">
        <f t="shared" si="2"/>
        <v>0.1875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0.33333333333333298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0.33333333333333298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0.73958333333333337</v>
      </c>
      <c r="E48" s="150"/>
      <c r="F48" s="315">
        <f t="shared" si="0"/>
        <v>0</v>
      </c>
      <c r="G48" s="315">
        <f t="shared" si="1"/>
        <v>3.125E-2</v>
      </c>
      <c r="H48" s="111">
        <f t="shared" si="2"/>
        <v>3.125E-2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0.89583333333333337</v>
      </c>
      <c r="E50" s="150"/>
      <c r="F50" s="315">
        <f t="shared" si="0"/>
        <v>0</v>
      </c>
      <c r="G50" s="315">
        <f t="shared" si="1"/>
        <v>0.1875</v>
      </c>
      <c r="H50" s="111">
        <f t="shared" si="2"/>
        <v>0.1875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0.33333333333333298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0.33333333333333298</v>
      </c>
      <c r="D52" s="150">
        <v>0.89583333333333337</v>
      </c>
      <c r="E52" s="150"/>
      <c r="F52" s="315">
        <f t="shared" si="0"/>
        <v>0</v>
      </c>
      <c r="G52" s="315">
        <f t="shared" si="1"/>
        <v>0.1875</v>
      </c>
      <c r="H52" s="111">
        <f t="shared" si="2"/>
        <v>0.1875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0.33333333333333298</v>
      </c>
      <c r="D53" s="150">
        <v>0.89583333333333337</v>
      </c>
      <c r="E53" s="150"/>
      <c r="F53" s="315">
        <f t="shared" si="0"/>
        <v>0</v>
      </c>
      <c r="G53" s="315">
        <f t="shared" si="1"/>
        <v>0.1875</v>
      </c>
      <c r="H53" s="111">
        <f t="shared" si="2"/>
        <v>0.1875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0.33333333333333298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20"/>
    </row>
    <row r="55" spans="1:9" ht="30" customHeight="1">
      <c r="A55" s="268" t="s">
        <v>60</v>
      </c>
      <c r="B55" s="352" t="s">
        <v>156</v>
      </c>
      <c r="C55" s="150">
        <v>0.33333333333333298</v>
      </c>
      <c r="D55" s="150">
        <v>0.70833333333333337</v>
      </c>
      <c r="E55" s="250"/>
      <c r="F55" s="353">
        <f t="shared" si="0"/>
        <v>0</v>
      </c>
      <c r="G55" s="315">
        <f t="shared" si="1"/>
        <v>0</v>
      </c>
      <c r="H55" s="354">
        <f t="shared" si="2"/>
        <v>0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0.33333333333333298</v>
      </c>
      <c r="D56" s="150">
        <v>0.89583333333333337</v>
      </c>
      <c r="E56" s="150"/>
      <c r="F56" s="315">
        <f t="shared" si="0"/>
        <v>0</v>
      </c>
      <c r="G56" s="315">
        <f t="shared" si="1"/>
        <v>0.1875</v>
      </c>
      <c r="H56" s="111">
        <f t="shared" si="2"/>
        <v>0.1875</v>
      </c>
      <c r="I56" s="368"/>
    </row>
    <row r="57" spans="1:9" ht="30" customHeight="1">
      <c r="A57" s="387" t="s">
        <v>60</v>
      </c>
      <c r="B57" s="352" t="s">
        <v>195</v>
      </c>
      <c r="C57" s="150">
        <v>0.33333333333333298</v>
      </c>
      <c r="D57" s="150">
        <v>0.70833333333333337</v>
      </c>
      <c r="E57" s="388"/>
      <c r="F57" s="389">
        <f t="shared" si="0"/>
        <v>0</v>
      </c>
      <c r="G57" s="315">
        <f t="shared" si="1"/>
        <v>0</v>
      </c>
      <c r="H57" s="390">
        <f t="shared" si="2"/>
        <v>0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0.33333333333333298</v>
      </c>
      <c r="D58" s="150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0.33333333333333298</v>
      </c>
      <c r="D59" s="150">
        <v>0.70833333333333337</v>
      </c>
      <c r="E59" s="150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0.33333333333333298</v>
      </c>
      <c r="D60" s="150">
        <v>0.89583333333333337</v>
      </c>
      <c r="E60" s="150"/>
      <c r="F60" s="315">
        <f t="shared" si="0"/>
        <v>0</v>
      </c>
      <c r="G60" s="315">
        <f t="shared" si="1"/>
        <v>0.1875</v>
      </c>
      <c r="H60" s="111">
        <f t="shared" si="2"/>
        <v>0.1875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0.33333333333333298</v>
      </c>
      <c r="D61" s="251">
        <v>0.70833333333333337</v>
      </c>
      <c r="E61" s="251"/>
      <c r="F61" s="322">
        <f t="shared" si="0"/>
        <v>0</v>
      </c>
      <c r="G61" s="322">
        <f t="shared" si="1"/>
        <v>0</v>
      </c>
      <c r="H61" s="323">
        <f t="shared" si="2"/>
        <v>0</v>
      </c>
      <c r="I61" s="400"/>
    </row>
    <row r="62" spans="1:9" ht="30" customHeight="1">
      <c r="H62" s="295">
        <f>SUM(H3:H61)</f>
        <v>5.4513888888888884</v>
      </c>
    </row>
  </sheetData>
  <autoFilter ref="A2:I57"/>
  <mergeCells count="1"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4">
    <tabColor rgb="FF00B050"/>
    <pageSetUpPr fitToPage="1"/>
  </sheetPr>
  <dimension ref="A1:I21"/>
  <sheetViews>
    <sheetView zoomScaleNormal="100" zoomScaleSheetLayoutView="85" workbookViewId="0">
      <selection activeCell="D39" sqref="D39:D50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5" customFormat="1" ht="30" customHeight="1">
      <c r="A3" s="14" t="s">
        <v>59</v>
      </c>
      <c r="B3" s="401" t="s">
        <v>10</v>
      </c>
      <c r="C3" s="150">
        <v>0.33333333333333331</v>
      </c>
      <c r="D3" s="150">
        <v>0.64583333333333337</v>
      </c>
      <c r="E3" s="150"/>
      <c r="F3" s="315">
        <f t="shared" ref="F3:F18" si="0">SUM(IF(C3="",0,IF(C3&lt;TIME(8,0,0),TIME(8,0,0)-C3,0)))</f>
        <v>0</v>
      </c>
      <c r="G3" s="315">
        <f t="shared" ref="G3:G18" si="1">SUM(
IF(OR(C3="",D3=""),0,MAX(0,IF(D3&lt;C3,D3+1,D3)-MAX(C3,TIME(8,0,0)))))</f>
        <v>0.31250000000000006</v>
      </c>
      <c r="H3" s="111">
        <f t="shared" ref="H3:H18" si="2">G3+F3</f>
        <v>0.31250000000000006</v>
      </c>
      <c r="I3" s="316"/>
    </row>
    <row r="4" spans="1:9" s="5" customFormat="1" ht="30" customHeight="1">
      <c r="A4" s="14" t="s">
        <v>59</v>
      </c>
      <c r="B4" s="401" t="s">
        <v>11</v>
      </c>
      <c r="C4" s="150">
        <v>0.25</v>
      </c>
      <c r="D4" s="150">
        <v>0.91666666666666663</v>
      </c>
      <c r="E4" s="150"/>
      <c r="F4" s="315">
        <f t="shared" si="0"/>
        <v>8.3333333333333315E-2</v>
      </c>
      <c r="G4" s="315">
        <f t="shared" si="1"/>
        <v>0.58333333333333326</v>
      </c>
      <c r="H4" s="111">
        <f t="shared" si="2"/>
        <v>0.66666666666666652</v>
      </c>
      <c r="I4" s="316"/>
    </row>
    <row r="5" spans="1:9" s="5" customFormat="1" ht="30" customHeight="1">
      <c r="A5" s="14" t="s">
        <v>59</v>
      </c>
      <c r="B5" s="401" t="s">
        <v>12</v>
      </c>
      <c r="C5" s="150">
        <v>0.22916666666666666</v>
      </c>
      <c r="D5" s="150">
        <v>0.9375</v>
      </c>
      <c r="E5" s="150"/>
      <c r="F5" s="315">
        <f t="shared" si="0"/>
        <v>0.10416666666666666</v>
      </c>
      <c r="G5" s="315">
        <f t="shared" si="1"/>
        <v>0.60416666666666674</v>
      </c>
      <c r="H5" s="111">
        <f t="shared" si="2"/>
        <v>0.70833333333333337</v>
      </c>
      <c r="I5" s="316"/>
    </row>
    <row r="6" spans="1:9" s="5" customFormat="1" ht="30" customHeight="1">
      <c r="A6" s="14" t="s">
        <v>59</v>
      </c>
      <c r="B6" s="401" t="s">
        <v>13</v>
      </c>
      <c r="C6" s="150">
        <v>0.3125</v>
      </c>
      <c r="D6" s="150">
        <v>0.625</v>
      </c>
      <c r="E6" s="150"/>
      <c r="F6" s="315">
        <f t="shared" si="0"/>
        <v>2.0833333333333315E-2</v>
      </c>
      <c r="G6" s="315">
        <f t="shared" si="1"/>
        <v>0.29166666666666669</v>
      </c>
      <c r="H6" s="111">
        <f t="shared" si="2"/>
        <v>0.3125</v>
      </c>
      <c r="I6" s="105"/>
    </row>
    <row r="7" spans="1:9" s="5" customFormat="1" ht="30" customHeight="1">
      <c r="A7" s="14" t="s">
        <v>59</v>
      </c>
      <c r="B7" s="401" t="s">
        <v>14</v>
      </c>
      <c r="C7" s="150">
        <v>0.3125</v>
      </c>
      <c r="D7" s="150">
        <v>0.625</v>
      </c>
      <c r="E7" s="150"/>
      <c r="F7" s="315">
        <f t="shared" si="0"/>
        <v>2.0833333333333315E-2</v>
      </c>
      <c r="G7" s="315">
        <f t="shared" si="1"/>
        <v>0.29166666666666669</v>
      </c>
      <c r="H7" s="111">
        <f t="shared" si="2"/>
        <v>0.3125</v>
      </c>
      <c r="I7" s="316"/>
    </row>
    <row r="8" spans="1:9" s="5" customFormat="1" ht="30" customHeight="1">
      <c r="A8" s="14" t="s">
        <v>59</v>
      </c>
      <c r="B8" s="401" t="s">
        <v>144</v>
      </c>
      <c r="C8" s="150">
        <v>0.3125</v>
      </c>
      <c r="D8" s="150">
        <v>0.625</v>
      </c>
      <c r="E8" s="150"/>
      <c r="F8" s="315">
        <f t="shared" si="0"/>
        <v>2.0833333333333315E-2</v>
      </c>
      <c r="G8" s="315">
        <f t="shared" si="1"/>
        <v>0.29166666666666669</v>
      </c>
      <c r="H8" s="111">
        <f t="shared" si="2"/>
        <v>0.3125</v>
      </c>
      <c r="I8" s="316"/>
    </row>
    <row r="9" spans="1:9" s="5" customFormat="1" ht="30" customHeight="1">
      <c r="A9" s="14" t="s">
        <v>60</v>
      </c>
      <c r="B9" s="401" t="s">
        <v>23</v>
      </c>
      <c r="C9" s="150">
        <v>0.25</v>
      </c>
      <c r="D9" s="150">
        <v>0.92361111111111116</v>
      </c>
      <c r="E9" s="150"/>
      <c r="F9" s="315">
        <f t="shared" si="0"/>
        <v>8.3333333333333315E-2</v>
      </c>
      <c r="G9" s="315">
        <f t="shared" si="1"/>
        <v>0.5902777777777779</v>
      </c>
      <c r="H9" s="111">
        <f t="shared" si="2"/>
        <v>0.67361111111111116</v>
      </c>
      <c r="I9" s="105"/>
    </row>
    <row r="10" spans="1:9" s="5" customFormat="1" ht="30" customHeight="1">
      <c r="A10" s="14" t="s">
        <v>60</v>
      </c>
      <c r="B10" s="401" t="s">
        <v>171</v>
      </c>
      <c r="C10" s="150">
        <v>0.25</v>
      </c>
      <c r="D10" s="150">
        <v>0.92361111111111116</v>
      </c>
      <c r="E10" s="150"/>
      <c r="F10" s="315">
        <f t="shared" si="0"/>
        <v>8.3333333333333315E-2</v>
      </c>
      <c r="G10" s="315">
        <f t="shared" si="1"/>
        <v>0.5902777777777779</v>
      </c>
      <c r="H10" s="111">
        <f t="shared" si="2"/>
        <v>0.67361111111111116</v>
      </c>
      <c r="I10" s="316"/>
    </row>
    <row r="11" spans="1:9" s="5" customFormat="1" ht="30" customHeight="1">
      <c r="A11" s="14" t="s">
        <v>60</v>
      </c>
      <c r="B11" s="401" t="s">
        <v>146</v>
      </c>
      <c r="C11" s="150">
        <v>0.33333333333333331</v>
      </c>
      <c r="D11" s="150">
        <v>0.625</v>
      </c>
      <c r="E11" s="150"/>
      <c r="F11" s="315">
        <f t="shared" si="0"/>
        <v>0</v>
      </c>
      <c r="G11" s="315">
        <f t="shared" si="1"/>
        <v>0.29166666666666669</v>
      </c>
      <c r="H11" s="111">
        <f t="shared" si="2"/>
        <v>0.29166666666666669</v>
      </c>
      <c r="I11" s="316"/>
    </row>
    <row r="12" spans="1:9" s="5" customFormat="1" ht="30.75" customHeight="1">
      <c r="A12" s="14" t="s">
        <v>60</v>
      </c>
      <c r="B12" s="401" t="s">
        <v>36</v>
      </c>
      <c r="C12" s="150">
        <v>0.33333333333333331</v>
      </c>
      <c r="D12" s="150">
        <v>0.63888888888888895</v>
      </c>
      <c r="E12" s="150"/>
      <c r="F12" s="315">
        <f t="shared" si="0"/>
        <v>0</v>
      </c>
      <c r="G12" s="315">
        <f t="shared" si="1"/>
        <v>0.30555555555555564</v>
      </c>
      <c r="H12" s="111">
        <f t="shared" si="2"/>
        <v>0.30555555555555564</v>
      </c>
      <c r="I12" s="316"/>
    </row>
    <row r="13" spans="1:9" s="5" customFormat="1" ht="30.75" customHeight="1">
      <c r="A13" s="14" t="s">
        <v>60</v>
      </c>
      <c r="B13" s="401" t="s">
        <v>37</v>
      </c>
      <c r="C13" s="150">
        <v>0.33333333333333331</v>
      </c>
      <c r="D13" s="150">
        <v>0.625</v>
      </c>
      <c r="E13" s="150"/>
      <c r="F13" s="315">
        <f t="shared" si="0"/>
        <v>0</v>
      </c>
      <c r="G13" s="315">
        <f t="shared" si="1"/>
        <v>0.29166666666666669</v>
      </c>
      <c r="H13" s="111">
        <f t="shared" si="2"/>
        <v>0.29166666666666669</v>
      </c>
      <c r="I13" s="316"/>
    </row>
    <row r="14" spans="1:9" s="5" customFormat="1" ht="30" customHeight="1">
      <c r="A14" s="14" t="s">
        <v>60</v>
      </c>
      <c r="B14" s="401" t="s">
        <v>41</v>
      </c>
      <c r="C14" s="150">
        <v>0.33333333333333331</v>
      </c>
      <c r="D14" s="150">
        <v>0.625</v>
      </c>
      <c r="E14" s="150"/>
      <c r="F14" s="315">
        <f t="shared" si="0"/>
        <v>0</v>
      </c>
      <c r="G14" s="315">
        <f t="shared" si="1"/>
        <v>0.29166666666666669</v>
      </c>
      <c r="H14" s="111">
        <f t="shared" si="2"/>
        <v>0.29166666666666669</v>
      </c>
      <c r="I14" s="316"/>
    </row>
    <row r="15" spans="1:9" s="5" customFormat="1" ht="30" customHeight="1">
      <c r="A15" s="14" t="s">
        <v>60</v>
      </c>
      <c r="B15" s="401" t="s">
        <v>45</v>
      </c>
      <c r="C15" s="150">
        <v>0.33333333333333331</v>
      </c>
      <c r="D15" s="150">
        <v>0.625</v>
      </c>
      <c r="E15" s="150"/>
      <c r="F15" s="315">
        <f t="shared" si="0"/>
        <v>0</v>
      </c>
      <c r="G15" s="315">
        <f t="shared" si="1"/>
        <v>0.29166666666666669</v>
      </c>
      <c r="H15" s="111">
        <f t="shared" si="2"/>
        <v>0.29166666666666669</v>
      </c>
      <c r="I15" s="316"/>
    </row>
    <row r="16" spans="1:9" s="5" customFormat="1" ht="30" customHeight="1">
      <c r="A16" s="268" t="s">
        <v>60</v>
      </c>
      <c r="B16" s="402" t="s">
        <v>57</v>
      </c>
      <c r="C16" s="150">
        <v>0.33333333333333331</v>
      </c>
      <c r="D16" s="150">
        <v>0.625</v>
      </c>
      <c r="E16" s="150"/>
      <c r="F16" s="315">
        <f t="shared" si="0"/>
        <v>0</v>
      </c>
      <c r="G16" s="315">
        <f t="shared" si="1"/>
        <v>0.29166666666666669</v>
      </c>
      <c r="H16" s="111">
        <f t="shared" si="2"/>
        <v>0.29166666666666669</v>
      </c>
      <c r="I16" s="318"/>
    </row>
    <row r="17" spans="1:9" ht="30" customHeight="1">
      <c r="A17" s="268" t="s">
        <v>60</v>
      </c>
      <c r="B17" s="403" t="s">
        <v>156</v>
      </c>
      <c r="C17" s="250">
        <v>0.33333333333333331</v>
      </c>
      <c r="D17" s="250">
        <v>0.625</v>
      </c>
      <c r="E17" s="250"/>
      <c r="F17" s="353">
        <f t="shared" si="0"/>
        <v>0</v>
      </c>
      <c r="G17" s="315">
        <f t="shared" si="1"/>
        <v>0.29166666666666669</v>
      </c>
      <c r="H17" s="354">
        <f t="shared" si="2"/>
        <v>0.29166666666666669</v>
      </c>
      <c r="I17" s="355"/>
    </row>
    <row r="18" spans="1:9" ht="30" customHeight="1">
      <c r="A18" s="396" t="s">
        <v>60</v>
      </c>
      <c r="B18" s="404" t="s">
        <v>213</v>
      </c>
      <c r="C18" s="150">
        <v>0.33333333333333331</v>
      </c>
      <c r="D18" s="150">
        <v>0.63888888888888895</v>
      </c>
      <c r="E18" s="150"/>
      <c r="F18" s="315">
        <f t="shared" si="0"/>
        <v>0</v>
      </c>
      <c r="G18" s="315">
        <f t="shared" si="1"/>
        <v>0.30555555555555564</v>
      </c>
      <c r="H18" s="111">
        <f t="shared" si="2"/>
        <v>0.30555555555555564</v>
      </c>
      <c r="I18" s="397"/>
    </row>
    <row r="19" spans="1:9" ht="30" customHeight="1">
      <c r="H19" s="295">
        <f>SUM(H3:H18)</f>
        <v>6.3333333333333348</v>
      </c>
    </row>
    <row r="21" spans="1:9" ht="30" customHeight="1">
      <c r="H21" s="295"/>
    </row>
  </sheetData>
  <autoFilter ref="A2:I17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5">
    <tabColor rgb="FF00B050"/>
    <pageSetUpPr fitToPage="1"/>
  </sheetPr>
  <dimension ref="A1:I71"/>
  <sheetViews>
    <sheetView zoomScaleNormal="100" zoomScaleSheetLayoutView="85" workbookViewId="0">
      <selection activeCell="C8" sqref="C8:I8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221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0.58333333333333337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IF(OR(C3="",D3=""),0,MAX(0,IF(D3&lt;C3,D3+1,D3)-MAX(C3,TIME(12,30,0)))))</f>
        <v>6.25E-2</v>
      </c>
      <c r="H3" s="111">
        <f>G3+F3</f>
        <v>6.25E-2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0.67708333333333337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IF(OR(C4="",D4=""),0,MAX(0,IF(D4&lt;C4,D4+1,D4)-MAX(C4,TIME(12,30,0)))))</f>
        <v>0.15625</v>
      </c>
      <c r="H4" s="111">
        <f t="shared" ref="H4:H61" si="2">G4+F4</f>
        <v>0.15625</v>
      </c>
      <c r="I4" s="317"/>
    </row>
    <row r="5" spans="1:9" s="5" customFormat="1" ht="30" customHeight="1">
      <c r="A5" s="14" t="s">
        <v>170</v>
      </c>
      <c r="B5" s="106" t="s">
        <v>143</v>
      </c>
      <c r="C5" s="682" t="s">
        <v>163</v>
      </c>
      <c r="D5" s="683"/>
      <c r="E5" s="683"/>
      <c r="F5" s="683"/>
      <c r="G5" s="683"/>
      <c r="H5" s="683"/>
      <c r="I5" s="684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0.67708333333333337</v>
      </c>
      <c r="E6" s="150"/>
      <c r="F6" s="315">
        <f t="shared" si="0"/>
        <v>0</v>
      </c>
      <c r="G6" s="315">
        <f t="shared" si="1"/>
        <v>0.15625</v>
      </c>
      <c r="H6" s="111">
        <f t="shared" si="2"/>
        <v>0.15625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0.67708333333333337</v>
      </c>
      <c r="E7" s="150"/>
      <c r="F7" s="315">
        <f t="shared" si="0"/>
        <v>0</v>
      </c>
      <c r="G7" s="315">
        <f t="shared" si="1"/>
        <v>0.15625</v>
      </c>
      <c r="H7" s="111">
        <f t="shared" si="2"/>
        <v>0.15625</v>
      </c>
      <c r="I7" s="316"/>
    </row>
    <row r="8" spans="1:9" s="5" customFormat="1" ht="30" customHeight="1">
      <c r="A8" s="14" t="s">
        <v>170</v>
      </c>
      <c r="B8" s="106" t="s">
        <v>55</v>
      </c>
      <c r="C8" s="682" t="s">
        <v>163</v>
      </c>
      <c r="D8" s="683"/>
      <c r="E8" s="683"/>
      <c r="F8" s="683"/>
      <c r="G8" s="683"/>
      <c r="H8" s="683"/>
      <c r="I8" s="684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0.54166666666666663</v>
      </c>
      <c r="E9" s="150"/>
      <c r="F9" s="315">
        <f t="shared" si="0"/>
        <v>0</v>
      </c>
      <c r="G9" s="315">
        <f t="shared" si="1"/>
        <v>2.0833333333333259E-2</v>
      </c>
      <c r="H9" s="111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0.3125</v>
      </c>
      <c r="D10" s="150">
        <v>0.67222222222222217</v>
      </c>
      <c r="E10" s="150"/>
      <c r="F10" s="315">
        <f t="shared" si="0"/>
        <v>2.0833333333333315E-2</v>
      </c>
      <c r="G10" s="315">
        <f t="shared" si="1"/>
        <v>0.1513888888888888</v>
      </c>
      <c r="H10" s="111">
        <f t="shared" si="2"/>
        <v>0.17222222222222211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0.625</v>
      </c>
      <c r="E11" s="150"/>
      <c r="F11" s="315">
        <f t="shared" si="0"/>
        <v>2.0833333333333315E-2</v>
      </c>
      <c r="G11" s="315">
        <f t="shared" si="1"/>
        <v>0.10416666666666663</v>
      </c>
      <c r="H11" s="111">
        <f t="shared" si="2"/>
        <v>0.12499999999999994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0.62847222222222221</v>
      </c>
      <c r="E12" s="150"/>
      <c r="F12" s="315">
        <f t="shared" si="0"/>
        <v>0</v>
      </c>
      <c r="G12" s="315">
        <f t="shared" si="1"/>
        <v>0.10763888888888884</v>
      </c>
      <c r="H12" s="111">
        <f t="shared" si="2"/>
        <v>0.10763888888888884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0.63888888888888895</v>
      </c>
      <c r="E13" s="150"/>
      <c r="F13" s="315">
        <f t="shared" si="0"/>
        <v>0</v>
      </c>
      <c r="G13" s="315">
        <f t="shared" si="1"/>
        <v>0.11805555555555558</v>
      </c>
      <c r="H13" s="111">
        <f t="shared" si="2"/>
        <v>0.11805555555555558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0.69791666666666663</v>
      </c>
      <c r="E14" s="150"/>
      <c r="F14" s="315">
        <f t="shared" si="0"/>
        <v>2.0833333333333315E-2</v>
      </c>
      <c r="G14" s="315">
        <f t="shared" si="1"/>
        <v>0.17708333333333326</v>
      </c>
      <c r="H14" s="111">
        <f t="shared" si="2"/>
        <v>0.19791666666666657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0.52083333333333337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0.67708333333333337</v>
      </c>
      <c r="E16" s="150"/>
      <c r="F16" s="315">
        <f t="shared" si="0"/>
        <v>0</v>
      </c>
      <c r="G16" s="315">
        <f t="shared" si="1"/>
        <v>0.15625</v>
      </c>
      <c r="H16" s="111">
        <f t="shared" si="2"/>
        <v>0.15625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0.63888888888888895</v>
      </c>
      <c r="E17" s="150"/>
      <c r="F17" s="315">
        <f t="shared" si="0"/>
        <v>0</v>
      </c>
      <c r="G17" s="315">
        <f t="shared" si="1"/>
        <v>0.11805555555555558</v>
      </c>
      <c r="H17" s="111">
        <f t="shared" si="2"/>
        <v>0.11805555555555558</v>
      </c>
      <c r="I17" s="316"/>
    </row>
    <row r="18" spans="1:9" s="5" customFormat="1" ht="30" customHeight="1">
      <c r="A18" s="14" t="s">
        <v>59</v>
      </c>
      <c r="B18" s="106" t="s">
        <v>18</v>
      </c>
      <c r="C18" s="679" t="s">
        <v>110</v>
      </c>
      <c r="D18" s="680"/>
      <c r="E18" s="680"/>
      <c r="F18" s="680"/>
      <c r="G18" s="680"/>
      <c r="H18" s="680"/>
      <c r="I18" s="681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0.69027777777777777</v>
      </c>
      <c r="E19" s="150"/>
      <c r="F19" s="315">
        <f t="shared" si="0"/>
        <v>2.0833333333333315E-2</v>
      </c>
      <c r="G19" s="315">
        <f t="shared" si="1"/>
        <v>0.1694444444444444</v>
      </c>
      <c r="H19" s="111">
        <f t="shared" si="2"/>
        <v>0.19027777777777771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0.5625</v>
      </c>
      <c r="E20" s="150"/>
      <c r="F20" s="315">
        <f t="shared" si="0"/>
        <v>2.0833333333333315E-2</v>
      </c>
      <c r="G20" s="315">
        <f t="shared" si="1"/>
        <v>4.166666666666663E-2</v>
      </c>
      <c r="H20" s="111">
        <f t="shared" si="2"/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0.68055555555555547</v>
      </c>
      <c r="E21" s="150"/>
      <c r="F21" s="315">
        <f t="shared" si="0"/>
        <v>0</v>
      </c>
      <c r="G21" s="315">
        <f t="shared" si="1"/>
        <v>0.1597222222222221</v>
      </c>
      <c r="H21" s="111">
        <f t="shared" si="2"/>
        <v>0.1597222222222221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0.59930555555555554</v>
      </c>
      <c r="E22" s="150"/>
      <c r="F22" s="315">
        <f t="shared" si="0"/>
        <v>0</v>
      </c>
      <c r="G22" s="315">
        <f t="shared" si="1"/>
        <v>7.8472222222222165E-2</v>
      </c>
      <c r="H22" s="111">
        <f t="shared" si="2"/>
        <v>7.8472222222222165E-2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0.67708333333333337</v>
      </c>
      <c r="E23" s="150"/>
      <c r="F23" s="315">
        <f t="shared" si="0"/>
        <v>0</v>
      </c>
      <c r="G23" s="315">
        <f t="shared" si="1"/>
        <v>0.15625</v>
      </c>
      <c r="H23" s="111">
        <f t="shared" si="2"/>
        <v>0.15625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0.67708333333333337</v>
      </c>
      <c r="E24" s="150"/>
      <c r="F24" s="315">
        <f t="shared" si="0"/>
        <v>0</v>
      </c>
      <c r="G24" s="315">
        <f t="shared" si="1"/>
        <v>0.15625</v>
      </c>
      <c r="H24" s="111">
        <f t="shared" si="2"/>
        <v>0.15625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0.67708333333333337</v>
      </c>
      <c r="E25" s="150"/>
      <c r="F25" s="315">
        <f t="shared" si="0"/>
        <v>0</v>
      </c>
      <c r="G25" s="315">
        <f t="shared" si="1"/>
        <v>0.15625</v>
      </c>
      <c r="H25" s="111">
        <f t="shared" si="2"/>
        <v>0.15625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0.67708333333333337</v>
      </c>
      <c r="E26" s="150"/>
      <c r="F26" s="315">
        <f t="shared" si="0"/>
        <v>0</v>
      </c>
      <c r="G26" s="315">
        <f t="shared" si="1"/>
        <v>0.15625</v>
      </c>
      <c r="H26" s="111">
        <f t="shared" si="2"/>
        <v>0.15625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0.67708333333333337</v>
      </c>
      <c r="E27" s="150"/>
      <c r="F27" s="315">
        <f t="shared" si="0"/>
        <v>0</v>
      </c>
      <c r="G27" s="315">
        <f t="shared" si="1"/>
        <v>0.15625</v>
      </c>
      <c r="H27" s="111">
        <f t="shared" si="2"/>
        <v>0.15625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0.59513888888888888</v>
      </c>
      <c r="E28" s="150"/>
      <c r="F28" s="315">
        <f t="shared" si="0"/>
        <v>0</v>
      </c>
      <c r="G28" s="315">
        <f t="shared" si="1"/>
        <v>7.4305555555555514E-2</v>
      </c>
      <c r="H28" s="111">
        <f t="shared" si="2"/>
        <v>7.4305555555555514E-2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0.67708333333333337</v>
      </c>
      <c r="E29" s="150"/>
      <c r="F29" s="315">
        <f t="shared" si="0"/>
        <v>0</v>
      </c>
      <c r="G29" s="315">
        <f t="shared" si="1"/>
        <v>0.15625</v>
      </c>
      <c r="H29" s="111">
        <f t="shared" si="2"/>
        <v>0.15625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0.67708333333333337</v>
      </c>
      <c r="E30" s="150"/>
      <c r="F30" s="315">
        <f t="shared" si="0"/>
        <v>0</v>
      </c>
      <c r="G30" s="315">
        <f t="shared" si="1"/>
        <v>0.15625</v>
      </c>
      <c r="H30" s="111">
        <f t="shared" si="2"/>
        <v>0.15625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0.33333333333333298</v>
      </c>
      <c r="D31" s="150">
        <v>0.67708333333333337</v>
      </c>
      <c r="E31" s="150"/>
      <c r="F31" s="315">
        <f t="shared" si="0"/>
        <v>0</v>
      </c>
      <c r="G31" s="315">
        <f t="shared" si="1"/>
        <v>0.15625</v>
      </c>
      <c r="H31" s="111">
        <f t="shared" si="2"/>
        <v>0.15625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0.33333333333333298</v>
      </c>
      <c r="D32" s="150">
        <v>0.67708333333333304</v>
      </c>
      <c r="E32" s="150"/>
      <c r="F32" s="315">
        <f t="shared" si="0"/>
        <v>0</v>
      </c>
      <c r="G32" s="315">
        <f t="shared" si="1"/>
        <v>0.15624999999999967</v>
      </c>
      <c r="H32" s="111">
        <f t="shared" si="2"/>
        <v>0.15624999999999967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0.67708333333333304</v>
      </c>
      <c r="E33" s="150"/>
      <c r="F33" s="315">
        <f t="shared" si="0"/>
        <v>0</v>
      </c>
      <c r="G33" s="315">
        <f t="shared" si="1"/>
        <v>0.15624999999999967</v>
      </c>
      <c r="H33" s="111">
        <f t="shared" si="2"/>
        <v>0.15624999999999967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0.67708333333333304</v>
      </c>
      <c r="E34" s="150"/>
      <c r="F34" s="315">
        <f t="shared" si="0"/>
        <v>0</v>
      </c>
      <c r="G34" s="315">
        <f t="shared" si="1"/>
        <v>0.15624999999999967</v>
      </c>
      <c r="H34" s="111">
        <f t="shared" si="2"/>
        <v>0.15624999999999967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0.54861111111111105</v>
      </c>
      <c r="E35" s="150"/>
      <c r="F35" s="315">
        <f t="shared" si="0"/>
        <v>0</v>
      </c>
      <c r="G35" s="315">
        <f t="shared" si="1"/>
        <v>2.7777777777777679E-2</v>
      </c>
      <c r="H35" s="111">
        <f t="shared" si="2"/>
        <v>2.7777777777777679E-2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0.33333333333333298</v>
      </c>
      <c r="D36" s="150">
        <v>0.67708333333333304</v>
      </c>
      <c r="E36" s="150"/>
      <c r="F36" s="315">
        <f t="shared" si="0"/>
        <v>0</v>
      </c>
      <c r="G36" s="315">
        <f t="shared" si="1"/>
        <v>0.15624999999999967</v>
      </c>
      <c r="H36" s="111">
        <f t="shared" si="2"/>
        <v>0.15624999999999967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0.33333333333333298</v>
      </c>
      <c r="D37" s="150">
        <v>0.67708333333333304</v>
      </c>
      <c r="E37" s="150"/>
      <c r="F37" s="315">
        <f t="shared" si="0"/>
        <v>0</v>
      </c>
      <c r="G37" s="315">
        <f t="shared" si="1"/>
        <v>0.15624999999999967</v>
      </c>
      <c r="H37" s="111">
        <f t="shared" si="2"/>
        <v>0.15624999999999967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0.33333333333333298</v>
      </c>
      <c r="D38" s="150">
        <v>0.68611111111111101</v>
      </c>
      <c r="E38" s="150"/>
      <c r="F38" s="315">
        <f t="shared" si="0"/>
        <v>0</v>
      </c>
      <c r="G38" s="315">
        <f t="shared" si="1"/>
        <v>0.16527777777777763</v>
      </c>
      <c r="H38" s="111">
        <f t="shared" si="2"/>
        <v>0.16527777777777763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0.33333333333333298</v>
      </c>
      <c r="D39" s="150">
        <v>0.55555555555555558</v>
      </c>
      <c r="E39" s="150"/>
      <c r="F39" s="315">
        <f t="shared" si="0"/>
        <v>0</v>
      </c>
      <c r="G39" s="315">
        <f t="shared" si="1"/>
        <v>3.472222222222221E-2</v>
      </c>
      <c r="H39" s="111">
        <f t="shared" si="2"/>
        <v>3.472222222222221E-2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0.33333333333333298</v>
      </c>
      <c r="D40" s="150">
        <v>0.67708333333333337</v>
      </c>
      <c r="E40" s="150"/>
      <c r="F40" s="315">
        <f t="shared" si="0"/>
        <v>0</v>
      </c>
      <c r="G40" s="315">
        <f t="shared" si="1"/>
        <v>0.15625</v>
      </c>
      <c r="H40" s="111">
        <f t="shared" si="2"/>
        <v>0.15625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0.33333333333333298</v>
      </c>
      <c r="D41" s="150">
        <v>0.67708333333333337</v>
      </c>
      <c r="E41" s="150"/>
      <c r="F41" s="315">
        <f t="shared" si="0"/>
        <v>0</v>
      </c>
      <c r="G41" s="315">
        <f t="shared" si="1"/>
        <v>0.15625</v>
      </c>
      <c r="H41" s="111">
        <f t="shared" si="2"/>
        <v>0.15625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0.33333333333333298</v>
      </c>
      <c r="D42" s="150">
        <v>0.67708333333333337</v>
      </c>
      <c r="E42" s="150"/>
      <c r="F42" s="315">
        <f t="shared" si="0"/>
        <v>0</v>
      </c>
      <c r="G42" s="315">
        <f t="shared" si="1"/>
        <v>0.15625</v>
      </c>
      <c r="H42" s="111">
        <f t="shared" si="2"/>
        <v>0.15625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0.33333333333333298</v>
      </c>
      <c r="D43" s="150">
        <v>0.68611111111111101</v>
      </c>
      <c r="E43" s="150"/>
      <c r="F43" s="315">
        <f t="shared" si="0"/>
        <v>0</v>
      </c>
      <c r="G43" s="315">
        <f t="shared" si="1"/>
        <v>0.16527777777777763</v>
      </c>
      <c r="H43" s="111">
        <f t="shared" si="2"/>
        <v>0.16527777777777763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0.33333333333333298</v>
      </c>
      <c r="D44" s="150">
        <v>0.55555555555555558</v>
      </c>
      <c r="E44" s="150"/>
      <c r="F44" s="315">
        <f t="shared" si="0"/>
        <v>0</v>
      </c>
      <c r="G44" s="315">
        <f t="shared" si="1"/>
        <v>3.472222222222221E-2</v>
      </c>
      <c r="H44" s="111">
        <f t="shared" si="2"/>
        <v>3.472222222222221E-2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0.33333333333333298</v>
      </c>
      <c r="D45" s="150">
        <v>0.67708333333333337</v>
      </c>
      <c r="E45" s="150"/>
      <c r="F45" s="315">
        <f t="shared" si="0"/>
        <v>0</v>
      </c>
      <c r="G45" s="315">
        <f t="shared" si="1"/>
        <v>0.15625</v>
      </c>
      <c r="H45" s="111">
        <f t="shared" si="2"/>
        <v>0.15625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0.33333333333333298</v>
      </c>
      <c r="D46" s="150">
        <v>0.59583333333333333</v>
      </c>
      <c r="E46" s="150"/>
      <c r="F46" s="315">
        <f t="shared" si="0"/>
        <v>0</v>
      </c>
      <c r="G46" s="315">
        <f t="shared" si="1"/>
        <v>7.4999999999999956E-2</v>
      </c>
      <c r="H46" s="111">
        <f t="shared" si="2"/>
        <v>7.4999999999999956E-2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0.67708333333333337</v>
      </c>
      <c r="E47" s="150"/>
      <c r="F47" s="315">
        <f t="shared" si="0"/>
        <v>0</v>
      </c>
      <c r="G47" s="315">
        <f t="shared" si="1"/>
        <v>0.15625</v>
      </c>
      <c r="H47" s="111">
        <f t="shared" si="2"/>
        <v>0.15625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0.59930555555555554</v>
      </c>
      <c r="E48" s="150"/>
      <c r="F48" s="315">
        <f t="shared" si="0"/>
        <v>0</v>
      </c>
      <c r="G48" s="315">
        <f t="shared" si="1"/>
        <v>7.8472222222222165E-2</v>
      </c>
      <c r="H48" s="111">
        <f t="shared" si="2"/>
        <v>7.8472222222222165E-2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0.67708333333333337</v>
      </c>
      <c r="E49" s="150"/>
      <c r="F49" s="315">
        <f t="shared" si="0"/>
        <v>0</v>
      </c>
      <c r="G49" s="315">
        <f t="shared" si="1"/>
        <v>0.15625</v>
      </c>
      <c r="H49" s="111">
        <f t="shared" si="2"/>
        <v>0.15625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0.47916666666666669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0.54861111111111105</v>
      </c>
      <c r="E51" s="150"/>
      <c r="F51" s="315">
        <f t="shared" si="0"/>
        <v>0</v>
      </c>
      <c r="G51" s="315">
        <f t="shared" si="1"/>
        <v>2.7777777777777679E-2</v>
      </c>
      <c r="H51" s="111">
        <f t="shared" si="2"/>
        <v>2.7777777777777679E-2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0.33333333333333331</v>
      </c>
      <c r="D52" s="150">
        <v>0.67708333333333337</v>
      </c>
      <c r="E52" s="150"/>
      <c r="F52" s="315">
        <f t="shared" si="0"/>
        <v>0</v>
      </c>
      <c r="G52" s="315">
        <f t="shared" si="1"/>
        <v>0.15625</v>
      </c>
      <c r="H52" s="111">
        <f t="shared" si="2"/>
        <v>0.15625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0.59930555555555554</v>
      </c>
      <c r="E53" s="150"/>
      <c r="F53" s="315">
        <f t="shared" si="0"/>
        <v>0</v>
      </c>
      <c r="G53" s="315">
        <f t="shared" si="1"/>
        <v>7.8472222222222165E-2</v>
      </c>
      <c r="H53" s="111">
        <f t="shared" si="2"/>
        <v>7.8472222222222165E-2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0.54166666666666663</v>
      </c>
      <c r="E54" s="150"/>
      <c r="F54" s="315">
        <f t="shared" si="0"/>
        <v>0</v>
      </c>
      <c r="G54" s="315">
        <f t="shared" si="1"/>
        <v>2.0833333333333259E-2</v>
      </c>
      <c r="H54" s="111">
        <f t="shared" si="2"/>
        <v>2.0833333333333259E-2</v>
      </c>
      <c r="I54" s="320"/>
    </row>
    <row r="55" spans="1:9" ht="30" customHeight="1">
      <c r="A55" s="268" t="s">
        <v>60</v>
      </c>
      <c r="B55" s="352" t="s">
        <v>156</v>
      </c>
      <c r="C55" s="150">
        <v>0.33333333333333331</v>
      </c>
      <c r="D55" s="250">
        <v>0.67708333333333337</v>
      </c>
      <c r="E55" s="250"/>
      <c r="F55" s="353">
        <f t="shared" si="0"/>
        <v>0</v>
      </c>
      <c r="G55" s="315">
        <f t="shared" si="1"/>
        <v>0.15625</v>
      </c>
      <c r="H55" s="354">
        <f t="shared" si="2"/>
        <v>0.15625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0.59930555555555554</v>
      </c>
      <c r="E56" s="150"/>
      <c r="F56" s="315">
        <f t="shared" si="0"/>
        <v>0</v>
      </c>
      <c r="G56" s="315">
        <f t="shared" si="1"/>
        <v>7.8472222222222165E-2</v>
      </c>
      <c r="H56" s="111">
        <f t="shared" si="2"/>
        <v>7.8472222222222165E-2</v>
      </c>
      <c r="I56" s="368"/>
    </row>
    <row r="57" spans="1:9" ht="30" customHeight="1">
      <c r="A57" s="387" t="s">
        <v>60</v>
      </c>
      <c r="B57" s="352" t="s">
        <v>195</v>
      </c>
      <c r="C57" s="150">
        <v>0.33333333333333331</v>
      </c>
      <c r="D57" s="388">
        <v>0.52083333333333337</v>
      </c>
      <c r="E57" s="388"/>
      <c r="F57" s="389">
        <f t="shared" si="0"/>
        <v>0</v>
      </c>
      <c r="G57" s="315">
        <f t="shared" si="1"/>
        <v>0</v>
      </c>
      <c r="H57" s="390">
        <f t="shared" si="2"/>
        <v>0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0.67708333333333337</v>
      </c>
      <c r="E58" s="150"/>
      <c r="F58" s="315">
        <f t="shared" si="0"/>
        <v>0</v>
      </c>
      <c r="G58" s="315">
        <f t="shared" si="1"/>
        <v>0.15625</v>
      </c>
      <c r="H58" s="111">
        <f t="shared" si="2"/>
        <v>0.15625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0.59930555555555554</v>
      </c>
      <c r="E59" s="150"/>
      <c r="F59" s="315">
        <f t="shared" si="0"/>
        <v>0</v>
      </c>
      <c r="G59" s="315">
        <f t="shared" si="1"/>
        <v>7.8472222222222165E-2</v>
      </c>
      <c r="H59" s="111">
        <f t="shared" si="2"/>
        <v>7.8472222222222165E-2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0.33333333333333331</v>
      </c>
      <c r="D60" s="150">
        <v>0.67708333333333337</v>
      </c>
      <c r="E60" s="150"/>
      <c r="F60" s="315">
        <f t="shared" si="0"/>
        <v>0</v>
      </c>
      <c r="G60" s="315">
        <f t="shared" si="1"/>
        <v>0.15625</v>
      </c>
      <c r="H60" s="111">
        <f t="shared" si="2"/>
        <v>0.15625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0.33333333333333331</v>
      </c>
      <c r="D61" s="251">
        <v>0.67708333333333337</v>
      </c>
      <c r="E61" s="251"/>
      <c r="F61" s="322">
        <f t="shared" si="0"/>
        <v>0</v>
      </c>
      <c r="G61" s="322">
        <f t="shared" si="1"/>
        <v>0.15625</v>
      </c>
      <c r="H61" s="323">
        <f t="shared" si="2"/>
        <v>0.15625</v>
      </c>
      <c r="I61" s="400"/>
    </row>
    <row r="62" spans="1:9" ht="30" customHeight="1">
      <c r="H62" s="295">
        <f>SUM(H3:H61)</f>
        <v>6.727777777777777</v>
      </c>
    </row>
    <row r="64" spans="1:9" ht="30" customHeight="1">
      <c r="H64" s="295"/>
    </row>
    <row r="71" spans="4:4" ht="30" customHeight="1">
      <c r="D71" s="370"/>
    </row>
  </sheetData>
  <autoFilter ref="A2:I57"/>
  <mergeCells count="3">
    <mergeCell ref="C18:I18"/>
    <mergeCell ref="C5:I5"/>
    <mergeCell ref="C8:I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6">
    <tabColor rgb="FF00B050"/>
    <pageSetUpPr fitToPage="1"/>
  </sheetPr>
  <dimension ref="A1:I62"/>
  <sheetViews>
    <sheetView zoomScaleNormal="100" zoomScaleSheetLayoutView="85" workbookViewId="0">
      <selection activeCell="D39" sqref="D39:D50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220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0.72916666666666663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2.0833333333333259E-2</v>
      </c>
      <c r="H3" s="111">
        <f>G3+F3</f>
        <v>2.0833333333333259E-2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0.72916666666666663</v>
      </c>
      <c r="E4" s="150"/>
      <c r="F4" s="315">
        <f t="shared" ref="F4:F61" si="0">SUM(IF(C4="",0,IF(C4&lt;TIME(8,0,0),TIME(8,0,0)-C4,0)))</f>
        <v>0</v>
      </c>
      <c r="G4" s="315">
        <f t="shared" ref="G4:G61" si="1">SUM(
IF(OR(C4="",D4=""),0,MAX(0,IF(D4&lt;C4,D4+1,D4)-MAX(C4,TIME(17,0,0)))))</f>
        <v>2.0833333333333259E-2</v>
      </c>
      <c r="H4" s="111">
        <f t="shared" ref="H4:H61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0.72916666666666696</v>
      </c>
      <c r="E5" s="150"/>
      <c r="F5" s="315">
        <f t="shared" si="0"/>
        <v>0</v>
      </c>
      <c r="G5" s="315">
        <f t="shared" si="1"/>
        <v>2.0833333333333592E-2</v>
      </c>
      <c r="H5" s="111">
        <f t="shared" si="2"/>
        <v>2.0833333333333592E-2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0.72916666666666696</v>
      </c>
      <c r="E6" s="150"/>
      <c r="F6" s="315">
        <f t="shared" si="0"/>
        <v>0</v>
      </c>
      <c r="G6" s="315">
        <f t="shared" si="1"/>
        <v>2.0833333333333592E-2</v>
      </c>
      <c r="H6" s="111">
        <f t="shared" si="2"/>
        <v>2.0833333333333592E-2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0.72916666666666696</v>
      </c>
      <c r="E7" s="150"/>
      <c r="F7" s="315">
        <f t="shared" si="0"/>
        <v>0</v>
      </c>
      <c r="G7" s="315">
        <f t="shared" si="1"/>
        <v>2.0833333333333592E-2</v>
      </c>
      <c r="H7" s="111">
        <f t="shared" si="2"/>
        <v>2.0833333333333592E-2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0.72916666666666696</v>
      </c>
      <c r="E8" s="150"/>
      <c r="F8" s="315">
        <f t="shared" si="0"/>
        <v>0</v>
      </c>
      <c r="G8" s="315">
        <f t="shared" si="1"/>
        <v>2.0833333333333592E-2</v>
      </c>
      <c r="H8" s="111">
        <f t="shared" si="2"/>
        <v>2.0833333333333592E-2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0.8125</v>
      </c>
      <c r="E10" s="150"/>
      <c r="F10" s="315">
        <f t="shared" si="0"/>
        <v>0</v>
      </c>
      <c r="G10" s="315">
        <f t="shared" si="1"/>
        <v>0.10416666666666663</v>
      </c>
      <c r="H10" s="111">
        <f t="shared" si="2"/>
        <v>0.10416666666666663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0.22916666666666666</v>
      </c>
      <c r="D11" s="150">
        <v>0.95833333333333337</v>
      </c>
      <c r="E11" s="150"/>
      <c r="F11" s="315">
        <f t="shared" si="0"/>
        <v>0.10416666666666666</v>
      </c>
      <c r="G11" s="315">
        <f t="shared" si="1"/>
        <v>0.25</v>
      </c>
      <c r="H11" s="111">
        <f t="shared" si="2"/>
        <v>0.35416666666666663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0.29166666666666669</v>
      </c>
      <c r="D12" s="150">
        <v>0.70833333333333337</v>
      </c>
      <c r="E12" s="150"/>
      <c r="F12" s="315">
        <f t="shared" si="0"/>
        <v>4.166666666666663E-2</v>
      </c>
      <c r="G12" s="315">
        <f t="shared" si="1"/>
        <v>0</v>
      </c>
      <c r="H12" s="111">
        <f t="shared" si="2"/>
        <v>4.166666666666663E-2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0.22916666666666666</v>
      </c>
      <c r="D13" s="150">
        <v>0.96180555555555547</v>
      </c>
      <c r="E13" s="150"/>
      <c r="F13" s="315">
        <f t="shared" si="0"/>
        <v>0.10416666666666666</v>
      </c>
      <c r="G13" s="315">
        <f t="shared" si="1"/>
        <v>0.2534722222222221</v>
      </c>
      <c r="H13" s="111">
        <f t="shared" si="2"/>
        <v>0.35763888888888873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0.22916666666666666</v>
      </c>
      <c r="D14" s="150">
        <v>0.75</v>
      </c>
      <c r="E14" s="150"/>
      <c r="F14" s="315">
        <f t="shared" si="0"/>
        <v>0.10416666666666666</v>
      </c>
      <c r="G14" s="315">
        <f t="shared" si="1"/>
        <v>4.166666666666663E-2</v>
      </c>
      <c r="H14" s="111">
        <f t="shared" si="2"/>
        <v>0.14583333333333329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0.20833333333333334</v>
      </c>
      <c r="D15" s="150">
        <v>0.72916666666666663</v>
      </c>
      <c r="E15" s="150"/>
      <c r="F15" s="315">
        <f t="shared" si="0"/>
        <v>0.12499999999999997</v>
      </c>
      <c r="G15" s="315">
        <f t="shared" si="1"/>
        <v>2.0833333333333259E-2</v>
      </c>
      <c r="H15" s="111">
        <f t="shared" si="2"/>
        <v>0.14583333333333323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0.77083333333333337</v>
      </c>
      <c r="E16" s="150"/>
      <c r="F16" s="315">
        <f t="shared" si="0"/>
        <v>0</v>
      </c>
      <c r="G16" s="315">
        <f t="shared" si="1"/>
        <v>6.25E-2</v>
      </c>
      <c r="H16" s="111">
        <f t="shared" si="2"/>
        <v>6.25E-2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679" t="s">
        <v>110</v>
      </c>
      <c r="D18" s="680"/>
      <c r="E18" s="680"/>
      <c r="F18" s="680"/>
      <c r="G18" s="680"/>
      <c r="H18" s="680"/>
      <c r="I18" s="681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0.72916666666666663</v>
      </c>
      <c r="E19" s="150"/>
      <c r="F19" s="315">
        <f t="shared" si="0"/>
        <v>2.0833333333333315E-2</v>
      </c>
      <c r="G19" s="315">
        <f t="shared" si="1"/>
        <v>2.0833333333333259E-2</v>
      </c>
      <c r="H19" s="111">
        <f t="shared" si="2"/>
        <v>4.1666666666666574E-2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0.75</v>
      </c>
      <c r="E20" s="150"/>
      <c r="F20" s="315">
        <f t="shared" si="0"/>
        <v>2.0833333333333315E-2</v>
      </c>
      <c r="G20" s="315">
        <f t="shared" si="1"/>
        <v>4.166666666666663E-2</v>
      </c>
      <c r="H20" s="111">
        <f t="shared" si="2"/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0.20833333333333334</v>
      </c>
      <c r="D21" s="150">
        <v>0.72916666666666663</v>
      </c>
      <c r="E21" s="150"/>
      <c r="F21" s="315">
        <f t="shared" si="0"/>
        <v>0.12499999999999997</v>
      </c>
      <c r="G21" s="315">
        <f t="shared" si="1"/>
        <v>2.0833333333333259E-2</v>
      </c>
      <c r="H21" s="111">
        <f t="shared" si="2"/>
        <v>0.14583333333333323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0.72916666666666663</v>
      </c>
      <c r="E22" s="150"/>
      <c r="F22" s="315">
        <f t="shared" si="0"/>
        <v>0</v>
      </c>
      <c r="G22" s="315">
        <f t="shared" si="1"/>
        <v>2.0833333333333259E-2</v>
      </c>
      <c r="H22" s="111">
        <f t="shared" si="2"/>
        <v>2.0833333333333259E-2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0.72916666666666663</v>
      </c>
      <c r="E23" s="150"/>
      <c r="F23" s="315">
        <f t="shared" si="0"/>
        <v>0</v>
      </c>
      <c r="G23" s="315">
        <f t="shared" si="1"/>
        <v>2.0833333333333259E-2</v>
      </c>
      <c r="H23" s="111">
        <f t="shared" si="2"/>
        <v>2.0833333333333259E-2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0.22916666666666666</v>
      </c>
      <c r="D24" s="150">
        <v>0.95833333333333337</v>
      </c>
      <c r="E24" s="150"/>
      <c r="F24" s="315">
        <f t="shared" si="0"/>
        <v>0.10416666666666666</v>
      </c>
      <c r="G24" s="315">
        <f t="shared" si="1"/>
        <v>0.25</v>
      </c>
      <c r="H24" s="111">
        <f t="shared" si="2"/>
        <v>0.35416666666666663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0.72916666666666663</v>
      </c>
      <c r="E25" s="150"/>
      <c r="F25" s="315">
        <f t="shared" si="0"/>
        <v>0</v>
      </c>
      <c r="G25" s="315">
        <f t="shared" si="1"/>
        <v>2.0833333333333259E-2</v>
      </c>
      <c r="H25" s="111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0.72916666666666663</v>
      </c>
      <c r="E26" s="150"/>
      <c r="F26" s="315">
        <f t="shared" si="0"/>
        <v>0</v>
      </c>
      <c r="G26" s="315">
        <f t="shared" si="1"/>
        <v>2.0833333333333259E-2</v>
      </c>
      <c r="H26" s="111">
        <f t="shared" si="2"/>
        <v>2.0833333333333259E-2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0.72916666666666663</v>
      </c>
      <c r="E27" s="150"/>
      <c r="F27" s="315">
        <f t="shared" si="0"/>
        <v>0</v>
      </c>
      <c r="G27" s="315">
        <f t="shared" si="1"/>
        <v>2.0833333333333259E-2</v>
      </c>
      <c r="H27" s="111">
        <f t="shared" si="2"/>
        <v>2.0833333333333259E-2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0.22916666666666666</v>
      </c>
      <c r="D28" s="150">
        <v>0.95833333333333337</v>
      </c>
      <c r="E28" s="150"/>
      <c r="F28" s="315">
        <f t="shared" si="0"/>
        <v>0.10416666666666666</v>
      </c>
      <c r="G28" s="315">
        <f t="shared" si="1"/>
        <v>0.25</v>
      </c>
      <c r="H28" s="111">
        <f t="shared" si="2"/>
        <v>0.35416666666666663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0.79166666666666663</v>
      </c>
      <c r="E29" s="150"/>
      <c r="F29" s="315">
        <f t="shared" si="0"/>
        <v>0</v>
      </c>
      <c r="G29" s="315">
        <f t="shared" si="1"/>
        <v>8.3333333333333259E-2</v>
      </c>
      <c r="H29" s="111">
        <f t="shared" si="2"/>
        <v>8.3333333333333259E-2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0.20833333333333334</v>
      </c>
      <c r="D30" s="150">
        <v>0.72916666666666663</v>
      </c>
      <c r="E30" s="150"/>
      <c r="F30" s="315">
        <f t="shared" si="0"/>
        <v>0.12499999999999997</v>
      </c>
      <c r="G30" s="315">
        <f t="shared" si="1"/>
        <v>2.0833333333333259E-2</v>
      </c>
      <c r="H30" s="111">
        <f t="shared" si="2"/>
        <v>0.14583333333333323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0.72916666666666663</v>
      </c>
      <c r="E31" s="150"/>
      <c r="F31" s="315">
        <f t="shared" si="0"/>
        <v>0</v>
      </c>
      <c r="G31" s="315">
        <f t="shared" si="1"/>
        <v>2.0833333333333259E-2</v>
      </c>
      <c r="H31" s="111">
        <f t="shared" si="2"/>
        <v>2.0833333333333259E-2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0.20833333333333334</v>
      </c>
      <c r="D32" s="150">
        <v>0.70833333333333337</v>
      </c>
      <c r="E32" s="150"/>
      <c r="F32" s="315">
        <f t="shared" si="0"/>
        <v>0.12499999999999997</v>
      </c>
      <c r="G32" s="315">
        <f t="shared" si="1"/>
        <v>0</v>
      </c>
      <c r="H32" s="111">
        <f t="shared" si="2"/>
        <v>0.12499999999999997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0.72916666666666663</v>
      </c>
      <c r="E33" s="150"/>
      <c r="F33" s="315">
        <f t="shared" si="0"/>
        <v>0</v>
      </c>
      <c r="G33" s="315">
        <f t="shared" si="1"/>
        <v>2.0833333333333259E-2</v>
      </c>
      <c r="H33" s="111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0.72916666666666663</v>
      </c>
      <c r="E34" s="150"/>
      <c r="F34" s="315">
        <f t="shared" si="0"/>
        <v>0</v>
      </c>
      <c r="G34" s="315">
        <f t="shared" si="1"/>
        <v>2.0833333333333259E-2</v>
      </c>
      <c r="H34" s="111">
        <f t="shared" si="2"/>
        <v>2.0833333333333259E-2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0.77083333333333337</v>
      </c>
      <c r="E35" s="150"/>
      <c r="F35" s="315">
        <f t="shared" si="0"/>
        <v>0</v>
      </c>
      <c r="G35" s="315">
        <f t="shared" si="1"/>
        <v>6.25E-2</v>
      </c>
      <c r="H35" s="111">
        <f t="shared" si="2"/>
        <v>6.25E-2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0.3125</v>
      </c>
      <c r="D36" s="150">
        <v>0.75</v>
      </c>
      <c r="E36" s="150"/>
      <c r="F36" s="315">
        <f t="shared" si="0"/>
        <v>2.0833333333333315E-2</v>
      </c>
      <c r="G36" s="315">
        <f t="shared" si="1"/>
        <v>4.166666666666663E-2</v>
      </c>
      <c r="H36" s="111">
        <f t="shared" si="2"/>
        <v>6.2499999999999944E-2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0.20833333333333334</v>
      </c>
      <c r="D37" s="150">
        <v>0.72916666666666663</v>
      </c>
      <c r="E37" s="150"/>
      <c r="F37" s="315">
        <f t="shared" si="0"/>
        <v>0.12499999999999997</v>
      </c>
      <c r="G37" s="315">
        <f t="shared" si="1"/>
        <v>2.0833333333333259E-2</v>
      </c>
      <c r="H37" s="111">
        <f t="shared" si="2"/>
        <v>0.14583333333333323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0.29166666666666669</v>
      </c>
      <c r="D39" s="350">
        <v>0.64583333333333337</v>
      </c>
      <c r="E39" s="150"/>
      <c r="F39" s="315">
        <f t="shared" si="0"/>
        <v>4.166666666666663E-2</v>
      </c>
      <c r="G39" s="315">
        <f t="shared" si="1"/>
        <v>0</v>
      </c>
      <c r="H39" s="111">
        <f t="shared" si="2"/>
        <v>4.166666666666663E-2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0.22916666666666666</v>
      </c>
      <c r="D40" s="150">
        <v>0.95833333333333337</v>
      </c>
      <c r="E40" s="150"/>
      <c r="F40" s="315">
        <f t="shared" si="0"/>
        <v>0.10416666666666666</v>
      </c>
      <c r="G40" s="315">
        <f t="shared" si="1"/>
        <v>0.25</v>
      </c>
      <c r="H40" s="111">
        <f t="shared" si="2"/>
        <v>0.35416666666666663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0.72916666666666663</v>
      </c>
      <c r="E41" s="150"/>
      <c r="F41" s="315">
        <f t="shared" si="0"/>
        <v>0</v>
      </c>
      <c r="G41" s="315">
        <f t="shared" si="1"/>
        <v>2.0833333333333259E-2</v>
      </c>
      <c r="H41" s="111">
        <f t="shared" si="2"/>
        <v>2.0833333333333259E-2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111">
        <f t="shared" si="2"/>
        <v>2.0833333333333259E-2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0.25</v>
      </c>
      <c r="D44" s="150">
        <v>0.70833333333333337</v>
      </c>
      <c r="E44" s="150"/>
      <c r="F44" s="315">
        <f t="shared" si="0"/>
        <v>8.3333333333333315E-2</v>
      </c>
      <c r="G44" s="315">
        <f t="shared" si="1"/>
        <v>0</v>
      </c>
      <c r="H44" s="111">
        <f t="shared" si="2"/>
        <v>8.3333333333333315E-2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0.25</v>
      </c>
      <c r="D45" s="150">
        <v>0.70833333333333337</v>
      </c>
      <c r="E45" s="150"/>
      <c r="F45" s="315">
        <f t="shared" si="0"/>
        <v>8.3333333333333315E-2</v>
      </c>
      <c r="G45" s="315">
        <f t="shared" si="1"/>
        <v>0</v>
      </c>
      <c r="H45" s="111">
        <f t="shared" si="2"/>
        <v>8.3333333333333315E-2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0.25</v>
      </c>
      <c r="D46" s="150">
        <v>0.70833333333333337</v>
      </c>
      <c r="E46" s="150"/>
      <c r="F46" s="315">
        <f t="shared" si="0"/>
        <v>8.3333333333333315E-2</v>
      </c>
      <c r="G46" s="315">
        <f t="shared" si="1"/>
        <v>0</v>
      </c>
      <c r="H46" s="111">
        <f t="shared" si="2"/>
        <v>8.3333333333333315E-2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0.3125</v>
      </c>
      <c r="D47" s="150">
        <v>0.75</v>
      </c>
      <c r="E47" s="150"/>
      <c r="F47" s="315">
        <f t="shared" si="0"/>
        <v>2.0833333333333315E-2</v>
      </c>
      <c r="G47" s="315">
        <f t="shared" si="1"/>
        <v>4.166666666666663E-2</v>
      </c>
      <c r="H47" s="111">
        <f t="shared" si="2"/>
        <v>6.2499999999999944E-2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350">
        <v>0.66666666666666663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0.72916666666666663</v>
      </c>
      <c r="E49" s="150"/>
      <c r="F49" s="315">
        <f t="shared" si="0"/>
        <v>0</v>
      </c>
      <c r="G49" s="315">
        <f t="shared" si="1"/>
        <v>2.0833333333333259E-2</v>
      </c>
      <c r="H49" s="111">
        <f t="shared" si="2"/>
        <v>2.0833333333333259E-2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0.29166666666666669</v>
      </c>
      <c r="D50" s="350">
        <v>0.64583333333333337</v>
      </c>
      <c r="E50" s="150"/>
      <c r="F50" s="315">
        <f t="shared" si="0"/>
        <v>4.166666666666663E-2</v>
      </c>
      <c r="G50" s="315">
        <f t="shared" si="1"/>
        <v>0</v>
      </c>
      <c r="H50" s="111">
        <f t="shared" si="2"/>
        <v>4.166666666666663E-2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0.22916666666666666</v>
      </c>
      <c r="D51" s="150">
        <v>0.95833333333333337</v>
      </c>
      <c r="E51" s="150"/>
      <c r="F51" s="315">
        <f t="shared" si="0"/>
        <v>0.10416666666666666</v>
      </c>
      <c r="G51" s="315">
        <f t="shared" si="1"/>
        <v>0.25</v>
      </c>
      <c r="H51" s="111">
        <f t="shared" si="2"/>
        <v>0.35416666666666663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0.33333333333333331</v>
      </c>
      <c r="D52" s="150">
        <v>0.72916666666666663</v>
      </c>
      <c r="E52" s="150"/>
      <c r="F52" s="315">
        <f t="shared" si="0"/>
        <v>0</v>
      </c>
      <c r="G52" s="315">
        <f t="shared" si="1"/>
        <v>2.0833333333333259E-2</v>
      </c>
      <c r="H52" s="111">
        <f t="shared" si="2"/>
        <v>2.0833333333333259E-2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0.72916666666666663</v>
      </c>
      <c r="E53" s="150"/>
      <c r="F53" s="315">
        <f t="shared" si="0"/>
        <v>0</v>
      </c>
      <c r="G53" s="315">
        <f t="shared" si="1"/>
        <v>2.0833333333333259E-2</v>
      </c>
      <c r="H53" s="111">
        <f t="shared" si="2"/>
        <v>2.0833333333333259E-2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0.72916666666666663</v>
      </c>
      <c r="E54" s="150"/>
      <c r="F54" s="315">
        <f t="shared" si="0"/>
        <v>0</v>
      </c>
      <c r="G54" s="315">
        <f t="shared" si="1"/>
        <v>2.0833333333333259E-2</v>
      </c>
      <c r="H54" s="111">
        <f t="shared" si="2"/>
        <v>2.0833333333333259E-2</v>
      </c>
      <c r="I54" s="320"/>
    </row>
    <row r="55" spans="1:9" ht="30" customHeight="1">
      <c r="A55" s="268" t="s">
        <v>60</v>
      </c>
      <c r="B55" s="352" t="s">
        <v>156</v>
      </c>
      <c r="C55" s="150">
        <v>0.33333333333333331</v>
      </c>
      <c r="D55" s="150">
        <v>0.72916666666666663</v>
      </c>
      <c r="E55" s="250"/>
      <c r="F55" s="353">
        <f t="shared" si="0"/>
        <v>0</v>
      </c>
      <c r="G55" s="353">
        <f t="shared" si="1"/>
        <v>2.0833333333333259E-2</v>
      </c>
      <c r="H55" s="354">
        <f t="shared" si="2"/>
        <v>2.0833333333333259E-2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0.72916666666666663</v>
      </c>
      <c r="E56" s="150"/>
      <c r="F56" s="315">
        <f t="shared" si="0"/>
        <v>0</v>
      </c>
      <c r="G56" s="315">
        <f t="shared" si="1"/>
        <v>2.0833333333333259E-2</v>
      </c>
      <c r="H56" s="111">
        <f t="shared" si="2"/>
        <v>2.0833333333333259E-2</v>
      </c>
      <c r="I56" s="368"/>
    </row>
    <row r="57" spans="1:9" ht="30" customHeight="1">
      <c r="A57" s="387" t="s">
        <v>60</v>
      </c>
      <c r="B57" s="352" t="s">
        <v>195</v>
      </c>
      <c r="C57" s="150">
        <v>0.33333333333333331</v>
      </c>
      <c r="D57" s="150">
        <v>0.72916666666666663</v>
      </c>
      <c r="E57" s="388"/>
      <c r="F57" s="389">
        <f t="shared" si="0"/>
        <v>0</v>
      </c>
      <c r="G57" s="389">
        <f t="shared" si="1"/>
        <v>2.0833333333333259E-2</v>
      </c>
      <c r="H57" s="390">
        <f t="shared" si="2"/>
        <v>2.0833333333333259E-2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0.77638888888888891</v>
      </c>
      <c r="E58" s="150"/>
      <c r="F58" s="315">
        <f t="shared" si="0"/>
        <v>0</v>
      </c>
      <c r="G58" s="315">
        <f t="shared" si="1"/>
        <v>6.8055555555555536E-2</v>
      </c>
      <c r="H58" s="111">
        <f t="shared" si="2"/>
        <v>6.8055555555555536E-2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0.72916666666666663</v>
      </c>
      <c r="E59" s="150"/>
      <c r="F59" s="315">
        <f t="shared" si="0"/>
        <v>0</v>
      </c>
      <c r="G59" s="315">
        <f t="shared" si="1"/>
        <v>2.0833333333333259E-2</v>
      </c>
      <c r="H59" s="111">
        <f t="shared" si="2"/>
        <v>2.0833333333333259E-2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0.33333333333333331</v>
      </c>
      <c r="D60" s="150">
        <v>0.72916666666666663</v>
      </c>
      <c r="E60" s="150"/>
      <c r="F60" s="315">
        <f t="shared" si="0"/>
        <v>0</v>
      </c>
      <c r="G60" s="315">
        <f t="shared" si="1"/>
        <v>2.0833333333333259E-2</v>
      </c>
      <c r="H60" s="111">
        <f t="shared" si="2"/>
        <v>2.0833333333333259E-2</v>
      </c>
      <c r="I60" s="397"/>
    </row>
    <row r="61" spans="1:9" ht="30" customHeight="1" thickBot="1">
      <c r="A61" s="398" t="s">
        <v>60</v>
      </c>
      <c r="B61" s="399" t="s">
        <v>217</v>
      </c>
      <c r="C61" s="251">
        <v>0.33333333333333331</v>
      </c>
      <c r="D61" s="251">
        <v>0.72916666666666663</v>
      </c>
      <c r="E61" s="251"/>
      <c r="F61" s="322">
        <f t="shared" si="0"/>
        <v>0</v>
      </c>
      <c r="G61" s="322">
        <f t="shared" si="1"/>
        <v>2.0833333333333259E-2</v>
      </c>
      <c r="H61" s="323">
        <f t="shared" si="2"/>
        <v>2.0833333333333259E-2</v>
      </c>
      <c r="I61" s="400"/>
    </row>
    <row r="62" spans="1:9" ht="30" customHeight="1">
      <c r="H62" s="295">
        <f>SUM(H3:H61)</f>
        <v>4.5090277777777725</v>
      </c>
    </row>
  </sheetData>
  <autoFilter ref="A2:I62"/>
  <mergeCells count="1"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7">
    <tabColor rgb="FF00B050"/>
    <pageSetUpPr fitToPage="1"/>
  </sheetPr>
  <dimension ref="A1:I61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219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4.1666666666666664E-2</v>
      </c>
      <c r="E4" s="150"/>
      <c r="F4" s="315">
        <f t="shared" ref="F4:F60" si="0">SUM(IF(C4="",0,IF(C4&lt;TIME(8,0,0),TIME(8,0,0)-C4,0)))</f>
        <v>0</v>
      </c>
      <c r="G4" s="315">
        <f t="shared" ref="G4:G60" si="1">SUM(
IF(OR(C4="",D4=""),0,MAX(0,IF(D4&lt;C4,D4+1,D4)-MAX(C4,TIME(17,0,0)))))</f>
        <v>0.33333333333333337</v>
      </c>
      <c r="H4" s="111">
        <f t="shared" ref="H4:H60" si="2">G4+F4</f>
        <v>0.33333333333333337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4.1666666666666664E-2</v>
      </c>
      <c r="E5" s="150"/>
      <c r="F5" s="315">
        <f t="shared" si="0"/>
        <v>0</v>
      </c>
      <c r="G5" s="315">
        <f t="shared" si="1"/>
        <v>0.33333333333333337</v>
      </c>
      <c r="H5" s="111">
        <f t="shared" si="2"/>
        <v>0.33333333333333337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4.1666666666666664E-2</v>
      </c>
      <c r="E6" s="150"/>
      <c r="F6" s="315">
        <f t="shared" si="0"/>
        <v>0</v>
      </c>
      <c r="G6" s="315">
        <f t="shared" si="1"/>
        <v>0.33333333333333337</v>
      </c>
      <c r="H6" s="111">
        <f t="shared" si="2"/>
        <v>0.33333333333333337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2.0833333333333332E-2</v>
      </c>
      <c r="E8" s="150"/>
      <c r="F8" s="315">
        <f t="shared" si="0"/>
        <v>0</v>
      </c>
      <c r="G8" s="315">
        <f t="shared" si="1"/>
        <v>0.31249999999999989</v>
      </c>
      <c r="H8" s="111">
        <f t="shared" si="2"/>
        <v>0.31249999999999989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0.33333333333333298</v>
      </c>
      <c r="D11" s="150">
        <v>0.96875</v>
      </c>
      <c r="E11" s="150"/>
      <c r="F11" s="315">
        <f t="shared" si="0"/>
        <v>0</v>
      </c>
      <c r="G11" s="315">
        <f t="shared" si="1"/>
        <v>0.26041666666666663</v>
      </c>
      <c r="H11" s="111">
        <f t="shared" si="2"/>
        <v>0.26041666666666663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0.33333333333333298</v>
      </c>
      <c r="D12" s="150">
        <v>0.81388888888888899</v>
      </c>
      <c r="E12" s="150"/>
      <c r="F12" s="315">
        <f t="shared" si="0"/>
        <v>0</v>
      </c>
      <c r="G12" s="315">
        <f t="shared" si="1"/>
        <v>0.10555555555555562</v>
      </c>
      <c r="H12" s="111">
        <f t="shared" si="2"/>
        <v>0.10555555555555562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0.22916666666666666</v>
      </c>
      <c r="D13" s="150">
        <v>4.1666666666666664E-2</v>
      </c>
      <c r="E13" s="150"/>
      <c r="F13" s="315">
        <f t="shared" si="0"/>
        <v>0.10416666666666666</v>
      </c>
      <c r="G13" s="315">
        <f t="shared" si="1"/>
        <v>0.33333333333333337</v>
      </c>
      <c r="H13" s="111">
        <f t="shared" si="2"/>
        <v>0.4375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0.95486111111111116</v>
      </c>
      <c r="E14" s="150"/>
      <c r="F14" s="315">
        <f t="shared" si="0"/>
        <v>0</v>
      </c>
      <c r="G14" s="315">
        <f t="shared" si="1"/>
        <v>0.24652777777777779</v>
      </c>
      <c r="H14" s="111">
        <f t="shared" si="2"/>
        <v>0.24652777777777779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0.8125</v>
      </c>
      <c r="E15" s="150"/>
      <c r="F15" s="315">
        <f t="shared" si="0"/>
        <v>0</v>
      </c>
      <c r="G15" s="315">
        <f t="shared" si="1"/>
        <v>0.10416666666666663</v>
      </c>
      <c r="H15" s="111">
        <f t="shared" si="2"/>
        <v>0.10416666666666663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4.1666666666666664E-2</v>
      </c>
      <c r="E16" s="150"/>
      <c r="F16" s="315">
        <f t="shared" si="0"/>
        <v>0</v>
      </c>
      <c r="G16" s="315">
        <f t="shared" si="1"/>
        <v>0.33333333333333337</v>
      </c>
      <c r="H16" s="111">
        <f t="shared" si="2"/>
        <v>0.33333333333333337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4.1666666666666664E-2</v>
      </c>
      <c r="E17" s="150"/>
      <c r="F17" s="315">
        <f t="shared" si="0"/>
        <v>0</v>
      </c>
      <c r="G17" s="315">
        <f t="shared" si="1"/>
        <v>0.33333333333333337</v>
      </c>
      <c r="H17" s="111">
        <f t="shared" si="2"/>
        <v>0.33333333333333337</v>
      </c>
      <c r="I17" s="316"/>
    </row>
    <row r="18" spans="1:9" s="5" customFormat="1" ht="30" customHeight="1">
      <c r="A18" s="14" t="s">
        <v>59</v>
      </c>
      <c r="B18" s="106" t="s">
        <v>18</v>
      </c>
      <c r="C18" s="679" t="s">
        <v>110</v>
      </c>
      <c r="D18" s="680"/>
      <c r="E18" s="680"/>
      <c r="F18" s="680"/>
      <c r="G18" s="680"/>
      <c r="H18" s="680"/>
      <c r="I18" s="681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0.10416666666666667</v>
      </c>
      <c r="E19" s="150"/>
      <c r="F19" s="315">
        <f t="shared" si="0"/>
        <v>2.0833333333333315E-2</v>
      </c>
      <c r="G19" s="315">
        <f t="shared" si="1"/>
        <v>0.39583333333333337</v>
      </c>
      <c r="H19" s="111">
        <f t="shared" si="2"/>
        <v>0.41666666666666669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0.77083333333333337</v>
      </c>
      <c r="E20" s="150"/>
      <c r="F20" s="315">
        <f t="shared" si="0"/>
        <v>2.0833333333333315E-2</v>
      </c>
      <c r="G20" s="315">
        <f t="shared" si="1"/>
        <v>6.25E-2</v>
      </c>
      <c r="H20" s="111">
        <f t="shared" si="2"/>
        <v>8.3333333333333315E-2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0.91666666666666663</v>
      </c>
      <c r="E21" s="150"/>
      <c r="F21" s="315">
        <f t="shared" si="0"/>
        <v>0</v>
      </c>
      <c r="G21" s="315">
        <f t="shared" si="1"/>
        <v>0.20833333333333326</v>
      </c>
      <c r="H21" s="111">
        <f t="shared" si="2"/>
        <v>0.20833333333333326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0.22916666666666666</v>
      </c>
      <c r="D24" s="150">
        <v>4.1666666666666664E-2</v>
      </c>
      <c r="E24" s="150"/>
      <c r="F24" s="315">
        <f t="shared" si="0"/>
        <v>0.10416666666666666</v>
      </c>
      <c r="G24" s="315">
        <f t="shared" si="1"/>
        <v>0.33333333333333337</v>
      </c>
      <c r="H24" s="111">
        <f t="shared" si="2"/>
        <v>0.4375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</v>
      </c>
      <c r="E25" s="150"/>
      <c r="F25" s="315">
        <f t="shared" si="0"/>
        <v>0</v>
      </c>
      <c r="G25" s="315">
        <f t="shared" si="1"/>
        <v>0.29166666666666663</v>
      </c>
      <c r="H25" s="111">
        <f t="shared" si="2"/>
        <v>0.29166666666666663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4.1666666666666664E-2</v>
      </c>
      <c r="E26" s="150"/>
      <c r="F26" s="315">
        <f t="shared" si="0"/>
        <v>0</v>
      </c>
      <c r="G26" s="315">
        <f t="shared" si="1"/>
        <v>0.33333333333333337</v>
      </c>
      <c r="H26" s="111">
        <f t="shared" si="2"/>
        <v>0.33333333333333337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0.73958333333333337</v>
      </c>
      <c r="E27" s="150"/>
      <c r="F27" s="315">
        <f t="shared" si="0"/>
        <v>0</v>
      </c>
      <c r="G27" s="315">
        <f t="shared" si="1"/>
        <v>3.125E-2</v>
      </c>
      <c r="H27" s="111">
        <f t="shared" si="2"/>
        <v>3.125E-2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4.1666666666666664E-2</v>
      </c>
      <c r="E28" s="150"/>
      <c r="F28" s="315">
        <f t="shared" si="0"/>
        <v>0</v>
      </c>
      <c r="G28" s="315">
        <f t="shared" si="1"/>
        <v>0.33333333333333337</v>
      </c>
      <c r="H28" s="111">
        <f t="shared" si="2"/>
        <v>0.33333333333333337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0.91666666666666663</v>
      </c>
      <c r="E30" s="150"/>
      <c r="F30" s="315">
        <f t="shared" si="0"/>
        <v>0</v>
      </c>
      <c r="G30" s="315">
        <f t="shared" si="1"/>
        <v>0.20833333333333326</v>
      </c>
      <c r="H30" s="111">
        <f t="shared" si="2"/>
        <v>0.20833333333333326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0.33333333333333298</v>
      </c>
      <c r="D31" s="150">
        <v>4.1666666666666664E-2</v>
      </c>
      <c r="E31" s="150"/>
      <c r="F31" s="315">
        <f t="shared" si="0"/>
        <v>0</v>
      </c>
      <c r="G31" s="315">
        <f t="shared" si="1"/>
        <v>0.33333333333333337</v>
      </c>
      <c r="H31" s="111">
        <f t="shared" si="2"/>
        <v>0.33333333333333337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0.33333333333333298</v>
      </c>
      <c r="D32" s="150">
        <v>4.1666666666666664E-2</v>
      </c>
      <c r="E32" s="150"/>
      <c r="F32" s="315">
        <f t="shared" si="0"/>
        <v>0</v>
      </c>
      <c r="G32" s="315">
        <f t="shared" si="1"/>
        <v>0.33333333333333337</v>
      </c>
      <c r="H32" s="111">
        <f t="shared" si="2"/>
        <v>0.33333333333333337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4.1666666666666664E-2</v>
      </c>
      <c r="E33" s="150"/>
      <c r="F33" s="315">
        <f t="shared" si="0"/>
        <v>0</v>
      </c>
      <c r="G33" s="315">
        <f t="shared" si="1"/>
        <v>0.33333333333333337</v>
      </c>
      <c r="H33" s="111">
        <f t="shared" si="2"/>
        <v>0.33333333333333337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4.1666666666666664E-2</v>
      </c>
      <c r="E34" s="150"/>
      <c r="F34" s="315">
        <f t="shared" si="0"/>
        <v>0</v>
      </c>
      <c r="G34" s="315">
        <f t="shared" si="1"/>
        <v>0.33333333333333337</v>
      </c>
      <c r="H34" s="111">
        <f t="shared" si="2"/>
        <v>0.33333333333333337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0.73611111111111116</v>
      </c>
      <c r="E35" s="150"/>
      <c r="F35" s="315">
        <f t="shared" si="0"/>
        <v>0</v>
      </c>
      <c r="G35" s="315">
        <f t="shared" si="1"/>
        <v>2.777777777777779E-2</v>
      </c>
      <c r="H35" s="111">
        <f t="shared" si="2"/>
        <v>2.777777777777779E-2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0.22916666666666666</v>
      </c>
      <c r="D36" s="150">
        <v>4.1666666666666664E-2</v>
      </c>
      <c r="E36" s="150"/>
      <c r="F36" s="315">
        <f t="shared" si="0"/>
        <v>0.10416666666666666</v>
      </c>
      <c r="G36" s="315">
        <f t="shared" si="1"/>
        <v>0.33333333333333337</v>
      </c>
      <c r="H36" s="111">
        <f t="shared" si="2"/>
        <v>0.4375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0.91666666666666663</v>
      </c>
      <c r="E37" s="150"/>
      <c r="F37" s="315">
        <f t="shared" si="0"/>
        <v>0</v>
      </c>
      <c r="G37" s="315">
        <f t="shared" si="1"/>
        <v>0.20833333333333326</v>
      </c>
      <c r="H37" s="111">
        <f t="shared" si="2"/>
        <v>0.20833333333333326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4.1666666666666664E-2</v>
      </c>
      <c r="E38" s="150"/>
      <c r="F38" s="315">
        <f t="shared" si="0"/>
        <v>0</v>
      </c>
      <c r="G38" s="315">
        <f t="shared" si="1"/>
        <v>0.33333333333333337</v>
      </c>
      <c r="H38" s="111">
        <f t="shared" si="2"/>
        <v>0.33333333333333337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0.20833333333333334</v>
      </c>
      <c r="D39" s="150">
        <v>0.79166666666666663</v>
      </c>
      <c r="E39" s="150"/>
      <c r="F39" s="315">
        <f t="shared" si="0"/>
        <v>0.12499999999999997</v>
      </c>
      <c r="G39" s="315">
        <f t="shared" si="1"/>
        <v>8.3333333333333259E-2</v>
      </c>
      <c r="H39" s="111">
        <f t="shared" si="2"/>
        <v>0.20833333333333323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0.95000000000000007</v>
      </c>
      <c r="E40" s="150"/>
      <c r="F40" s="315">
        <f t="shared" si="0"/>
        <v>0</v>
      </c>
      <c r="G40" s="315">
        <f t="shared" si="1"/>
        <v>0.2416666666666667</v>
      </c>
      <c r="H40" s="111">
        <f t="shared" si="2"/>
        <v>0.2416666666666667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4.1666666666666664E-2</v>
      </c>
      <c r="E41" s="150"/>
      <c r="F41" s="315">
        <f t="shared" si="0"/>
        <v>0</v>
      </c>
      <c r="G41" s="315">
        <f t="shared" si="1"/>
        <v>0.33333333333333337</v>
      </c>
      <c r="H41" s="111">
        <f t="shared" si="2"/>
        <v>0.33333333333333337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0.73611111111111116</v>
      </c>
      <c r="E42" s="150"/>
      <c r="F42" s="315">
        <f t="shared" si="0"/>
        <v>0</v>
      </c>
      <c r="G42" s="315">
        <f t="shared" si="1"/>
        <v>2.777777777777779E-2</v>
      </c>
      <c r="H42" s="111">
        <f t="shared" si="2"/>
        <v>2.777777777777779E-2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4.1666666666666664E-2</v>
      </c>
      <c r="E43" s="150"/>
      <c r="F43" s="315">
        <f t="shared" si="0"/>
        <v>0</v>
      </c>
      <c r="G43" s="315">
        <f t="shared" si="1"/>
        <v>0.33333333333333337</v>
      </c>
      <c r="H43" s="111">
        <f t="shared" si="2"/>
        <v>0.33333333333333337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2.0833333333333332E-2</v>
      </c>
      <c r="E44" s="150"/>
      <c r="F44" s="315">
        <f t="shared" si="0"/>
        <v>0</v>
      </c>
      <c r="G44" s="315">
        <f t="shared" si="1"/>
        <v>0.31249999999999989</v>
      </c>
      <c r="H44" s="111">
        <f t="shared" si="2"/>
        <v>0.31249999999999989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0.73611111111111116</v>
      </c>
      <c r="E45" s="150"/>
      <c r="F45" s="315">
        <f t="shared" si="0"/>
        <v>0</v>
      </c>
      <c r="G45" s="315">
        <f t="shared" si="1"/>
        <v>2.777777777777779E-2</v>
      </c>
      <c r="H45" s="111">
        <f t="shared" si="2"/>
        <v>2.777777777777779E-2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0.20833333333333334</v>
      </c>
      <c r="D46" s="150">
        <v>0.79166666666666663</v>
      </c>
      <c r="E46" s="150"/>
      <c r="F46" s="315">
        <f t="shared" si="0"/>
        <v>0.12499999999999997</v>
      </c>
      <c r="G46" s="315">
        <f t="shared" si="1"/>
        <v>8.3333333333333259E-2</v>
      </c>
      <c r="H46" s="111">
        <f t="shared" si="2"/>
        <v>0.20833333333333323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4.1666666666666664E-2</v>
      </c>
      <c r="E47" s="150"/>
      <c r="F47" s="315">
        <f t="shared" si="0"/>
        <v>0</v>
      </c>
      <c r="G47" s="315">
        <f t="shared" si="1"/>
        <v>0.33333333333333337</v>
      </c>
      <c r="H47" s="111">
        <f t="shared" si="2"/>
        <v>0.33333333333333337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0.70138888888888884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4.1666666666666664E-2</v>
      </c>
      <c r="E49" s="150"/>
      <c r="F49" s="315">
        <f t="shared" si="0"/>
        <v>0</v>
      </c>
      <c r="G49" s="315">
        <f t="shared" si="1"/>
        <v>0.33333333333333337</v>
      </c>
      <c r="H49" s="111">
        <f t="shared" si="2"/>
        <v>0.33333333333333337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0.20833333333333334</v>
      </c>
      <c r="D50" s="150">
        <v>0.79166666666666663</v>
      </c>
      <c r="E50" s="150"/>
      <c r="F50" s="315">
        <f t="shared" si="0"/>
        <v>0.12499999999999997</v>
      </c>
      <c r="G50" s="315">
        <f t="shared" si="1"/>
        <v>8.3333333333333259E-2</v>
      </c>
      <c r="H50" s="111">
        <f t="shared" si="2"/>
        <v>0.20833333333333323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0.33333333333333331</v>
      </c>
      <c r="D52" s="150">
        <v>4.1666666666666664E-2</v>
      </c>
      <c r="E52" s="150"/>
      <c r="F52" s="315">
        <f t="shared" si="0"/>
        <v>0</v>
      </c>
      <c r="G52" s="315">
        <f t="shared" si="1"/>
        <v>0.33333333333333337</v>
      </c>
      <c r="H52" s="111">
        <f t="shared" si="2"/>
        <v>0.33333333333333337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2.0833333333333332E-2</v>
      </c>
      <c r="E53" s="150"/>
      <c r="F53" s="315">
        <f t="shared" si="0"/>
        <v>0</v>
      </c>
      <c r="G53" s="315">
        <f t="shared" si="1"/>
        <v>0.31249999999999989</v>
      </c>
      <c r="H53" s="111">
        <f t="shared" si="2"/>
        <v>0.31249999999999989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0.73611111111111116</v>
      </c>
      <c r="E54" s="150"/>
      <c r="F54" s="315">
        <f t="shared" si="0"/>
        <v>0</v>
      </c>
      <c r="G54" s="315">
        <f t="shared" si="1"/>
        <v>2.777777777777779E-2</v>
      </c>
      <c r="H54" s="111">
        <f t="shared" si="2"/>
        <v>2.777777777777779E-2</v>
      </c>
      <c r="I54" s="320"/>
    </row>
    <row r="55" spans="1:9" ht="30" customHeight="1">
      <c r="A55" s="268" t="s">
        <v>60</v>
      </c>
      <c r="B55" s="352" t="s">
        <v>156</v>
      </c>
      <c r="C55" s="250">
        <v>0.33333333333333331</v>
      </c>
      <c r="D55" s="250">
        <v>2.0833333333333332E-2</v>
      </c>
      <c r="E55" s="250"/>
      <c r="F55" s="353">
        <f t="shared" si="0"/>
        <v>0</v>
      </c>
      <c r="G55" s="353">
        <f t="shared" si="1"/>
        <v>0.31249999999999989</v>
      </c>
      <c r="H55" s="354">
        <f t="shared" si="2"/>
        <v>0.31249999999999989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4.1666666666666664E-2</v>
      </c>
      <c r="E56" s="150"/>
      <c r="F56" s="315">
        <f t="shared" si="0"/>
        <v>0</v>
      </c>
      <c r="G56" s="315">
        <f t="shared" si="1"/>
        <v>0.33333333333333337</v>
      </c>
      <c r="H56" s="111">
        <f t="shared" si="2"/>
        <v>0.33333333333333337</v>
      </c>
      <c r="I56" s="368"/>
    </row>
    <row r="57" spans="1:9" ht="30" customHeight="1">
      <c r="A57" s="387" t="s">
        <v>60</v>
      </c>
      <c r="B57" s="352" t="s">
        <v>195</v>
      </c>
      <c r="C57" s="388">
        <v>0.33333333333333331</v>
      </c>
      <c r="D57" s="388">
        <v>4.1666666666666664E-2</v>
      </c>
      <c r="E57" s="388"/>
      <c r="F57" s="389">
        <f t="shared" si="0"/>
        <v>0</v>
      </c>
      <c r="G57" s="389">
        <f t="shared" si="1"/>
        <v>0.33333333333333337</v>
      </c>
      <c r="H57" s="390">
        <f t="shared" si="2"/>
        <v>0.33333333333333337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4.1666666666666664E-2</v>
      </c>
      <c r="E58" s="150"/>
      <c r="F58" s="315">
        <f t="shared" si="0"/>
        <v>0</v>
      </c>
      <c r="G58" s="315">
        <f t="shared" si="1"/>
        <v>0.33333333333333337</v>
      </c>
      <c r="H58" s="111">
        <f t="shared" si="2"/>
        <v>0.33333333333333337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0.70833333333333337</v>
      </c>
      <c r="E59" s="150"/>
      <c r="F59" s="315">
        <f t="shared" si="0"/>
        <v>0</v>
      </c>
      <c r="G59" s="315">
        <f t="shared" si="1"/>
        <v>0</v>
      </c>
      <c r="H59" s="111">
        <f t="shared" si="2"/>
        <v>0</v>
      </c>
      <c r="I59" s="397"/>
    </row>
    <row r="60" spans="1:9" ht="30" customHeight="1">
      <c r="A60" s="396" t="s">
        <v>60</v>
      </c>
      <c r="B60" s="395" t="s">
        <v>216</v>
      </c>
      <c r="C60" s="150">
        <v>0.33333333333333331</v>
      </c>
      <c r="D60" s="150">
        <v>2.0833333333333332E-2</v>
      </c>
      <c r="E60" s="150"/>
      <c r="F60" s="315">
        <f t="shared" si="0"/>
        <v>0</v>
      </c>
      <c r="G60" s="315">
        <f t="shared" si="1"/>
        <v>0.31249999999999989</v>
      </c>
      <c r="H60" s="111">
        <f t="shared" si="2"/>
        <v>0.31249999999999989</v>
      </c>
      <c r="I60" s="397"/>
    </row>
    <row r="61" spans="1:9" ht="30" customHeight="1">
      <c r="H61" s="295">
        <f>SUM(H3:H60)</f>
        <v>12.684027777777784</v>
      </c>
    </row>
  </sheetData>
  <autoFilter ref="A2:I60"/>
  <mergeCells count="1"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8">
    <tabColor rgb="FF00B050"/>
    <pageSetUpPr fitToPage="1"/>
  </sheetPr>
  <dimension ref="A1:I62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218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0.88541666666666663</v>
      </c>
      <c r="E4" s="150"/>
      <c r="F4" s="315">
        <f t="shared" ref="F4:F59" si="0">SUM(IF(C4="",0,IF(C4&lt;TIME(8,0,0),TIME(8,0,0)-C4,0)))</f>
        <v>0</v>
      </c>
      <c r="G4" s="315">
        <f t="shared" ref="G4:G59" si="1">SUM(
IF(OR(C4="",D4=""),0,MAX(0,IF(D4&lt;C4,D4+1,D4)-MAX(C4,TIME(17,0,0)))))</f>
        <v>0.17708333333333326</v>
      </c>
      <c r="H4" s="111">
        <f t="shared" ref="H4:H59" si="2">G4+F4</f>
        <v>0.17708333333333326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0.88541666666666663</v>
      </c>
      <c r="E5" s="150"/>
      <c r="F5" s="315">
        <f t="shared" si="0"/>
        <v>0</v>
      </c>
      <c r="G5" s="315">
        <f t="shared" si="1"/>
        <v>0.17708333333333326</v>
      </c>
      <c r="H5" s="111">
        <f t="shared" si="2"/>
        <v>0.17708333333333326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0.88541666666666663</v>
      </c>
      <c r="E6" s="150"/>
      <c r="F6" s="315">
        <f t="shared" si="0"/>
        <v>0</v>
      </c>
      <c r="G6" s="315">
        <f t="shared" si="1"/>
        <v>0.17708333333333326</v>
      </c>
      <c r="H6" s="111">
        <f t="shared" si="2"/>
        <v>0.17708333333333326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0.84722222222222221</v>
      </c>
      <c r="E8" s="150"/>
      <c r="F8" s="315">
        <f t="shared" si="0"/>
        <v>0</v>
      </c>
      <c r="G8" s="315">
        <f t="shared" si="1"/>
        <v>0.13888888888888884</v>
      </c>
      <c r="H8" s="111">
        <f t="shared" si="2"/>
        <v>0.13888888888888884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0.81736111111111109</v>
      </c>
      <c r="E10" s="150"/>
      <c r="F10" s="315">
        <f t="shared" si="0"/>
        <v>0</v>
      </c>
      <c r="G10" s="315">
        <f t="shared" si="1"/>
        <v>0.10902777777777772</v>
      </c>
      <c r="H10" s="111">
        <f t="shared" si="2"/>
        <v>0.10902777777777772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0.22916666666666666</v>
      </c>
      <c r="D11" s="150">
        <v>0.84027777777777779</v>
      </c>
      <c r="E11" s="150"/>
      <c r="F11" s="315">
        <f t="shared" si="0"/>
        <v>0.10416666666666666</v>
      </c>
      <c r="G11" s="315">
        <f t="shared" si="1"/>
        <v>0.13194444444444442</v>
      </c>
      <c r="H11" s="111">
        <f t="shared" si="2"/>
        <v>0.23611111111111108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0.25</v>
      </c>
      <c r="D12" s="150">
        <v>0.75</v>
      </c>
      <c r="E12" s="150"/>
      <c r="F12" s="315">
        <f t="shared" si="0"/>
        <v>8.3333333333333315E-2</v>
      </c>
      <c r="G12" s="315">
        <f t="shared" si="1"/>
        <v>4.166666666666663E-2</v>
      </c>
      <c r="H12" s="111">
        <f t="shared" si="2"/>
        <v>0.12499999999999994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0.25</v>
      </c>
      <c r="D13" s="150">
        <v>0.8125</v>
      </c>
      <c r="E13" s="150"/>
      <c r="F13" s="315">
        <f t="shared" si="0"/>
        <v>8.3333333333333315E-2</v>
      </c>
      <c r="G13" s="315">
        <f t="shared" si="1"/>
        <v>0.10416666666666663</v>
      </c>
      <c r="H13" s="111">
        <f t="shared" si="2"/>
        <v>0.18749999999999994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0.85</v>
      </c>
      <c r="E14" s="150"/>
      <c r="F14" s="315">
        <f t="shared" si="0"/>
        <v>2.0833333333333315E-2</v>
      </c>
      <c r="G14" s="315">
        <f t="shared" si="1"/>
        <v>0.14166666666666661</v>
      </c>
      <c r="H14" s="111">
        <f t="shared" si="2"/>
        <v>0.16249999999999992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0.20833333333333334</v>
      </c>
      <c r="D15" s="150">
        <v>0.78472222222222221</v>
      </c>
      <c r="E15" s="150"/>
      <c r="F15" s="315">
        <f t="shared" si="0"/>
        <v>0.12499999999999997</v>
      </c>
      <c r="G15" s="315">
        <f t="shared" si="1"/>
        <v>7.638888888888884E-2</v>
      </c>
      <c r="H15" s="111">
        <f t="shared" si="2"/>
        <v>0.20138888888888881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0.88541666666666663</v>
      </c>
      <c r="E16" s="150"/>
      <c r="F16" s="315">
        <f t="shared" si="0"/>
        <v>0</v>
      </c>
      <c r="G16" s="315">
        <f t="shared" si="1"/>
        <v>0.17708333333333326</v>
      </c>
      <c r="H16" s="111">
        <f t="shared" si="2"/>
        <v>0.17708333333333326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0.9375</v>
      </c>
      <c r="E17" s="150"/>
      <c r="F17" s="315">
        <f t="shared" si="0"/>
        <v>2.0833333333333315E-2</v>
      </c>
      <c r="G17" s="315">
        <f t="shared" si="1"/>
        <v>0.22916666666666663</v>
      </c>
      <c r="H17" s="111">
        <f t="shared" si="2"/>
        <v>0.24999999999999994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0.875</v>
      </c>
      <c r="E19" s="150"/>
      <c r="F19" s="315">
        <f t="shared" si="0"/>
        <v>2.0833333333333315E-2</v>
      </c>
      <c r="G19" s="315">
        <f t="shared" si="1"/>
        <v>0.16666666666666663</v>
      </c>
      <c r="H19" s="111">
        <f t="shared" si="2"/>
        <v>0.18749999999999994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0.73958333333333337</v>
      </c>
      <c r="E20" s="150"/>
      <c r="F20" s="315">
        <f t="shared" si="0"/>
        <v>2.0833333333333315E-2</v>
      </c>
      <c r="G20" s="315">
        <f t="shared" si="1"/>
        <v>3.125E-2</v>
      </c>
      <c r="H20" s="111">
        <f t="shared" si="2"/>
        <v>5.2083333333333315E-2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0.88541666666666663</v>
      </c>
      <c r="E21" s="150"/>
      <c r="F21" s="315">
        <f t="shared" si="0"/>
        <v>0</v>
      </c>
      <c r="G21" s="315">
        <f t="shared" si="1"/>
        <v>0.17708333333333326</v>
      </c>
      <c r="H21" s="111">
        <f t="shared" si="2"/>
        <v>0.17708333333333326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0.88541666666666663</v>
      </c>
      <c r="E23" s="150"/>
      <c r="F23" s="315">
        <f t="shared" si="0"/>
        <v>0</v>
      </c>
      <c r="G23" s="315">
        <f t="shared" si="1"/>
        <v>0.17708333333333326</v>
      </c>
      <c r="H23" s="111">
        <f t="shared" si="2"/>
        <v>0.17708333333333326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0.20833333333333334</v>
      </c>
      <c r="D24" s="150">
        <v>0.88541666666666663</v>
      </c>
      <c r="E24" s="150"/>
      <c r="F24" s="315">
        <f t="shared" si="0"/>
        <v>0.12499999999999997</v>
      </c>
      <c r="G24" s="315">
        <f t="shared" si="1"/>
        <v>0.17708333333333326</v>
      </c>
      <c r="H24" s="111">
        <f t="shared" si="2"/>
        <v>0.30208333333333326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0.25</v>
      </c>
      <c r="D25" s="150">
        <v>0.88541666666666663</v>
      </c>
      <c r="E25" s="150"/>
      <c r="F25" s="315">
        <f t="shared" si="0"/>
        <v>8.3333333333333315E-2</v>
      </c>
      <c r="G25" s="315">
        <f t="shared" si="1"/>
        <v>0.17708333333333326</v>
      </c>
      <c r="H25" s="111">
        <f t="shared" si="2"/>
        <v>0.26041666666666657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0.88541666666666663</v>
      </c>
      <c r="E26" s="150"/>
      <c r="F26" s="315">
        <f t="shared" si="0"/>
        <v>0</v>
      </c>
      <c r="G26" s="315">
        <f t="shared" si="1"/>
        <v>0.17708333333333326</v>
      </c>
      <c r="H26" s="111">
        <f t="shared" si="2"/>
        <v>0.17708333333333326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0.88541666666666663</v>
      </c>
      <c r="E27" s="150"/>
      <c r="F27" s="315">
        <f t="shared" si="0"/>
        <v>0</v>
      </c>
      <c r="G27" s="315">
        <f t="shared" si="1"/>
        <v>0.17708333333333326</v>
      </c>
      <c r="H27" s="111">
        <f t="shared" si="2"/>
        <v>0.17708333333333326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0.22916666666666666</v>
      </c>
      <c r="D28" s="150">
        <v>0.84027777777777779</v>
      </c>
      <c r="E28" s="150"/>
      <c r="F28" s="315">
        <f t="shared" si="0"/>
        <v>0.10416666666666666</v>
      </c>
      <c r="G28" s="315">
        <f t="shared" si="1"/>
        <v>0.13194444444444442</v>
      </c>
      <c r="H28" s="111">
        <f t="shared" si="2"/>
        <v>0.23611111111111108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0.25</v>
      </c>
      <c r="D29" s="150">
        <v>0.88541666666666663</v>
      </c>
      <c r="E29" s="150"/>
      <c r="F29" s="315">
        <f t="shared" si="0"/>
        <v>8.3333333333333315E-2</v>
      </c>
      <c r="G29" s="315">
        <f t="shared" si="1"/>
        <v>0.17708333333333326</v>
      </c>
      <c r="H29" s="111">
        <f t="shared" si="2"/>
        <v>0.26041666666666657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0.20833333333333334</v>
      </c>
      <c r="D30" s="150">
        <v>0.70833333333333337</v>
      </c>
      <c r="E30" s="150"/>
      <c r="F30" s="315">
        <f t="shared" si="0"/>
        <v>0.12499999999999997</v>
      </c>
      <c r="G30" s="315">
        <f t="shared" si="1"/>
        <v>0</v>
      </c>
      <c r="H30" s="111">
        <f t="shared" si="2"/>
        <v>0.12499999999999997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0.88541666666666663</v>
      </c>
      <c r="E31" s="150"/>
      <c r="F31" s="315">
        <f t="shared" si="0"/>
        <v>0</v>
      </c>
      <c r="G31" s="315">
        <f t="shared" si="1"/>
        <v>0.17708333333333326</v>
      </c>
      <c r="H31" s="111">
        <f t="shared" si="2"/>
        <v>0.17708333333333326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0.20833333333333334</v>
      </c>
      <c r="D32" s="150">
        <v>0.70833333333333337</v>
      </c>
      <c r="E32" s="150"/>
      <c r="F32" s="315">
        <f t="shared" si="0"/>
        <v>0.12499999999999997</v>
      </c>
      <c r="G32" s="315">
        <f t="shared" si="1"/>
        <v>0</v>
      </c>
      <c r="H32" s="111">
        <f t="shared" si="2"/>
        <v>0.12499999999999997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0.88541666666666663</v>
      </c>
      <c r="E34" s="150"/>
      <c r="F34" s="315">
        <f t="shared" si="0"/>
        <v>0</v>
      </c>
      <c r="G34" s="315">
        <f t="shared" si="1"/>
        <v>0.17708333333333326</v>
      </c>
      <c r="H34" s="111">
        <f t="shared" si="2"/>
        <v>0.17708333333333326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0.85069444444444453</v>
      </c>
      <c r="E35" s="150"/>
      <c r="F35" s="315">
        <f t="shared" si="0"/>
        <v>0</v>
      </c>
      <c r="G35" s="315">
        <f t="shared" si="1"/>
        <v>0.14236111111111116</v>
      </c>
      <c r="H35" s="111">
        <f t="shared" si="2"/>
        <v>0.14236111111111116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0.3125</v>
      </c>
      <c r="D36" s="150">
        <v>0.88541666666666663</v>
      </c>
      <c r="E36" s="150"/>
      <c r="F36" s="315">
        <f t="shared" si="0"/>
        <v>2.0833333333333315E-2</v>
      </c>
      <c r="G36" s="315">
        <f t="shared" si="1"/>
        <v>0.17708333333333326</v>
      </c>
      <c r="H36" s="111">
        <f t="shared" si="2"/>
        <v>0.19791666666666657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0.20833333333333334</v>
      </c>
      <c r="D37" s="150">
        <v>0.79166666666666663</v>
      </c>
      <c r="E37" s="150"/>
      <c r="F37" s="315">
        <f t="shared" si="0"/>
        <v>0.12499999999999997</v>
      </c>
      <c r="G37" s="315">
        <f t="shared" si="1"/>
        <v>8.3333333333333259E-2</v>
      </c>
      <c r="H37" s="111">
        <f t="shared" si="2"/>
        <v>0.20833333333333323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0.78472222222222221</v>
      </c>
      <c r="E38" s="150"/>
      <c r="F38" s="315">
        <f t="shared" si="0"/>
        <v>0</v>
      </c>
      <c r="G38" s="315">
        <f t="shared" si="1"/>
        <v>7.638888888888884E-2</v>
      </c>
      <c r="H38" s="111">
        <f t="shared" si="2"/>
        <v>7.638888888888884E-2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0.20833333333333334</v>
      </c>
      <c r="D39" s="150">
        <v>0.7944444444444444</v>
      </c>
      <c r="E39" s="150"/>
      <c r="F39" s="315">
        <f t="shared" si="0"/>
        <v>0.12499999999999997</v>
      </c>
      <c r="G39" s="315">
        <f t="shared" si="1"/>
        <v>8.6111111111111027E-2</v>
      </c>
      <c r="H39" s="111">
        <f t="shared" si="2"/>
        <v>0.211111111111111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0.22916666666666666</v>
      </c>
      <c r="D40" s="150">
        <v>0.84027777777777779</v>
      </c>
      <c r="E40" s="150"/>
      <c r="F40" s="315">
        <f t="shared" si="0"/>
        <v>0.10416666666666666</v>
      </c>
      <c r="G40" s="315">
        <f t="shared" si="1"/>
        <v>0.13194444444444442</v>
      </c>
      <c r="H40" s="111">
        <f t="shared" si="2"/>
        <v>0.23611111111111108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0.85069444444444453</v>
      </c>
      <c r="E43" s="150"/>
      <c r="F43" s="315">
        <f t="shared" si="0"/>
        <v>0</v>
      </c>
      <c r="G43" s="315">
        <f t="shared" si="1"/>
        <v>0.14236111111111116</v>
      </c>
      <c r="H43" s="111">
        <f t="shared" si="2"/>
        <v>0.14236111111111116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0.20833333333333334</v>
      </c>
      <c r="D44" s="150">
        <v>3.472222222222222E-3</v>
      </c>
      <c r="E44" s="150"/>
      <c r="F44" s="315">
        <f t="shared" si="0"/>
        <v>0.12499999999999997</v>
      </c>
      <c r="G44" s="315">
        <f t="shared" si="1"/>
        <v>0.29513888888888895</v>
      </c>
      <c r="H44" s="111">
        <f t="shared" si="2"/>
        <v>0.42013888888888895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0.20833333333333334</v>
      </c>
      <c r="D45" s="150">
        <v>0.80902777777777779</v>
      </c>
      <c r="E45" s="150"/>
      <c r="F45" s="315">
        <f t="shared" si="0"/>
        <v>0.12499999999999997</v>
      </c>
      <c r="G45" s="315">
        <f t="shared" si="1"/>
        <v>0.10069444444444442</v>
      </c>
      <c r="H45" s="111">
        <f t="shared" si="2"/>
        <v>0.22569444444444439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0.20833333333333334</v>
      </c>
      <c r="D46" s="150">
        <v>3.472222222222222E-3</v>
      </c>
      <c r="E46" s="150"/>
      <c r="F46" s="315">
        <f t="shared" si="0"/>
        <v>0.12499999999999997</v>
      </c>
      <c r="G46" s="315">
        <f t="shared" si="1"/>
        <v>0.29513888888888895</v>
      </c>
      <c r="H46" s="111">
        <f t="shared" si="2"/>
        <v>0.42013888888888895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0.75</v>
      </c>
      <c r="E47" s="150"/>
      <c r="F47" s="315">
        <f t="shared" si="0"/>
        <v>0</v>
      </c>
      <c r="G47" s="315">
        <f t="shared" si="1"/>
        <v>4.166666666666663E-2</v>
      </c>
      <c r="H47" s="111">
        <f t="shared" si="2"/>
        <v>4.166666666666663E-2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0.77777777777777779</v>
      </c>
      <c r="E48" s="150"/>
      <c r="F48" s="315">
        <f t="shared" si="0"/>
        <v>0</v>
      </c>
      <c r="G48" s="315">
        <f t="shared" si="1"/>
        <v>6.944444444444442E-2</v>
      </c>
      <c r="H48" s="111">
        <f t="shared" si="2"/>
        <v>6.944444444444442E-2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0.20833333333333334</v>
      </c>
      <c r="D50" s="150">
        <v>0.7944444444444444</v>
      </c>
      <c r="E50" s="150"/>
      <c r="F50" s="315">
        <f t="shared" si="0"/>
        <v>0.12499999999999997</v>
      </c>
      <c r="G50" s="315">
        <f t="shared" si="1"/>
        <v>8.6111111111111027E-2</v>
      </c>
      <c r="H50" s="111">
        <f t="shared" si="2"/>
        <v>0.211111111111111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0.20833333333333334</v>
      </c>
      <c r="D51" s="150">
        <v>3.472222222222222E-3</v>
      </c>
      <c r="E51" s="150"/>
      <c r="F51" s="315">
        <f t="shared" si="0"/>
        <v>0.12499999999999997</v>
      </c>
      <c r="G51" s="315">
        <f t="shared" si="1"/>
        <v>0.29513888888888895</v>
      </c>
      <c r="H51" s="111">
        <f t="shared" si="2"/>
        <v>0.42013888888888895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0.3125</v>
      </c>
      <c r="D52" s="150">
        <v>0.88541666666666663</v>
      </c>
      <c r="E52" s="150"/>
      <c r="F52" s="315">
        <f t="shared" si="0"/>
        <v>2.0833333333333315E-2</v>
      </c>
      <c r="G52" s="315">
        <f t="shared" si="1"/>
        <v>0.17708333333333326</v>
      </c>
      <c r="H52" s="111">
        <f t="shared" si="2"/>
        <v>0.19791666666666657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0.88541666666666663</v>
      </c>
      <c r="E53" s="150"/>
      <c r="F53" s="315">
        <f t="shared" si="0"/>
        <v>0</v>
      </c>
      <c r="G53" s="315">
        <f t="shared" si="1"/>
        <v>0.17708333333333326</v>
      </c>
      <c r="H53" s="111">
        <f t="shared" si="2"/>
        <v>0.17708333333333326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0.88541666666666663</v>
      </c>
      <c r="E54" s="150"/>
      <c r="F54" s="315">
        <f t="shared" si="0"/>
        <v>0</v>
      </c>
      <c r="G54" s="315">
        <f t="shared" si="1"/>
        <v>0.17708333333333326</v>
      </c>
      <c r="H54" s="111">
        <f t="shared" si="2"/>
        <v>0.17708333333333326</v>
      </c>
      <c r="I54" s="320"/>
    </row>
    <row r="55" spans="1:9" ht="33" customHeight="1">
      <c r="A55" s="268" t="s">
        <v>60</v>
      </c>
      <c r="B55" s="352" t="s">
        <v>156</v>
      </c>
      <c r="C55" s="150">
        <v>0.33333333333333331</v>
      </c>
      <c r="D55" s="250">
        <v>0.78472222222222221</v>
      </c>
      <c r="E55" s="250"/>
      <c r="F55" s="353">
        <f t="shared" si="0"/>
        <v>0</v>
      </c>
      <c r="G55" s="353">
        <f t="shared" si="1"/>
        <v>7.638888888888884E-2</v>
      </c>
      <c r="H55" s="354">
        <f t="shared" si="2"/>
        <v>7.638888888888884E-2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9" ht="30" customHeight="1">
      <c r="A57" s="387" t="s">
        <v>60</v>
      </c>
      <c r="B57" s="352" t="s">
        <v>195</v>
      </c>
      <c r="C57" s="150">
        <v>0.33333333333333331</v>
      </c>
      <c r="D57" s="388">
        <v>0.88541666666666663</v>
      </c>
      <c r="E57" s="388"/>
      <c r="F57" s="389">
        <f t="shared" si="0"/>
        <v>0</v>
      </c>
      <c r="G57" s="389">
        <f t="shared" si="1"/>
        <v>0.17708333333333326</v>
      </c>
      <c r="H57" s="390">
        <f t="shared" si="2"/>
        <v>0.17708333333333326</v>
      </c>
      <c r="I57" s="355"/>
    </row>
    <row r="58" spans="1:9" ht="30" customHeight="1">
      <c r="A58" s="396" t="s">
        <v>60</v>
      </c>
      <c r="B58" s="395" t="s">
        <v>213</v>
      </c>
      <c r="C58" s="150">
        <v>0.33333333333333331</v>
      </c>
      <c r="D58" s="150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97"/>
    </row>
    <row r="59" spans="1:9" ht="30" customHeight="1">
      <c r="A59" s="396" t="s">
        <v>60</v>
      </c>
      <c r="B59" s="395" t="s">
        <v>215</v>
      </c>
      <c r="C59" s="150">
        <v>0.33333333333333331</v>
      </c>
      <c r="D59" s="150">
        <v>0.88541666666666663</v>
      </c>
      <c r="E59" s="150"/>
      <c r="F59" s="315">
        <f t="shared" si="0"/>
        <v>0</v>
      </c>
      <c r="G59" s="315">
        <f t="shared" si="1"/>
        <v>0.17708333333333326</v>
      </c>
      <c r="H59" s="111">
        <f t="shared" si="2"/>
        <v>0.17708333333333326</v>
      </c>
      <c r="I59" s="397"/>
    </row>
    <row r="60" spans="1:9" ht="30" customHeight="1">
      <c r="H60" s="295">
        <f>SUM(H3:H59)</f>
        <v>8.7354166666666693</v>
      </c>
    </row>
    <row r="62" spans="1:9" ht="30" customHeight="1">
      <c r="H62" s="295"/>
    </row>
  </sheetData>
  <autoFilter ref="A2:I60"/>
  <mergeCells count="1"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9">
    <tabColor rgb="FF00B050"/>
    <pageSetUpPr fitToPage="1"/>
  </sheetPr>
  <dimension ref="A1:I60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212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</v>
      </c>
      <c r="E4" s="150"/>
      <c r="F4" s="315">
        <f t="shared" ref="F4:F56" si="0">SUM(IF(C4="",0,IF(C4&lt;TIME(8,0,0),TIME(8,0,0)-C4,0)))</f>
        <v>0</v>
      </c>
      <c r="G4" s="315">
        <f t="shared" ref="G4:G56" si="1">SUM(
IF(OR(C4="",D4=""),0,MAX(0,IF(D4&lt;C4,D4+1,D4)-MAX(C4,TIME(17,0,0)))))</f>
        <v>0.29166666666666663</v>
      </c>
      <c r="H4" s="111">
        <f t="shared" ref="H4:H56" si="2">G4+F4</f>
        <v>0.29166666666666663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</v>
      </c>
      <c r="E6" s="150"/>
      <c r="F6" s="315">
        <f t="shared" si="0"/>
        <v>0</v>
      </c>
      <c r="G6" s="315">
        <f t="shared" si="1"/>
        <v>0.29166666666666663</v>
      </c>
      <c r="H6" s="111">
        <f t="shared" si="2"/>
        <v>0.29166666666666663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</v>
      </c>
      <c r="E7" s="150"/>
      <c r="F7" s="315">
        <f t="shared" si="0"/>
        <v>0</v>
      </c>
      <c r="G7" s="315">
        <f t="shared" si="1"/>
        <v>0.29166666666666663</v>
      </c>
      <c r="H7" s="111">
        <f t="shared" si="2"/>
        <v>0.29166666666666663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</v>
      </c>
      <c r="E8" s="150"/>
      <c r="F8" s="315">
        <f t="shared" si="0"/>
        <v>0</v>
      </c>
      <c r="G8" s="315">
        <f t="shared" si="1"/>
        <v>0.29166666666666663</v>
      </c>
      <c r="H8" s="111">
        <f t="shared" si="2"/>
        <v>0.29166666666666663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0.25</v>
      </c>
      <c r="D11" s="150">
        <v>0.91666666666666663</v>
      </c>
      <c r="E11" s="150"/>
      <c r="F11" s="315">
        <f t="shared" si="0"/>
        <v>8.3333333333333315E-2</v>
      </c>
      <c r="G11" s="315">
        <f t="shared" si="1"/>
        <v>0.20833333333333326</v>
      </c>
      <c r="H11" s="111">
        <f t="shared" si="2"/>
        <v>0.29166666666666657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0.79861111111111116</v>
      </c>
      <c r="E12" s="150"/>
      <c r="F12" s="315">
        <f t="shared" si="0"/>
        <v>0</v>
      </c>
      <c r="G12" s="315">
        <f t="shared" si="1"/>
        <v>9.027777777777779E-2</v>
      </c>
      <c r="H12" s="111">
        <f t="shared" si="2"/>
        <v>9.027777777777779E-2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0.85763888888888884</v>
      </c>
      <c r="E13" s="150"/>
      <c r="F13" s="315">
        <f t="shared" si="0"/>
        <v>0</v>
      </c>
      <c r="G13" s="315">
        <f t="shared" si="1"/>
        <v>0.14930555555555547</v>
      </c>
      <c r="H13" s="111">
        <f t="shared" si="2"/>
        <v>0.14930555555555547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0.70833333333333337</v>
      </c>
      <c r="E14" s="150"/>
      <c r="F14" s="315">
        <f t="shared" si="0"/>
        <v>2.0833333333333315E-2</v>
      </c>
      <c r="G14" s="315">
        <f t="shared" si="1"/>
        <v>0</v>
      </c>
      <c r="H14" s="111">
        <f t="shared" si="2"/>
        <v>2.0833333333333315E-2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0.33333333333333298</v>
      </c>
      <c r="D15" s="150">
        <v>0</v>
      </c>
      <c r="E15" s="150"/>
      <c r="F15" s="315">
        <f t="shared" si="0"/>
        <v>0</v>
      </c>
      <c r="G15" s="315">
        <f t="shared" si="1"/>
        <v>0.29166666666666663</v>
      </c>
      <c r="H15" s="111">
        <f t="shared" si="2"/>
        <v>0.29166666666666663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0.33333333333333298</v>
      </c>
      <c r="D16" s="150">
        <v>0</v>
      </c>
      <c r="E16" s="150"/>
      <c r="F16" s="315">
        <f t="shared" si="0"/>
        <v>0</v>
      </c>
      <c r="G16" s="315">
        <f t="shared" si="1"/>
        <v>0.29166666666666663</v>
      </c>
      <c r="H16" s="111">
        <f t="shared" si="2"/>
        <v>0.29166666666666663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0.98263888888888884</v>
      </c>
      <c r="E17" s="150"/>
      <c r="F17" s="315">
        <f t="shared" si="0"/>
        <v>2.0833333333333315E-2</v>
      </c>
      <c r="G17" s="315">
        <f t="shared" si="1"/>
        <v>0.27430555555555547</v>
      </c>
      <c r="H17" s="111">
        <f t="shared" si="2"/>
        <v>0.29513888888888878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6.9444444444444434E-2</v>
      </c>
      <c r="E19" s="150"/>
      <c r="F19" s="315">
        <f t="shared" si="0"/>
        <v>0</v>
      </c>
      <c r="G19" s="315">
        <f t="shared" si="1"/>
        <v>0.36111111111111105</v>
      </c>
      <c r="H19" s="111">
        <f t="shared" si="2"/>
        <v>0.36111111111111105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0.75694444444444453</v>
      </c>
      <c r="E20" s="150"/>
      <c r="F20" s="315">
        <f t="shared" si="0"/>
        <v>2.0833333333333315E-2</v>
      </c>
      <c r="G20" s="315">
        <f t="shared" si="1"/>
        <v>4.861111111111116E-2</v>
      </c>
      <c r="H20" s="111">
        <f t="shared" si="2"/>
        <v>6.9444444444444475E-2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</v>
      </c>
      <c r="E21" s="150"/>
      <c r="F21" s="315">
        <f t="shared" si="0"/>
        <v>0</v>
      </c>
      <c r="G21" s="315">
        <f t="shared" si="1"/>
        <v>0.29166666666666663</v>
      </c>
      <c r="H21" s="111">
        <f t="shared" si="2"/>
        <v>0.29166666666666663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</v>
      </c>
      <c r="E23" s="150"/>
      <c r="F23" s="315">
        <f t="shared" si="0"/>
        <v>0</v>
      </c>
      <c r="G23" s="315">
        <f t="shared" si="1"/>
        <v>0.29166666666666663</v>
      </c>
      <c r="H23" s="111">
        <f t="shared" si="2"/>
        <v>0.29166666666666663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0.25</v>
      </c>
      <c r="D24" s="150">
        <v>0</v>
      </c>
      <c r="E24" s="150"/>
      <c r="F24" s="315">
        <f t="shared" si="0"/>
        <v>8.3333333333333315E-2</v>
      </c>
      <c r="G24" s="315">
        <f t="shared" si="1"/>
        <v>0.29166666666666663</v>
      </c>
      <c r="H24" s="111">
        <f t="shared" si="2"/>
        <v>0.37499999999999994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</v>
      </c>
      <c r="E25" s="150"/>
      <c r="F25" s="315">
        <f t="shared" si="0"/>
        <v>0</v>
      </c>
      <c r="G25" s="315">
        <f t="shared" si="1"/>
        <v>0.29166666666666663</v>
      </c>
      <c r="H25" s="111">
        <f t="shared" si="2"/>
        <v>0.29166666666666663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</v>
      </c>
      <c r="E26" s="150"/>
      <c r="F26" s="315">
        <f t="shared" si="0"/>
        <v>0</v>
      </c>
      <c r="G26" s="315">
        <f t="shared" si="1"/>
        <v>0.29166666666666663</v>
      </c>
      <c r="H26" s="111">
        <f t="shared" si="2"/>
        <v>0.29166666666666663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</v>
      </c>
      <c r="E27" s="150"/>
      <c r="F27" s="315">
        <f t="shared" si="0"/>
        <v>0</v>
      </c>
      <c r="G27" s="315">
        <f t="shared" si="1"/>
        <v>0.29166666666666663</v>
      </c>
      <c r="H27" s="111">
        <f t="shared" si="2"/>
        <v>0.29166666666666663</v>
      </c>
      <c r="I27" s="105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</v>
      </c>
      <c r="E29" s="150"/>
      <c r="F29" s="315">
        <f t="shared" si="0"/>
        <v>0</v>
      </c>
      <c r="G29" s="315">
        <f t="shared" si="1"/>
        <v>0.29166666666666663</v>
      </c>
      <c r="H29" s="111">
        <f t="shared" si="2"/>
        <v>0.29166666666666663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</v>
      </c>
      <c r="D30" s="150">
        <v>0.5</v>
      </c>
      <c r="E30" s="150"/>
      <c r="F30" s="315">
        <f t="shared" si="0"/>
        <v>0.33333333333333331</v>
      </c>
      <c r="G30" s="315">
        <f t="shared" si="1"/>
        <v>0</v>
      </c>
      <c r="H30" s="111">
        <f t="shared" si="2"/>
        <v>0.33333333333333331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</v>
      </c>
      <c r="E31" s="150"/>
      <c r="F31" s="315">
        <f t="shared" si="0"/>
        <v>0</v>
      </c>
      <c r="G31" s="315">
        <f t="shared" si="1"/>
        <v>0.29166666666666663</v>
      </c>
      <c r="H31" s="111">
        <f t="shared" si="2"/>
        <v>0.29166666666666663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</v>
      </c>
      <c r="E32" s="150"/>
      <c r="F32" s="315">
        <f t="shared" si="0"/>
        <v>0</v>
      </c>
      <c r="G32" s="315">
        <f t="shared" si="1"/>
        <v>0.29166666666666663</v>
      </c>
      <c r="H32" s="111">
        <f t="shared" si="2"/>
        <v>0.29166666666666663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</v>
      </c>
      <c r="E33" s="150"/>
      <c r="F33" s="315">
        <f t="shared" si="0"/>
        <v>0</v>
      </c>
      <c r="G33" s="315">
        <f t="shared" si="1"/>
        <v>0.29166666666666663</v>
      </c>
      <c r="H33" s="111">
        <f t="shared" si="2"/>
        <v>0.29166666666666663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</v>
      </c>
      <c r="E34" s="150"/>
      <c r="F34" s="315">
        <f t="shared" si="0"/>
        <v>0</v>
      </c>
      <c r="G34" s="315">
        <f t="shared" si="1"/>
        <v>0.29166666666666663</v>
      </c>
      <c r="H34" s="111">
        <f t="shared" si="2"/>
        <v>0.29166666666666663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350">
        <v>0.65277777777777779</v>
      </c>
      <c r="E35" s="150"/>
      <c r="F35" s="315">
        <f>SUM(IF(C35="",0,IF(C35&lt;TIME(8,0,0),TIME(8,0,0)-C35,0)))</f>
        <v>0</v>
      </c>
      <c r="G35" s="315">
        <f>SUM(
IF(OR(C35="",D35=""),0,MAX(0,IF(D35&lt;C35,D35+1,D35)-MAX(C35,TIME(17,0,0)))))</f>
        <v>0</v>
      </c>
      <c r="H35" s="111">
        <f>G35+F35</f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</v>
      </c>
      <c r="E36" s="150"/>
      <c r="F36" s="315">
        <f t="shared" si="0"/>
        <v>0</v>
      </c>
      <c r="G36" s="315">
        <f t="shared" si="1"/>
        <v>0.29166666666666663</v>
      </c>
      <c r="H36" s="111">
        <f t="shared" si="2"/>
        <v>0.29166666666666663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</v>
      </c>
      <c r="E37" s="150"/>
      <c r="F37" s="315">
        <f t="shared" si="0"/>
        <v>0</v>
      </c>
      <c r="G37" s="315">
        <f t="shared" si="1"/>
        <v>0.29166666666666663</v>
      </c>
      <c r="H37" s="111">
        <f t="shared" si="2"/>
        <v>0.29166666666666663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0.75694444444444453</v>
      </c>
      <c r="E38" s="150"/>
      <c r="F38" s="315">
        <f t="shared" si="0"/>
        <v>0</v>
      </c>
      <c r="G38" s="315">
        <f t="shared" si="1"/>
        <v>4.861111111111116E-2</v>
      </c>
      <c r="H38" s="111">
        <f t="shared" si="2"/>
        <v>4.861111111111116E-2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0.70833333333333337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0.91666666666666663</v>
      </c>
      <c r="E40" s="150"/>
      <c r="F40" s="315">
        <f t="shared" si="0"/>
        <v>0</v>
      </c>
      <c r="G40" s="315">
        <f t="shared" si="1"/>
        <v>0.20833333333333326</v>
      </c>
      <c r="H40" s="111">
        <f t="shared" si="2"/>
        <v>0.20833333333333326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</v>
      </c>
      <c r="E41" s="150"/>
      <c r="F41" s="315">
        <f t="shared" si="0"/>
        <v>0</v>
      </c>
      <c r="G41" s="315">
        <f t="shared" si="1"/>
        <v>0.29166666666666663</v>
      </c>
      <c r="H41" s="111">
        <f t="shared" si="2"/>
        <v>0.29166666666666663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</v>
      </c>
      <c r="E43" s="150"/>
      <c r="F43" s="315">
        <f t="shared" si="0"/>
        <v>0</v>
      </c>
      <c r="G43" s="315">
        <f t="shared" si="1"/>
        <v>0.29166666666666663</v>
      </c>
      <c r="H43" s="111">
        <f t="shared" si="2"/>
        <v>0.29166666666666663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</v>
      </c>
      <c r="E44" s="150"/>
      <c r="F44" s="315">
        <f t="shared" si="0"/>
        <v>0</v>
      </c>
      <c r="G44" s="315">
        <f t="shared" si="1"/>
        <v>0.29166666666666663</v>
      </c>
      <c r="H44" s="111">
        <f t="shared" si="2"/>
        <v>0.29166666666666663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350">
        <v>0.65277777777777779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350">
        <v>0.65277777777777779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</v>
      </c>
      <c r="E47" s="150"/>
      <c r="F47" s="315">
        <f t="shared" si="0"/>
        <v>0</v>
      </c>
      <c r="G47" s="315">
        <f t="shared" si="1"/>
        <v>0.29166666666666663</v>
      </c>
      <c r="H47" s="111">
        <f t="shared" si="2"/>
        <v>0.29166666666666663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</v>
      </c>
      <c r="E49" s="150"/>
      <c r="F49" s="315">
        <f t="shared" si="0"/>
        <v>0</v>
      </c>
      <c r="G49" s="315">
        <f t="shared" si="1"/>
        <v>0.29166666666666663</v>
      </c>
      <c r="H49" s="111">
        <f t="shared" si="2"/>
        <v>0.29166666666666663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</v>
      </c>
      <c r="E50" s="150"/>
      <c r="F50" s="315">
        <f t="shared" si="0"/>
        <v>0</v>
      </c>
      <c r="G50" s="315">
        <f t="shared" si="1"/>
        <v>0.29166666666666663</v>
      </c>
      <c r="H50" s="111">
        <f t="shared" si="2"/>
        <v>0.29166666666666663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0</v>
      </c>
      <c r="E51" s="150"/>
      <c r="F51" s="315">
        <f t="shared" si="0"/>
        <v>0</v>
      </c>
      <c r="G51" s="315">
        <f t="shared" si="1"/>
        <v>0.29166666666666663</v>
      </c>
      <c r="H51" s="111">
        <f t="shared" si="2"/>
        <v>0.29166666666666663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0.33333333333333331</v>
      </c>
      <c r="D52" s="150">
        <v>0</v>
      </c>
      <c r="E52" s="150"/>
      <c r="F52" s="315">
        <f t="shared" si="0"/>
        <v>0</v>
      </c>
      <c r="G52" s="315">
        <f t="shared" si="1"/>
        <v>0.29166666666666663</v>
      </c>
      <c r="H52" s="111">
        <f t="shared" si="2"/>
        <v>0.29166666666666663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0.5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</v>
      </c>
      <c r="E54" s="150"/>
      <c r="F54" s="315">
        <f t="shared" si="0"/>
        <v>0</v>
      </c>
      <c r="G54" s="315">
        <f t="shared" si="1"/>
        <v>0.29166666666666663</v>
      </c>
      <c r="H54" s="111">
        <f t="shared" si="2"/>
        <v>0.29166666666666663</v>
      </c>
      <c r="I54" s="320"/>
    </row>
    <row r="55" spans="1:9" ht="30" customHeight="1">
      <c r="A55" s="268" t="s">
        <v>60</v>
      </c>
      <c r="B55" s="352" t="s">
        <v>156</v>
      </c>
      <c r="C55" s="250">
        <v>0.33333333333333331</v>
      </c>
      <c r="D55" s="250">
        <v>0</v>
      </c>
      <c r="E55" s="250"/>
      <c r="F55" s="353">
        <f t="shared" si="0"/>
        <v>0</v>
      </c>
      <c r="G55" s="353">
        <f t="shared" si="1"/>
        <v>0.29166666666666663</v>
      </c>
      <c r="H55" s="354">
        <f t="shared" si="2"/>
        <v>0.29166666666666663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</v>
      </c>
      <c r="E56" s="150"/>
      <c r="F56" s="315">
        <f t="shared" si="0"/>
        <v>0</v>
      </c>
      <c r="G56" s="315">
        <f t="shared" si="1"/>
        <v>0.29166666666666663</v>
      </c>
      <c r="H56" s="111">
        <f t="shared" si="2"/>
        <v>0.29166666666666663</v>
      </c>
      <c r="I56" s="368"/>
    </row>
    <row r="57" spans="1:9" ht="30" customHeight="1">
      <c r="A57" s="366" t="s">
        <v>60</v>
      </c>
      <c r="B57" s="367" t="s">
        <v>195</v>
      </c>
      <c r="C57" s="150">
        <v>0.33333333333333331</v>
      </c>
      <c r="D57" s="150">
        <v>0</v>
      </c>
      <c r="E57" s="150"/>
      <c r="F57" s="315">
        <f>SUM(IF(C57="",0,IF(C57&lt;TIME(8,0,0),TIME(8,0,0)-C57,0)))</f>
        <v>0</v>
      </c>
      <c r="G57" s="315">
        <f>SUM(
IF(OR(C57="",D57=""),0,MAX(0,IF(D57&lt;C57,D57+1,D57)-MAX(C57,TIME(17,0,0)))))</f>
        <v>0.29166666666666663</v>
      </c>
      <c r="H57" s="111">
        <f>G57+F57</f>
        <v>0.29166666666666663</v>
      </c>
      <c r="I57" s="368"/>
    </row>
    <row r="58" spans="1:9" ht="30" customHeight="1">
      <c r="A58" s="387" t="s">
        <v>60</v>
      </c>
      <c r="B58" s="352" t="s">
        <v>213</v>
      </c>
      <c r="C58" s="388">
        <v>0.33333333333333331</v>
      </c>
      <c r="D58" s="388">
        <v>0.70833333333333337</v>
      </c>
      <c r="E58" s="388"/>
      <c r="F58" s="315">
        <f>SUM(IF(C58="",0,IF(C58&lt;TIME(8,0,0),TIME(8,0,0)-C58,0)))</f>
        <v>0</v>
      </c>
      <c r="G58" s="315">
        <f>SUM(
IF(OR(C58="",D58=""),0,MAX(0,IF(D58&lt;C58,D58+1,D58)-MAX(C58,TIME(17,0,0)))))</f>
        <v>0</v>
      </c>
      <c r="H58" s="111">
        <f>G58+F58</f>
        <v>0</v>
      </c>
      <c r="I58" s="355"/>
    </row>
    <row r="59" spans="1:9" ht="30" customHeight="1" thickBot="1">
      <c r="A59" s="356" t="s">
        <v>60</v>
      </c>
      <c r="B59" s="357" t="s">
        <v>215</v>
      </c>
      <c r="C59" s="251">
        <v>0.33333333333333331</v>
      </c>
      <c r="D59" s="251">
        <v>0</v>
      </c>
      <c r="E59" s="251"/>
      <c r="F59" s="322">
        <f>SUM(IF(C59="",0,IF(C59&lt;TIME(8,0,0),TIME(8,0,0)-C59,0)))</f>
        <v>0</v>
      </c>
      <c r="G59" s="322">
        <f>SUM(
IF(OR(C59="",D59=""),0,MAX(0,IF(D59&lt;C59,D59+1,D59)-MAX(C59,TIME(17,0,0)))))</f>
        <v>0.29166666666666663</v>
      </c>
      <c r="H59" s="323">
        <f>G59+F59</f>
        <v>0.29166666666666663</v>
      </c>
      <c r="I59" s="358"/>
    </row>
    <row r="60" spans="1:9" ht="30" customHeight="1">
      <c r="A60" s="1" t="s">
        <v>214</v>
      </c>
      <c r="H60" s="295">
        <f>SUM(H3:H59)</f>
        <v>11.284722222222216</v>
      </c>
    </row>
  </sheetData>
  <autoFilter ref="A2:I60"/>
  <mergeCells count="2">
    <mergeCell ref="C28:I28"/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0">
    <tabColor rgb="FF00B050"/>
    <pageSetUpPr fitToPage="1"/>
  </sheetPr>
  <dimension ref="A1:I60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211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0.77083333333333337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6.25E-2</v>
      </c>
      <c r="H3" s="111">
        <f>G3+F3</f>
        <v>6.25E-2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6.25E-2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0.35416666666666663</v>
      </c>
      <c r="H4" s="111">
        <f t="shared" ref="H4:H57" si="2">G4+F4</f>
        <v>0.35416666666666663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0.75</v>
      </c>
      <c r="E5" s="150"/>
      <c r="F5" s="315">
        <f t="shared" si="0"/>
        <v>0</v>
      </c>
      <c r="G5" s="315">
        <f t="shared" si="1"/>
        <v>4.166666666666663E-2</v>
      </c>
      <c r="H5" s="111">
        <f t="shared" si="2"/>
        <v>4.166666666666663E-2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6.25E-2</v>
      </c>
      <c r="E6" s="150"/>
      <c r="F6" s="315">
        <f t="shared" si="0"/>
        <v>0</v>
      </c>
      <c r="G6" s="315">
        <f t="shared" si="1"/>
        <v>0.35416666666666663</v>
      </c>
      <c r="H6" s="111">
        <f t="shared" si="2"/>
        <v>0.35416666666666663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6.25E-2</v>
      </c>
      <c r="E7" s="150"/>
      <c r="F7" s="315">
        <f t="shared" si="0"/>
        <v>0</v>
      </c>
      <c r="G7" s="315">
        <f t="shared" si="1"/>
        <v>0.35416666666666663</v>
      </c>
      <c r="H7" s="111">
        <f t="shared" si="2"/>
        <v>0.35416666666666663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6.25E-2</v>
      </c>
      <c r="E8" s="150"/>
      <c r="F8" s="315">
        <f t="shared" si="0"/>
        <v>0</v>
      </c>
      <c r="G8" s="315">
        <f t="shared" si="1"/>
        <v>0.35416666666666663</v>
      </c>
      <c r="H8" s="111">
        <f t="shared" si="2"/>
        <v>0.35416666666666663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0.375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0.79166666666666663</v>
      </c>
      <c r="E11" s="150"/>
      <c r="F11" s="315">
        <f t="shared" si="0"/>
        <v>2.0833333333333315E-2</v>
      </c>
      <c r="G11" s="315">
        <f t="shared" si="1"/>
        <v>8.3333333333333259E-2</v>
      </c>
      <c r="H11" s="111">
        <f t="shared" si="2"/>
        <v>0.10416666666666657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0.79166666666666663</v>
      </c>
      <c r="E13" s="150"/>
      <c r="F13" s="315">
        <f t="shared" si="0"/>
        <v>2.0833333333333315E-2</v>
      </c>
      <c r="G13" s="315">
        <f t="shared" si="1"/>
        <v>8.3333333333333259E-2</v>
      </c>
      <c r="H13" s="111">
        <f t="shared" si="2"/>
        <v>0.10416666666666657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0.77777777777777779</v>
      </c>
      <c r="E14" s="150"/>
      <c r="F14" s="315">
        <f t="shared" si="0"/>
        <v>2.0833333333333315E-2</v>
      </c>
      <c r="G14" s="315">
        <f t="shared" si="1"/>
        <v>6.944444444444442E-2</v>
      </c>
      <c r="H14" s="111">
        <f t="shared" si="2"/>
        <v>9.0277777777777735E-2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6.25E-2</v>
      </c>
      <c r="E15" s="150"/>
      <c r="F15" s="315">
        <f t="shared" si="0"/>
        <v>0</v>
      </c>
      <c r="G15" s="315">
        <f t="shared" si="1"/>
        <v>0.35416666666666663</v>
      </c>
      <c r="H15" s="111">
        <f t="shared" si="2"/>
        <v>0.35416666666666663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6.25E-2</v>
      </c>
      <c r="E16" s="150"/>
      <c r="F16" s="315">
        <f t="shared" si="0"/>
        <v>0</v>
      </c>
      <c r="G16" s="315">
        <f t="shared" si="1"/>
        <v>0.35416666666666663</v>
      </c>
      <c r="H16" s="111">
        <f t="shared" si="2"/>
        <v>0.35416666666666663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0.11458333333333333</v>
      </c>
      <c r="E17" s="150"/>
      <c r="F17" s="315">
        <f t="shared" si="0"/>
        <v>2.0833333333333315E-2</v>
      </c>
      <c r="G17" s="315">
        <f t="shared" si="1"/>
        <v>0.40624999999999989</v>
      </c>
      <c r="H17" s="111">
        <f t="shared" si="2"/>
        <v>0.4270833333333332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671" t="s">
        <v>61</v>
      </c>
      <c r="D19" s="649"/>
      <c r="E19" s="649"/>
      <c r="F19" s="649"/>
      <c r="G19" s="649"/>
      <c r="H19" s="649"/>
      <c r="I19" s="650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0.78472222222222221</v>
      </c>
      <c r="E20" s="150"/>
      <c r="F20" s="315">
        <f t="shared" si="0"/>
        <v>2.0833333333333315E-2</v>
      </c>
      <c r="G20" s="315">
        <f t="shared" si="1"/>
        <v>7.638888888888884E-2</v>
      </c>
      <c r="H20" s="111">
        <f t="shared" si="2"/>
        <v>9.7222222222222154E-2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6.25E-2</v>
      </c>
      <c r="E21" s="150"/>
      <c r="F21" s="315">
        <f t="shared" si="0"/>
        <v>0</v>
      </c>
      <c r="G21" s="315">
        <f t="shared" si="1"/>
        <v>0.35416666666666663</v>
      </c>
      <c r="H21" s="111">
        <f t="shared" si="2"/>
        <v>0.35416666666666663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0.39583333333333331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635" t="s">
        <v>61</v>
      </c>
      <c r="D23" s="636"/>
      <c r="E23" s="636"/>
      <c r="F23" s="636"/>
      <c r="G23" s="636"/>
      <c r="H23" s="636"/>
      <c r="I23" s="637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6.25E-2</v>
      </c>
      <c r="E24" s="150"/>
      <c r="F24" s="315">
        <f t="shared" si="0"/>
        <v>0</v>
      </c>
      <c r="G24" s="315">
        <f t="shared" si="1"/>
        <v>0.35416666666666663</v>
      </c>
      <c r="H24" s="111">
        <f t="shared" si="2"/>
        <v>0.35416666666666663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</v>
      </c>
      <c r="E25" s="150"/>
      <c r="F25" s="315">
        <f t="shared" si="0"/>
        <v>0</v>
      </c>
      <c r="G25" s="315">
        <f t="shared" si="1"/>
        <v>0.29166666666666663</v>
      </c>
      <c r="H25" s="111">
        <f t="shared" si="2"/>
        <v>0.29166666666666663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6.25E-2</v>
      </c>
      <c r="E26" s="150"/>
      <c r="F26" s="315">
        <f t="shared" si="0"/>
        <v>0</v>
      </c>
      <c r="G26" s="315">
        <f t="shared" si="1"/>
        <v>0.35416666666666663</v>
      </c>
      <c r="H26" s="111">
        <f t="shared" si="2"/>
        <v>0.35416666666666663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6.25E-2</v>
      </c>
      <c r="E27" s="150"/>
      <c r="F27" s="315">
        <f t="shared" si="0"/>
        <v>0</v>
      </c>
      <c r="G27" s="315">
        <f t="shared" si="1"/>
        <v>0.35416666666666663</v>
      </c>
      <c r="H27" s="111">
        <f t="shared" si="2"/>
        <v>0.35416666666666663</v>
      </c>
      <c r="I27" s="105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6.25E-2</v>
      </c>
      <c r="E29" s="150"/>
      <c r="F29" s="315">
        <f t="shared" si="0"/>
        <v>0</v>
      </c>
      <c r="G29" s="315">
        <f t="shared" si="1"/>
        <v>0.35416666666666663</v>
      </c>
      <c r="H29" s="111">
        <f t="shared" si="2"/>
        <v>0.35416666666666663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6.25E-2</v>
      </c>
      <c r="E30" s="150"/>
      <c r="F30" s="315">
        <f t="shared" si="0"/>
        <v>0</v>
      </c>
      <c r="G30" s="315">
        <f t="shared" si="1"/>
        <v>0.35416666666666663</v>
      </c>
      <c r="H30" s="111">
        <f t="shared" si="2"/>
        <v>0.35416666666666663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6.25E-2</v>
      </c>
      <c r="E31" s="150"/>
      <c r="F31" s="315">
        <f t="shared" si="0"/>
        <v>0</v>
      </c>
      <c r="G31" s="315">
        <f t="shared" si="1"/>
        <v>0.35416666666666663</v>
      </c>
      <c r="H31" s="111">
        <f t="shared" si="2"/>
        <v>0.35416666666666663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6.25E-2</v>
      </c>
      <c r="E32" s="150"/>
      <c r="F32" s="315">
        <f t="shared" si="0"/>
        <v>0</v>
      </c>
      <c r="G32" s="315">
        <f t="shared" si="1"/>
        <v>0.35416666666666663</v>
      </c>
      <c r="H32" s="111">
        <f t="shared" si="2"/>
        <v>0.35416666666666663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6.25E-2</v>
      </c>
      <c r="E33" s="150"/>
      <c r="F33" s="315">
        <f t="shared" si="0"/>
        <v>0</v>
      </c>
      <c r="G33" s="315">
        <f t="shared" si="1"/>
        <v>0.35416666666666663</v>
      </c>
      <c r="H33" s="111">
        <f t="shared" si="2"/>
        <v>0.35416666666666663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6.25E-2</v>
      </c>
      <c r="E34" s="150"/>
      <c r="F34" s="315">
        <f t="shared" si="0"/>
        <v>0</v>
      </c>
      <c r="G34" s="315">
        <f t="shared" si="1"/>
        <v>0.35416666666666663</v>
      </c>
      <c r="H34" s="111">
        <f t="shared" si="2"/>
        <v>0.35416666666666663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654" t="s">
        <v>118</v>
      </c>
      <c r="D35" s="655"/>
      <c r="E35" s="655"/>
      <c r="F35" s="655"/>
      <c r="G35" s="655"/>
      <c r="H35" s="655"/>
      <c r="I35" s="65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6.25E-2</v>
      </c>
      <c r="E37" s="150"/>
      <c r="F37" s="315">
        <f t="shared" si="0"/>
        <v>0</v>
      </c>
      <c r="G37" s="315">
        <f t="shared" si="1"/>
        <v>0.35416666666666663</v>
      </c>
      <c r="H37" s="111">
        <f t="shared" si="2"/>
        <v>0.35416666666666663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6.25E-2</v>
      </c>
      <c r="E38" s="150"/>
      <c r="F38" s="315">
        <f>SUM(IF(C38="",0,IF(C38&lt;TIME(8,0,0),TIME(8,0,0)-C38,0)))</f>
        <v>0</v>
      </c>
      <c r="G38" s="315">
        <f>SUM(
IF(OR(C38="",D38=""),0,MAX(0,IF(D38&lt;C38,D38+1,D38)-MAX(C38,TIME(17,0,0)))))</f>
        <v>0.35416666666666663</v>
      </c>
      <c r="H38" s="111">
        <f>G38+F38</f>
        <v>0.35416666666666663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0.75</v>
      </c>
      <c r="E39" s="150"/>
      <c r="F39" s="315">
        <f t="shared" si="0"/>
        <v>0</v>
      </c>
      <c r="G39" s="315">
        <f t="shared" si="1"/>
        <v>4.166666666666663E-2</v>
      </c>
      <c r="H39" s="111">
        <f t="shared" si="2"/>
        <v>4.166666666666663E-2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0.77777777777777779</v>
      </c>
      <c r="E40" s="150"/>
      <c r="F40" s="315">
        <f t="shared" si="0"/>
        <v>0</v>
      </c>
      <c r="G40" s="315">
        <f t="shared" si="1"/>
        <v>6.944444444444442E-2</v>
      </c>
      <c r="H40" s="111">
        <f t="shared" si="2"/>
        <v>6.944444444444442E-2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6.25E-2</v>
      </c>
      <c r="E43" s="150"/>
      <c r="F43" s="315">
        <f t="shared" si="0"/>
        <v>0</v>
      </c>
      <c r="G43" s="315">
        <f t="shared" si="1"/>
        <v>0.35416666666666663</v>
      </c>
      <c r="H43" s="111">
        <f t="shared" si="2"/>
        <v>0.35416666666666663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0.75</v>
      </c>
      <c r="E44" s="150"/>
      <c r="F44" s="315">
        <f t="shared" si="0"/>
        <v>0</v>
      </c>
      <c r="G44" s="315">
        <f t="shared" si="1"/>
        <v>4.166666666666663E-2</v>
      </c>
      <c r="H44" s="111">
        <f t="shared" si="2"/>
        <v>4.166666666666663E-2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0.75694444444444453</v>
      </c>
      <c r="E45" s="150"/>
      <c r="F45" s="315">
        <f t="shared" si="0"/>
        <v>0</v>
      </c>
      <c r="G45" s="315">
        <f t="shared" si="1"/>
        <v>4.861111111111116E-2</v>
      </c>
      <c r="H45" s="111">
        <f t="shared" si="2"/>
        <v>4.861111111111116E-2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0.75</v>
      </c>
      <c r="E46" s="150"/>
      <c r="F46" s="315">
        <f t="shared" si="0"/>
        <v>0</v>
      </c>
      <c r="G46" s="315">
        <f t="shared" si="1"/>
        <v>4.166666666666663E-2</v>
      </c>
      <c r="H46" s="111">
        <f t="shared" si="2"/>
        <v>4.166666666666663E-2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6.25E-2</v>
      </c>
      <c r="E47" s="150"/>
      <c r="F47" s="315">
        <f t="shared" si="0"/>
        <v>0</v>
      </c>
      <c r="G47" s="315">
        <f t="shared" si="1"/>
        <v>0.35416666666666663</v>
      </c>
      <c r="H47" s="111">
        <f t="shared" si="2"/>
        <v>0.35416666666666663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0.77083333333333337</v>
      </c>
      <c r="E49" s="150"/>
      <c r="F49" s="315">
        <f t="shared" si="0"/>
        <v>0</v>
      </c>
      <c r="G49" s="315">
        <f t="shared" si="1"/>
        <v>6.25E-2</v>
      </c>
      <c r="H49" s="111">
        <f t="shared" si="2"/>
        <v>6.25E-2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0.75</v>
      </c>
      <c r="E50" s="150"/>
      <c r="F50" s="315">
        <f t="shared" si="0"/>
        <v>0</v>
      </c>
      <c r="G50" s="315">
        <f t="shared" si="1"/>
        <v>4.166666666666663E-2</v>
      </c>
      <c r="H50" s="111">
        <f t="shared" si="2"/>
        <v>4.166666666666663E-2</v>
      </c>
      <c r="I50" s="316"/>
    </row>
    <row r="51" spans="1:9" s="5" customFormat="1" ht="30" customHeight="1">
      <c r="A51" s="14" t="s">
        <v>60</v>
      </c>
      <c r="B51" s="106" t="s">
        <v>83</v>
      </c>
      <c r="C51" s="150"/>
      <c r="D51" s="150"/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0.77777777777777779</v>
      </c>
      <c r="E52" s="150"/>
      <c r="F52" s="315">
        <f t="shared" si="0"/>
        <v>0</v>
      </c>
      <c r="G52" s="315">
        <f t="shared" si="1"/>
        <v>6.944444444444442E-2</v>
      </c>
      <c r="H52" s="111">
        <f t="shared" si="2"/>
        <v>6.944444444444442E-2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6.25E-2</v>
      </c>
      <c r="E53" s="150"/>
      <c r="F53" s="315">
        <f t="shared" si="0"/>
        <v>0</v>
      </c>
      <c r="G53" s="315">
        <f t="shared" si="1"/>
        <v>0.35416666666666663</v>
      </c>
      <c r="H53" s="111">
        <f t="shared" si="2"/>
        <v>0.35416666666666663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2.0833333333333332E-2</v>
      </c>
      <c r="E54" s="150"/>
      <c r="F54" s="315">
        <f t="shared" si="0"/>
        <v>0</v>
      </c>
      <c r="G54" s="315">
        <f t="shared" si="1"/>
        <v>0.31249999999999989</v>
      </c>
      <c r="H54" s="111">
        <f t="shared" si="2"/>
        <v>0.31249999999999989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6.25E-2</v>
      </c>
      <c r="E55" s="150"/>
      <c r="F55" s="315">
        <f t="shared" si="0"/>
        <v>0</v>
      </c>
      <c r="G55" s="315">
        <f t="shared" si="1"/>
        <v>0.35416666666666663</v>
      </c>
      <c r="H55" s="111">
        <f t="shared" si="2"/>
        <v>0.35416666666666663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2.0833333333333332E-2</v>
      </c>
      <c r="E56" s="250"/>
      <c r="F56" s="353">
        <f t="shared" si="0"/>
        <v>0</v>
      </c>
      <c r="G56" s="353">
        <f t="shared" si="1"/>
        <v>0.31249999999999989</v>
      </c>
      <c r="H56" s="354">
        <f t="shared" si="2"/>
        <v>0.31249999999999989</v>
      </c>
      <c r="I56" s="355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0.70833333333333337</v>
      </c>
      <c r="E57" s="150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9" ht="30" customHeight="1">
      <c r="A58" s="366" t="s">
        <v>60</v>
      </c>
      <c r="B58" s="352" t="s">
        <v>195</v>
      </c>
      <c r="C58" s="388">
        <v>0.33333333333333331</v>
      </c>
      <c r="D58" s="388">
        <v>6.25E-2</v>
      </c>
      <c r="E58" s="388"/>
      <c r="F58" s="389">
        <f>SUM(IF(C58="",0,IF(C58&lt;TIME(8,0,0),TIME(8,0,0)-C58,0)))</f>
        <v>0</v>
      </c>
      <c r="G58" s="389">
        <f>SUM(
IF(OR(C58="",D58=""),0,MAX(0,IF(D58&lt;C58,D58+1,D58)-MAX(C58,TIME(17,0,0)))))</f>
        <v>0.35416666666666663</v>
      </c>
      <c r="H58" s="390">
        <f>G58+F58</f>
        <v>0.35416666666666663</v>
      </c>
      <c r="I58" s="355"/>
    </row>
    <row r="59" spans="1:9" ht="30" customHeight="1" thickBot="1">
      <c r="A59" s="362" t="s">
        <v>60</v>
      </c>
      <c r="B59" s="357" t="s">
        <v>213</v>
      </c>
      <c r="C59" s="251">
        <v>0.33333333333333331</v>
      </c>
      <c r="D59" s="251">
        <v>0.70833333333333337</v>
      </c>
      <c r="E59" s="251"/>
      <c r="F59" s="322">
        <f>SUM(IF(C59="",0,IF(C59&lt;TIME(8,0,0),TIME(8,0,0)-C59,0)))</f>
        <v>0</v>
      </c>
      <c r="G59" s="322">
        <f>SUM(
IF(OR(C59="",D59=""),0,MAX(0,IF(D59&lt;C59,D59+1,D59)-MAX(C59,TIME(17,0,0)))))</f>
        <v>0</v>
      </c>
      <c r="H59" s="323">
        <f>G59+F59</f>
        <v>0</v>
      </c>
      <c r="I59" s="358"/>
    </row>
    <row r="60" spans="1:9" ht="30" customHeight="1">
      <c r="H60" s="295">
        <f>SUM(H3:H59)</f>
        <v>10.406249999999998</v>
      </c>
    </row>
  </sheetData>
  <autoFilter ref="A2:I60"/>
  <mergeCells count="5">
    <mergeCell ref="C35:I35"/>
    <mergeCell ref="C28:I28"/>
    <mergeCell ref="C18:I18"/>
    <mergeCell ref="C23:I23"/>
    <mergeCell ref="C19:I1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">
    <tabColor rgb="FF00B050"/>
    <pageSetUpPr fitToPage="1"/>
  </sheetPr>
  <dimension ref="A1:I37"/>
  <sheetViews>
    <sheetView topLeftCell="A6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210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5" customFormat="1" ht="30" customHeight="1">
      <c r="A3" s="14" t="s">
        <v>170</v>
      </c>
      <c r="B3" s="106" t="s">
        <v>6</v>
      </c>
      <c r="C3" s="150">
        <v>0.33333333333333331</v>
      </c>
      <c r="D3" s="150">
        <v>0.55555555555555558</v>
      </c>
      <c r="E3" s="150"/>
      <c r="F3" s="315">
        <f t="shared" ref="F3:F36" si="0">SUM(IF(C3="",0,IF(C3&lt;TIME(8,0,0),TIME(8,0,0)-C3,0)))</f>
        <v>0</v>
      </c>
      <c r="G3" s="315">
        <f t="shared" ref="G3:G36" si="1">SUM(
IF(OR(C3="",D3=""),0,MAX(0,IF(D3&lt;C3,D3+1,D3)-MAX(C3,TIME(8,0,0)))))</f>
        <v>0.22222222222222227</v>
      </c>
      <c r="H3" s="111">
        <f t="shared" ref="H3:H36" si="2">G3+F3</f>
        <v>0.22222222222222227</v>
      </c>
      <c r="I3" s="317"/>
    </row>
    <row r="4" spans="1:9" s="5" customFormat="1" ht="30" customHeight="1">
      <c r="A4" s="14" t="s">
        <v>170</v>
      </c>
      <c r="B4" s="106" t="s">
        <v>25</v>
      </c>
      <c r="C4" s="150">
        <v>0.33333333333333331</v>
      </c>
      <c r="D4" s="150">
        <v>0.55555555555555558</v>
      </c>
      <c r="E4" s="150"/>
      <c r="F4" s="315">
        <f t="shared" si="0"/>
        <v>0</v>
      </c>
      <c r="G4" s="315">
        <f t="shared" si="1"/>
        <v>0.22222222222222227</v>
      </c>
      <c r="H4" s="111">
        <f t="shared" si="2"/>
        <v>0.22222222222222227</v>
      </c>
      <c r="I4" s="316"/>
    </row>
    <row r="5" spans="1:9" s="5" customFormat="1" ht="30" customHeight="1">
      <c r="A5" s="14" t="s">
        <v>170</v>
      </c>
      <c r="B5" s="106" t="s">
        <v>55</v>
      </c>
      <c r="C5" s="150">
        <v>0.33333333333333331</v>
      </c>
      <c r="D5" s="150">
        <v>0.55555555555555558</v>
      </c>
      <c r="E5" s="150"/>
      <c r="F5" s="315">
        <f t="shared" si="0"/>
        <v>0</v>
      </c>
      <c r="G5" s="315">
        <f t="shared" si="1"/>
        <v>0.22222222222222227</v>
      </c>
      <c r="H5" s="111">
        <f t="shared" si="2"/>
        <v>0.22222222222222227</v>
      </c>
      <c r="I5" s="316"/>
    </row>
    <row r="6" spans="1:9" s="5" customFormat="1" ht="30" customHeight="1">
      <c r="A6" s="14" t="s">
        <v>59</v>
      </c>
      <c r="B6" s="106" t="s">
        <v>10</v>
      </c>
      <c r="C6" s="150">
        <v>0.33333333333333331</v>
      </c>
      <c r="D6" s="150">
        <v>0.68958333333333333</v>
      </c>
      <c r="E6" s="150"/>
      <c r="F6" s="315">
        <f t="shared" si="0"/>
        <v>0</v>
      </c>
      <c r="G6" s="315">
        <f t="shared" si="1"/>
        <v>0.35625000000000001</v>
      </c>
      <c r="H6" s="111">
        <f t="shared" si="2"/>
        <v>0.35625000000000001</v>
      </c>
      <c r="I6" s="316"/>
    </row>
    <row r="7" spans="1:9" s="5" customFormat="1" ht="30" customHeight="1">
      <c r="A7" s="14" t="s">
        <v>59</v>
      </c>
      <c r="B7" s="106" t="s">
        <v>11</v>
      </c>
      <c r="C7" s="150">
        <v>0.3125</v>
      </c>
      <c r="D7" s="150">
        <v>0.75</v>
      </c>
      <c r="E7" s="150"/>
      <c r="F7" s="315">
        <f t="shared" si="0"/>
        <v>2.0833333333333315E-2</v>
      </c>
      <c r="G7" s="315">
        <f t="shared" si="1"/>
        <v>0.41666666666666669</v>
      </c>
      <c r="H7" s="111">
        <f t="shared" si="2"/>
        <v>0.4375</v>
      </c>
      <c r="I7" s="316"/>
    </row>
    <row r="8" spans="1:9" s="5" customFormat="1" ht="30" customHeight="1">
      <c r="A8" s="14" t="s">
        <v>59</v>
      </c>
      <c r="B8" s="106" t="s">
        <v>12</v>
      </c>
      <c r="C8" s="150">
        <v>0.33333333333333331</v>
      </c>
      <c r="D8" s="150">
        <v>0.73263888888888884</v>
      </c>
      <c r="E8" s="150"/>
      <c r="F8" s="315">
        <f t="shared" si="0"/>
        <v>0</v>
      </c>
      <c r="G8" s="315">
        <f t="shared" si="1"/>
        <v>0.39930555555555552</v>
      </c>
      <c r="H8" s="111">
        <f t="shared" si="2"/>
        <v>0.39930555555555552</v>
      </c>
      <c r="I8" s="316"/>
    </row>
    <row r="9" spans="1:9" s="5" customFormat="1" ht="30" customHeight="1">
      <c r="A9" s="14" t="s">
        <v>59</v>
      </c>
      <c r="B9" s="106" t="s">
        <v>13</v>
      </c>
      <c r="C9" s="150">
        <v>0.33333333333333331</v>
      </c>
      <c r="D9" s="150">
        <v>0.75</v>
      </c>
      <c r="E9" s="150"/>
      <c r="F9" s="315">
        <f t="shared" si="0"/>
        <v>0</v>
      </c>
      <c r="G9" s="315">
        <f t="shared" si="1"/>
        <v>0.41666666666666669</v>
      </c>
      <c r="H9" s="111">
        <f t="shared" si="2"/>
        <v>0.41666666666666669</v>
      </c>
      <c r="I9" s="105"/>
    </row>
    <row r="10" spans="1:9" s="5" customFormat="1" ht="30" customHeight="1">
      <c r="A10" s="14" t="s">
        <v>59</v>
      </c>
      <c r="B10" s="106" t="s">
        <v>14</v>
      </c>
      <c r="C10" s="150">
        <v>0.3125</v>
      </c>
      <c r="D10" s="150">
        <v>0.6694444444444444</v>
      </c>
      <c r="E10" s="150"/>
      <c r="F10" s="315">
        <f t="shared" si="0"/>
        <v>2.0833333333333315E-2</v>
      </c>
      <c r="G10" s="315">
        <f t="shared" si="1"/>
        <v>0.33611111111111108</v>
      </c>
      <c r="H10" s="111">
        <f t="shared" si="2"/>
        <v>0.3569444444444444</v>
      </c>
      <c r="I10" s="316"/>
    </row>
    <row r="11" spans="1:9" s="5" customFormat="1" ht="30" customHeight="1">
      <c r="A11" s="14" t="s">
        <v>59</v>
      </c>
      <c r="B11" s="106" t="s">
        <v>15</v>
      </c>
      <c r="C11" s="150">
        <v>0.33333333333333331</v>
      </c>
      <c r="D11" s="150">
        <v>0.55555555555555558</v>
      </c>
      <c r="E11" s="150"/>
      <c r="F11" s="315">
        <f t="shared" si="0"/>
        <v>0</v>
      </c>
      <c r="G11" s="315">
        <f t="shared" si="1"/>
        <v>0.22222222222222227</v>
      </c>
      <c r="H11" s="111">
        <f t="shared" si="2"/>
        <v>0.22222222222222227</v>
      </c>
      <c r="I11" s="105"/>
    </row>
    <row r="12" spans="1:9" s="5" customFormat="1" ht="30" customHeight="1">
      <c r="A12" s="14" t="s">
        <v>59</v>
      </c>
      <c r="B12" s="106" t="s">
        <v>16</v>
      </c>
      <c r="C12" s="150">
        <v>0.33333333333333331</v>
      </c>
      <c r="D12" s="150">
        <v>0.55555555555555558</v>
      </c>
      <c r="E12" s="150"/>
      <c r="F12" s="315">
        <f t="shared" si="0"/>
        <v>0</v>
      </c>
      <c r="G12" s="315">
        <f t="shared" si="1"/>
        <v>0.22222222222222227</v>
      </c>
      <c r="H12" s="111">
        <f t="shared" si="2"/>
        <v>0.22222222222222227</v>
      </c>
      <c r="I12" s="316"/>
    </row>
    <row r="13" spans="1:9" s="5" customFormat="1" ht="30" customHeight="1">
      <c r="A13" s="14" t="s">
        <v>59</v>
      </c>
      <c r="B13" s="106" t="s">
        <v>144</v>
      </c>
      <c r="C13" s="150">
        <v>0.33333333333333331</v>
      </c>
      <c r="D13" s="150">
        <v>0.66666666666666663</v>
      </c>
      <c r="E13" s="150"/>
      <c r="F13" s="315">
        <f t="shared" si="0"/>
        <v>0</v>
      </c>
      <c r="G13" s="315">
        <f t="shared" si="1"/>
        <v>0.33333333333333331</v>
      </c>
      <c r="H13" s="111">
        <f t="shared" si="2"/>
        <v>0.33333333333333331</v>
      </c>
      <c r="I13" s="316"/>
    </row>
    <row r="14" spans="1:9" s="5" customFormat="1" ht="30" customHeight="1">
      <c r="A14" s="14" t="s">
        <v>59</v>
      </c>
      <c r="B14" s="106" t="s">
        <v>19</v>
      </c>
      <c r="C14" s="150">
        <v>0.3125</v>
      </c>
      <c r="D14" s="150">
        <v>0.57916666666666672</v>
      </c>
      <c r="E14" s="150"/>
      <c r="F14" s="315">
        <f t="shared" si="0"/>
        <v>2.0833333333333315E-2</v>
      </c>
      <c r="G14" s="315">
        <f t="shared" si="1"/>
        <v>0.2458333333333334</v>
      </c>
      <c r="H14" s="111">
        <f t="shared" si="2"/>
        <v>0.26666666666666672</v>
      </c>
      <c r="I14" s="105"/>
    </row>
    <row r="15" spans="1:9" s="5" customFormat="1" ht="30" customHeight="1">
      <c r="A15" s="14" t="s">
        <v>59</v>
      </c>
      <c r="B15" s="106" t="s">
        <v>54</v>
      </c>
      <c r="C15" s="150">
        <v>0.33333333333333331</v>
      </c>
      <c r="D15" s="150">
        <v>0.73611111111111116</v>
      </c>
      <c r="E15" s="150"/>
      <c r="F15" s="315">
        <f t="shared" si="0"/>
        <v>0</v>
      </c>
      <c r="G15" s="315">
        <f t="shared" si="1"/>
        <v>0.40277777777777785</v>
      </c>
      <c r="H15" s="111">
        <f t="shared" si="2"/>
        <v>0.40277777777777785</v>
      </c>
      <c r="I15" s="316"/>
    </row>
    <row r="16" spans="1:9" s="5" customFormat="1" ht="30" customHeight="1">
      <c r="A16" s="14" t="s">
        <v>60</v>
      </c>
      <c r="B16" s="106" t="s">
        <v>23</v>
      </c>
      <c r="C16" s="150">
        <v>0.33333333333333331</v>
      </c>
      <c r="D16" s="150">
        <v>0.55555555555555558</v>
      </c>
      <c r="E16" s="150"/>
      <c r="F16" s="315">
        <f t="shared" si="0"/>
        <v>0</v>
      </c>
      <c r="G16" s="315">
        <f t="shared" si="1"/>
        <v>0.22222222222222227</v>
      </c>
      <c r="H16" s="111">
        <f t="shared" si="2"/>
        <v>0.22222222222222227</v>
      </c>
      <c r="I16" s="105"/>
    </row>
    <row r="17" spans="1:9" s="5" customFormat="1" ht="30" customHeight="1">
      <c r="A17" s="14" t="s">
        <v>60</v>
      </c>
      <c r="B17" s="106" t="s">
        <v>26</v>
      </c>
      <c r="C17" s="150">
        <v>0.33333333333333331</v>
      </c>
      <c r="D17" s="150">
        <v>0.55555555555555558</v>
      </c>
      <c r="E17" s="150"/>
      <c r="F17" s="315">
        <f t="shared" si="0"/>
        <v>0</v>
      </c>
      <c r="G17" s="315">
        <f t="shared" si="1"/>
        <v>0.22222222222222227</v>
      </c>
      <c r="H17" s="111">
        <f t="shared" si="2"/>
        <v>0.22222222222222227</v>
      </c>
      <c r="I17" s="105"/>
    </row>
    <row r="18" spans="1:9" s="5" customFormat="1" ht="30" customHeight="1">
      <c r="A18" s="14" t="s">
        <v>60</v>
      </c>
      <c r="B18" s="106" t="s">
        <v>27</v>
      </c>
      <c r="C18" s="150">
        <v>0.33333333333333331</v>
      </c>
      <c r="D18" s="150">
        <v>0.55555555555555558</v>
      </c>
      <c r="E18" s="150"/>
      <c r="F18" s="315">
        <f t="shared" si="0"/>
        <v>0</v>
      </c>
      <c r="G18" s="315">
        <f t="shared" si="1"/>
        <v>0.22222222222222227</v>
      </c>
      <c r="H18" s="111">
        <f t="shared" si="2"/>
        <v>0.22222222222222227</v>
      </c>
      <c r="I18" s="105"/>
    </row>
    <row r="19" spans="1:9" s="5" customFormat="1" ht="30" customHeight="1">
      <c r="A19" s="14" t="s">
        <v>60</v>
      </c>
      <c r="B19" s="106" t="s">
        <v>145</v>
      </c>
      <c r="C19" s="150">
        <v>0.33333333333333331</v>
      </c>
      <c r="D19" s="150">
        <v>0.55555555555555558</v>
      </c>
      <c r="E19" s="150"/>
      <c r="F19" s="315">
        <f t="shared" si="0"/>
        <v>0</v>
      </c>
      <c r="G19" s="315">
        <f t="shared" si="1"/>
        <v>0.22222222222222227</v>
      </c>
      <c r="H19" s="111">
        <f t="shared" si="2"/>
        <v>0.22222222222222227</v>
      </c>
      <c r="I19" s="316"/>
    </row>
    <row r="20" spans="1:9" s="5" customFormat="1" ht="30" customHeight="1">
      <c r="A20" s="14" t="s">
        <v>60</v>
      </c>
      <c r="B20" s="106" t="s">
        <v>30</v>
      </c>
      <c r="C20" s="150">
        <v>0.33333333333333331</v>
      </c>
      <c r="D20" s="150">
        <v>0.73263888888888884</v>
      </c>
      <c r="E20" s="150"/>
      <c r="F20" s="315">
        <f t="shared" si="0"/>
        <v>0</v>
      </c>
      <c r="G20" s="315">
        <f t="shared" si="1"/>
        <v>0.39930555555555552</v>
      </c>
      <c r="H20" s="111">
        <f t="shared" si="2"/>
        <v>0.39930555555555552</v>
      </c>
      <c r="I20" s="316"/>
    </row>
    <row r="21" spans="1:9" s="5" customFormat="1" ht="30" customHeight="1">
      <c r="A21" s="14" t="s">
        <v>60</v>
      </c>
      <c r="B21" s="106" t="s">
        <v>139</v>
      </c>
      <c r="C21" s="150">
        <v>0.33333333333333331</v>
      </c>
      <c r="D21" s="150">
        <v>0.55555555555555558</v>
      </c>
      <c r="E21" s="150"/>
      <c r="F21" s="315">
        <f t="shared" si="0"/>
        <v>0</v>
      </c>
      <c r="G21" s="315">
        <f t="shared" si="1"/>
        <v>0.22222222222222227</v>
      </c>
      <c r="H21" s="111">
        <f t="shared" si="2"/>
        <v>0.22222222222222227</v>
      </c>
      <c r="I21" s="316"/>
    </row>
    <row r="22" spans="1:9" s="5" customFormat="1" ht="30" customHeight="1">
      <c r="A22" s="14" t="s">
        <v>60</v>
      </c>
      <c r="B22" s="106" t="s">
        <v>146</v>
      </c>
      <c r="C22" s="150">
        <v>0.33333333333333331</v>
      </c>
      <c r="D22" s="150">
        <v>0.51388888888888895</v>
      </c>
      <c r="E22" s="150"/>
      <c r="F22" s="315">
        <f t="shared" si="0"/>
        <v>0</v>
      </c>
      <c r="G22" s="315">
        <f t="shared" si="1"/>
        <v>0.18055555555555564</v>
      </c>
      <c r="H22" s="111">
        <f t="shared" si="2"/>
        <v>0.18055555555555564</v>
      </c>
      <c r="I22" s="316"/>
    </row>
    <row r="23" spans="1:9" s="5" customFormat="1" ht="30" customHeight="1">
      <c r="A23" s="14" t="s">
        <v>60</v>
      </c>
      <c r="B23" s="106" t="s">
        <v>33</v>
      </c>
      <c r="C23" s="150">
        <v>0.33333333333333331</v>
      </c>
      <c r="D23" s="150">
        <v>0.55555555555555558</v>
      </c>
      <c r="E23" s="150"/>
      <c r="F23" s="315">
        <f t="shared" si="0"/>
        <v>0</v>
      </c>
      <c r="G23" s="315">
        <f t="shared" si="1"/>
        <v>0.22222222222222227</v>
      </c>
      <c r="H23" s="111">
        <f t="shared" si="2"/>
        <v>0.22222222222222227</v>
      </c>
      <c r="I23" s="316"/>
    </row>
    <row r="24" spans="1:9" s="5" customFormat="1" ht="30" customHeight="1">
      <c r="A24" s="14" t="s">
        <v>60</v>
      </c>
      <c r="B24" s="106" t="s">
        <v>147</v>
      </c>
      <c r="C24" s="150">
        <v>0.33333333333333331</v>
      </c>
      <c r="D24" s="150">
        <v>0.55555555555555558</v>
      </c>
      <c r="E24" s="150"/>
      <c r="F24" s="315">
        <f t="shared" si="0"/>
        <v>0</v>
      </c>
      <c r="G24" s="315">
        <f t="shared" si="1"/>
        <v>0.22222222222222227</v>
      </c>
      <c r="H24" s="111">
        <f t="shared" si="2"/>
        <v>0.22222222222222227</v>
      </c>
      <c r="I24" s="316"/>
    </row>
    <row r="25" spans="1:9" s="5" customFormat="1" ht="30" customHeight="1">
      <c r="A25" s="14" t="s">
        <v>60</v>
      </c>
      <c r="B25" s="106" t="s">
        <v>36</v>
      </c>
      <c r="C25" s="150">
        <v>0.33333333333333331</v>
      </c>
      <c r="D25" s="150">
        <v>0.55555555555555558</v>
      </c>
      <c r="E25" s="150"/>
      <c r="F25" s="315">
        <f t="shared" si="0"/>
        <v>0</v>
      </c>
      <c r="G25" s="315">
        <f t="shared" si="1"/>
        <v>0.22222222222222227</v>
      </c>
      <c r="H25" s="111">
        <f t="shared" si="2"/>
        <v>0.22222222222222227</v>
      </c>
      <c r="I25" s="316"/>
    </row>
    <row r="26" spans="1:9" s="5" customFormat="1" ht="30" customHeight="1">
      <c r="A26" s="14" t="s">
        <v>60</v>
      </c>
      <c r="B26" s="106" t="s">
        <v>37</v>
      </c>
      <c r="C26" s="150">
        <v>0.33333333333333331</v>
      </c>
      <c r="D26" s="150">
        <v>0.75</v>
      </c>
      <c r="E26" s="150"/>
      <c r="F26" s="315">
        <f t="shared" si="0"/>
        <v>0</v>
      </c>
      <c r="G26" s="315">
        <f t="shared" si="1"/>
        <v>0.41666666666666669</v>
      </c>
      <c r="H26" s="111">
        <f t="shared" si="2"/>
        <v>0.41666666666666669</v>
      </c>
      <c r="I26" s="316"/>
    </row>
    <row r="27" spans="1:9" s="5" customFormat="1" ht="30" customHeight="1">
      <c r="A27" s="14" t="s">
        <v>60</v>
      </c>
      <c r="B27" s="106" t="s">
        <v>38</v>
      </c>
      <c r="C27" s="150">
        <v>0.33333333333333331</v>
      </c>
      <c r="D27" s="150">
        <v>0.52083333333333337</v>
      </c>
      <c r="E27" s="150"/>
      <c r="F27" s="315">
        <f t="shared" si="0"/>
        <v>0</v>
      </c>
      <c r="G27" s="315">
        <f t="shared" si="1"/>
        <v>0.18750000000000006</v>
      </c>
      <c r="H27" s="111">
        <f t="shared" si="2"/>
        <v>0.18750000000000006</v>
      </c>
      <c r="I27" s="316"/>
    </row>
    <row r="28" spans="1:9" s="5" customFormat="1" ht="30" customHeight="1">
      <c r="A28" s="14" t="s">
        <v>60</v>
      </c>
      <c r="B28" s="106" t="s">
        <v>41</v>
      </c>
      <c r="C28" s="150">
        <v>0.33333333333333331</v>
      </c>
      <c r="D28" s="150">
        <v>0.67361111111111116</v>
      </c>
      <c r="E28" s="150"/>
      <c r="F28" s="315">
        <f t="shared" si="0"/>
        <v>0</v>
      </c>
      <c r="G28" s="315">
        <f t="shared" si="1"/>
        <v>0.34027777777777785</v>
      </c>
      <c r="H28" s="111">
        <f t="shared" si="2"/>
        <v>0.34027777777777785</v>
      </c>
      <c r="I28" s="316"/>
    </row>
    <row r="29" spans="1:9" s="5" customFormat="1" ht="30" customHeight="1">
      <c r="A29" s="14" t="s">
        <v>60</v>
      </c>
      <c r="B29" s="106" t="s">
        <v>45</v>
      </c>
      <c r="C29" s="150">
        <v>0.33333333333333331</v>
      </c>
      <c r="D29" s="150">
        <v>0.67361111111111116</v>
      </c>
      <c r="E29" s="150"/>
      <c r="F29" s="315">
        <f t="shared" si="0"/>
        <v>0</v>
      </c>
      <c r="G29" s="315">
        <f t="shared" si="1"/>
        <v>0.34027777777777785</v>
      </c>
      <c r="H29" s="111">
        <f t="shared" si="2"/>
        <v>0.34027777777777785</v>
      </c>
      <c r="I29" s="316"/>
    </row>
    <row r="30" spans="1:9" s="5" customFormat="1" ht="30" customHeight="1">
      <c r="A30" s="14" t="s">
        <v>60</v>
      </c>
      <c r="B30" s="106" t="s">
        <v>49</v>
      </c>
      <c r="C30" s="150">
        <v>0.33333333333333331</v>
      </c>
      <c r="D30" s="150">
        <v>0.55555555555555558</v>
      </c>
      <c r="E30" s="150"/>
      <c r="F30" s="315">
        <f t="shared" si="0"/>
        <v>0</v>
      </c>
      <c r="G30" s="315">
        <f t="shared" si="1"/>
        <v>0.22222222222222227</v>
      </c>
      <c r="H30" s="111">
        <f t="shared" si="2"/>
        <v>0.22222222222222227</v>
      </c>
      <c r="I30" s="316"/>
    </row>
    <row r="31" spans="1:9" s="5" customFormat="1" ht="30" customHeight="1">
      <c r="A31" s="14" t="s">
        <v>60</v>
      </c>
      <c r="B31" s="106" t="s">
        <v>53</v>
      </c>
      <c r="C31" s="150">
        <v>0.33333333333333331</v>
      </c>
      <c r="D31" s="150">
        <v>0.64861111111111114</v>
      </c>
      <c r="E31" s="150"/>
      <c r="F31" s="315">
        <f t="shared" si="0"/>
        <v>0</v>
      </c>
      <c r="G31" s="315">
        <f t="shared" si="1"/>
        <v>0.31527777777777782</v>
      </c>
      <c r="H31" s="111">
        <f t="shared" si="2"/>
        <v>0.31527777777777782</v>
      </c>
      <c r="I31" s="317"/>
    </row>
    <row r="32" spans="1:9" s="5" customFormat="1" ht="30" customHeight="1">
      <c r="A32" s="268" t="s">
        <v>60</v>
      </c>
      <c r="B32" s="310" t="s">
        <v>57</v>
      </c>
      <c r="C32" s="150">
        <v>0.33333333333333331</v>
      </c>
      <c r="D32" s="150">
        <v>0.55555555555555558</v>
      </c>
      <c r="E32" s="150"/>
      <c r="F32" s="315">
        <f t="shared" si="0"/>
        <v>0</v>
      </c>
      <c r="G32" s="315">
        <f t="shared" si="1"/>
        <v>0.22222222222222227</v>
      </c>
      <c r="H32" s="111">
        <f t="shared" si="2"/>
        <v>0.22222222222222227</v>
      </c>
      <c r="I32" s="318"/>
    </row>
    <row r="33" spans="1:9" ht="30" customHeight="1">
      <c r="A33" s="289" t="s">
        <v>60</v>
      </c>
      <c r="B33" s="311" t="s">
        <v>154</v>
      </c>
      <c r="C33" s="150">
        <v>0.33333333333333331</v>
      </c>
      <c r="D33" s="150">
        <v>0.54166666666666663</v>
      </c>
      <c r="E33" s="150"/>
      <c r="F33" s="315">
        <f t="shared" si="0"/>
        <v>0</v>
      </c>
      <c r="G33" s="315">
        <f t="shared" si="1"/>
        <v>0.20833333333333331</v>
      </c>
      <c r="H33" s="111">
        <f t="shared" si="2"/>
        <v>0.20833333333333331</v>
      </c>
      <c r="I33" s="319"/>
    </row>
    <row r="34" spans="1:9" ht="30" customHeight="1">
      <c r="A34" s="268" t="s">
        <v>60</v>
      </c>
      <c r="B34" s="352" t="s">
        <v>156</v>
      </c>
      <c r="C34" s="250">
        <v>0.33333333333333331</v>
      </c>
      <c r="D34" s="250">
        <v>0.54166666666666663</v>
      </c>
      <c r="E34" s="250"/>
      <c r="F34" s="315">
        <f t="shared" si="0"/>
        <v>0</v>
      </c>
      <c r="G34" s="315">
        <f t="shared" si="1"/>
        <v>0.20833333333333331</v>
      </c>
      <c r="H34" s="354">
        <f t="shared" si="2"/>
        <v>0.20833333333333331</v>
      </c>
      <c r="I34" s="355"/>
    </row>
    <row r="35" spans="1:9" ht="30" customHeight="1">
      <c r="A35" s="366" t="s">
        <v>60</v>
      </c>
      <c r="B35" s="367" t="s">
        <v>184</v>
      </c>
      <c r="C35" s="150">
        <v>0.33333333333333331</v>
      </c>
      <c r="D35" s="150">
        <v>0.73263888888888884</v>
      </c>
      <c r="E35" s="150"/>
      <c r="F35" s="315">
        <f t="shared" si="0"/>
        <v>0</v>
      </c>
      <c r="G35" s="315">
        <f t="shared" si="1"/>
        <v>0.39930555555555552</v>
      </c>
      <c r="H35" s="111">
        <f t="shared" si="2"/>
        <v>0.39930555555555552</v>
      </c>
      <c r="I35" s="368"/>
    </row>
    <row r="36" spans="1:9" ht="30" customHeight="1">
      <c r="A36" s="381" t="s">
        <v>60</v>
      </c>
      <c r="B36" s="382" t="s">
        <v>195</v>
      </c>
      <c r="C36" s="383">
        <v>0.33333333333333331</v>
      </c>
      <c r="D36" s="383">
        <v>0.55555555555555558</v>
      </c>
      <c r="E36" s="383"/>
      <c r="F36" s="315">
        <f t="shared" si="0"/>
        <v>0</v>
      </c>
      <c r="G36" s="315">
        <f t="shared" si="1"/>
        <v>0.22222222222222227</v>
      </c>
      <c r="H36" s="384">
        <f t="shared" si="2"/>
        <v>0.22222222222222227</v>
      </c>
      <c r="I36" s="385"/>
    </row>
    <row r="37" spans="1:9" ht="30" customHeight="1">
      <c r="H37" s="295">
        <f>SUM(H3:H36)</f>
        <v>9.5208333333333339</v>
      </c>
    </row>
  </sheetData>
  <autoFilter ref="A2:I37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2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209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0.52083333333333337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IF(OR(C3="",D3=""),0,MAX(0,IF(D3&lt;C3,D3+1,D3)-MAX(C3,TIME(12,30,0)))))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0.625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IF(OR(C4="",D4=""),0,MAX(0,IF(D4&lt;C4,D4+1,D4)-MAX(C4,TIME(12,30,0)))))</f>
        <v>0.10416666666666663</v>
      </c>
      <c r="H4" s="111">
        <f t="shared" ref="H4:H58" si="2">G4+F4</f>
        <v>0.10416666666666663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682" t="s">
        <v>163</v>
      </c>
      <c r="D5" s="683"/>
      <c r="E5" s="683"/>
      <c r="F5" s="683"/>
      <c r="G5" s="683"/>
      <c r="H5" s="683"/>
      <c r="I5" s="684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0.625</v>
      </c>
      <c r="E6" s="150"/>
      <c r="F6" s="315">
        <f t="shared" si="0"/>
        <v>0</v>
      </c>
      <c r="G6" s="315">
        <f t="shared" si="1"/>
        <v>0.10416666666666663</v>
      </c>
      <c r="H6" s="111">
        <f t="shared" si="2"/>
        <v>0.10416666666666663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0.625</v>
      </c>
      <c r="E7" s="150"/>
      <c r="F7" s="315">
        <f t="shared" si="0"/>
        <v>0</v>
      </c>
      <c r="G7" s="315">
        <f t="shared" si="1"/>
        <v>0.10416666666666663</v>
      </c>
      <c r="H7" s="111">
        <f t="shared" si="2"/>
        <v>0.10416666666666663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682" t="s">
        <v>163</v>
      </c>
      <c r="D8" s="683"/>
      <c r="E8" s="683"/>
      <c r="F8" s="683"/>
      <c r="G8" s="683"/>
      <c r="H8" s="683"/>
      <c r="I8" s="684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0.52083333333333337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0.6875</v>
      </c>
      <c r="E10" s="150"/>
      <c r="F10" s="315">
        <f t="shared" si="0"/>
        <v>0</v>
      </c>
      <c r="G10" s="315">
        <f t="shared" si="1"/>
        <v>0.16666666666666663</v>
      </c>
      <c r="H10" s="111">
        <f t="shared" si="2"/>
        <v>0.16666666666666663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0.25</v>
      </c>
      <c r="D11" s="150">
        <v>0.625</v>
      </c>
      <c r="E11" s="150"/>
      <c r="F11" s="315">
        <f t="shared" si="0"/>
        <v>8.3333333333333315E-2</v>
      </c>
      <c r="G11" s="315">
        <f t="shared" si="1"/>
        <v>0.10416666666666663</v>
      </c>
      <c r="H11" s="111">
        <f t="shared" si="2"/>
        <v>0.18749999999999994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0.72916666666666663</v>
      </c>
      <c r="E12" s="150"/>
      <c r="F12" s="315">
        <f t="shared" si="0"/>
        <v>0</v>
      </c>
      <c r="G12" s="315">
        <f t="shared" si="1"/>
        <v>0.20833333333333326</v>
      </c>
      <c r="H12" s="111">
        <f t="shared" si="2"/>
        <v>0.20833333333333326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0.75</v>
      </c>
      <c r="E13" s="150"/>
      <c r="F13" s="315">
        <f t="shared" si="0"/>
        <v>0</v>
      </c>
      <c r="G13" s="315">
        <f t="shared" si="1"/>
        <v>0.22916666666666663</v>
      </c>
      <c r="H13" s="111">
        <f t="shared" si="2"/>
        <v>0.22916666666666663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0.59375</v>
      </c>
      <c r="E14" s="150"/>
      <c r="F14" s="315">
        <f t="shared" si="0"/>
        <v>2.0833333333333315E-2</v>
      </c>
      <c r="G14" s="315">
        <f t="shared" si="1"/>
        <v>7.291666666666663E-2</v>
      </c>
      <c r="H14" s="111">
        <f t="shared" si="2"/>
        <v>9.3749999999999944E-2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0.60416666666666663</v>
      </c>
      <c r="E15" s="150"/>
      <c r="F15" s="315">
        <f t="shared" si="0"/>
        <v>0</v>
      </c>
      <c r="G15" s="315">
        <f t="shared" si="1"/>
        <v>8.3333333333333259E-2</v>
      </c>
      <c r="H15" s="111">
        <f t="shared" si="2"/>
        <v>8.3333333333333259E-2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0.625</v>
      </c>
      <c r="E16" s="150"/>
      <c r="F16" s="315">
        <f t="shared" si="0"/>
        <v>0</v>
      </c>
      <c r="G16" s="315">
        <f t="shared" si="1"/>
        <v>0.10416666666666663</v>
      </c>
      <c r="H16" s="111">
        <f t="shared" si="2"/>
        <v>0.10416666666666663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0.25</v>
      </c>
      <c r="D17" s="150">
        <v>0.64583333333333337</v>
      </c>
      <c r="E17" s="150"/>
      <c r="F17" s="315">
        <f t="shared" si="0"/>
        <v>8.3333333333333315E-2</v>
      </c>
      <c r="G17" s="315">
        <f t="shared" si="1"/>
        <v>0.125</v>
      </c>
      <c r="H17" s="111">
        <f t="shared" si="2"/>
        <v>0.20833333333333331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0.6479166666666667</v>
      </c>
      <c r="E19" s="150"/>
      <c r="F19" s="315">
        <f t="shared" si="0"/>
        <v>2.0833333333333315E-2</v>
      </c>
      <c r="G19" s="315">
        <f t="shared" si="1"/>
        <v>0.12708333333333333</v>
      </c>
      <c r="H19" s="111">
        <f t="shared" si="2"/>
        <v>0.14791666666666664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0.60416666666666663</v>
      </c>
      <c r="E20" s="150"/>
      <c r="F20" s="315">
        <f t="shared" si="0"/>
        <v>2.0833333333333315E-2</v>
      </c>
      <c r="G20" s="315">
        <f t="shared" si="1"/>
        <v>8.3333333333333259E-2</v>
      </c>
      <c r="H20" s="111">
        <f t="shared" si="2"/>
        <v>0.10416666666666657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0.625</v>
      </c>
      <c r="E21" s="150"/>
      <c r="F21" s="315">
        <f t="shared" si="0"/>
        <v>0</v>
      </c>
      <c r="G21" s="315">
        <f t="shared" si="1"/>
        <v>0.10416666666666663</v>
      </c>
      <c r="H21" s="111">
        <f t="shared" si="2"/>
        <v>0.10416666666666663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0.45833333333333331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0.52083333333333337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0.52083333333333337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0.625</v>
      </c>
      <c r="E25" s="150"/>
      <c r="F25" s="315">
        <f t="shared" si="0"/>
        <v>0</v>
      </c>
      <c r="G25" s="315">
        <f t="shared" si="1"/>
        <v>0.10416666666666663</v>
      </c>
      <c r="H25" s="111">
        <f t="shared" si="2"/>
        <v>0.10416666666666663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0.625</v>
      </c>
      <c r="E26" s="150"/>
      <c r="F26" s="315">
        <f t="shared" si="0"/>
        <v>0</v>
      </c>
      <c r="G26" s="315">
        <f t="shared" si="1"/>
        <v>0.10416666666666663</v>
      </c>
      <c r="H26" s="111">
        <f t="shared" si="2"/>
        <v>0.10416666666666663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0.625</v>
      </c>
      <c r="E27" s="150"/>
      <c r="F27" s="315">
        <f t="shared" si="0"/>
        <v>0</v>
      </c>
      <c r="G27" s="315">
        <f t="shared" si="1"/>
        <v>0.10416666666666663</v>
      </c>
      <c r="H27" s="111">
        <f t="shared" si="2"/>
        <v>0.10416666666666663</v>
      </c>
      <c r="I27" s="105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0.625</v>
      </c>
      <c r="E29" s="150"/>
      <c r="F29" s="315">
        <f t="shared" si="0"/>
        <v>0</v>
      </c>
      <c r="G29" s="315">
        <f t="shared" si="1"/>
        <v>0.10416666666666663</v>
      </c>
      <c r="H29" s="111">
        <f t="shared" si="2"/>
        <v>0.10416666666666663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0.91666666666666663</v>
      </c>
      <c r="E30" s="150"/>
      <c r="F30" s="315">
        <f t="shared" si="0"/>
        <v>0</v>
      </c>
      <c r="G30" s="315">
        <f t="shared" si="1"/>
        <v>0.39583333333333326</v>
      </c>
      <c r="H30" s="111">
        <f t="shared" si="2"/>
        <v>0.39583333333333326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0.625</v>
      </c>
      <c r="E31" s="150"/>
      <c r="F31" s="315">
        <f t="shared" si="0"/>
        <v>0</v>
      </c>
      <c r="G31" s="315">
        <f t="shared" si="1"/>
        <v>0.10416666666666663</v>
      </c>
      <c r="H31" s="111">
        <f t="shared" si="2"/>
        <v>0.10416666666666663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0.25</v>
      </c>
      <c r="D32" s="150">
        <v>0.625</v>
      </c>
      <c r="E32" s="150"/>
      <c r="F32" s="315">
        <f t="shared" si="0"/>
        <v>8.3333333333333315E-2</v>
      </c>
      <c r="G32" s="315">
        <f t="shared" si="1"/>
        <v>0.10416666666666663</v>
      </c>
      <c r="H32" s="111">
        <f t="shared" si="2"/>
        <v>0.18749999999999994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0.625</v>
      </c>
      <c r="E33" s="150"/>
      <c r="F33" s="315">
        <f t="shared" si="0"/>
        <v>0</v>
      </c>
      <c r="G33" s="315">
        <f t="shared" si="1"/>
        <v>0.10416666666666663</v>
      </c>
      <c r="H33" s="111">
        <f t="shared" si="2"/>
        <v>0.10416666666666663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0.625</v>
      </c>
      <c r="E34" s="150"/>
      <c r="F34" s="315">
        <f t="shared" si="0"/>
        <v>0</v>
      </c>
      <c r="G34" s="315">
        <f t="shared" si="1"/>
        <v>0.10416666666666663</v>
      </c>
      <c r="H34" s="111">
        <f t="shared" si="2"/>
        <v>0.10416666666666663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654" t="s">
        <v>118</v>
      </c>
      <c r="D35" s="655"/>
      <c r="E35" s="655"/>
      <c r="F35" s="655"/>
      <c r="G35" s="655"/>
      <c r="H35" s="655"/>
      <c r="I35" s="656"/>
    </row>
    <row r="36" spans="1:9" s="5" customFormat="1" ht="30" customHeight="1">
      <c r="A36" s="14" t="s">
        <v>60</v>
      </c>
      <c r="B36" s="106" t="s">
        <v>36</v>
      </c>
      <c r="C36" s="150">
        <v>0.25</v>
      </c>
      <c r="D36" s="150">
        <v>0.64583333333333337</v>
      </c>
      <c r="E36" s="150"/>
      <c r="F36" s="315">
        <f t="shared" si="0"/>
        <v>8.3333333333333315E-2</v>
      </c>
      <c r="G36" s="315">
        <f t="shared" si="1"/>
        <v>0.125</v>
      </c>
      <c r="H36" s="111">
        <f t="shared" si="2"/>
        <v>0.20833333333333331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0.91666666666666663</v>
      </c>
      <c r="E37" s="150"/>
      <c r="F37" s="315">
        <f t="shared" si="0"/>
        <v>0</v>
      </c>
      <c r="G37" s="315">
        <f t="shared" si="1"/>
        <v>0.39583333333333326</v>
      </c>
      <c r="H37" s="111">
        <f t="shared" si="2"/>
        <v>0.39583333333333326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0.60416666666666663</v>
      </c>
      <c r="E38" s="150"/>
      <c r="F38" s="315">
        <f>SUM(IF(C38="",0,IF(C38&lt;TIME(8,0,0),TIME(8,0,0)-C38,0)))</f>
        <v>0</v>
      </c>
      <c r="G38" s="315">
        <f>SUM(
IF(OR(C38="",D38=""),0,MAX(0,IF(D38&lt;C38,D38+1,D38)-MAX(C38,TIME(12,30,0)))))</f>
        <v>8.3333333333333259E-2</v>
      </c>
      <c r="H38" s="111">
        <f>G38+F38</f>
        <v>8.3333333333333259E-2</v>
      </c>
      <c r="I38" s="386"/>
    </row>
    <row r="39" spans="1:9" s="5" customFormat="1" ht="30" customHeight="1">
      <c r="A39" s="14" t="s">
        <v>60</v>
      </c>
      <c r="B39" s="106" t="s">
        <v>40</v>
      </c>
      <c r="C39" s="635" t="s">
        <v>61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0.71527777777777779</v>
      </c>
      <c r="E40" s="150"/>
      <c r="F40" s="315">
        <f t="shared" si="0"/>
        <v>0</v>
      </c>
      <c r="G40" s="315">
        <f t="shared" si="1"/>
        <v>0.19444444444444442</v>
      </c>
      <c r="H40" s="111">
        <f t="shared" si="2"/>
        <v>0.19444444444444442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0.625</v>
      </c>
      <c r="E41" s="150"/>
      <c r="F41" s="315">
        <f t="shared" si="0"/>
        <v>0</v>
      </c>
      <c r="G41" s="315">
        <f t="shared" si="1"/>
        <v>0.10416666666666663</v>
      </c>
      <c r="H41" s="111">
        <f t="shared" si="2"/>
        <v>0.10416666666666663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0.60416666666666663</v>
      </c>
      <c r="E42" s="150"/>
      <c r="F42" s="315">
        <f t="shared" si="0"/>
        <v>0</v>
      </c>
      <c r="G42" s="315">
        <f t="shared" si="1"/>
        <v>8.3333333333333259E-2</v>
      </c>
      <c r="H42" s="111">
        <f t="shared" si="2"/>
        <v>8.3333333333333259E-2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0.60416666666666663</v>
      </c>
      <c r="E43" s="150"/>
      <c r="F43" s="315">
        <f t="shared" si="0"/>
        <v>0</v>
      </c>
      <c r="G43" s="315">
        <f t="shared" si="1"/>
        <v>8.3333333333333259E-2</v>
      </c>
      <c r="H43" s="111">
        <f t="shared" si="2"/>
        <v>8.3333333333333259E-2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0.65277777777777779</v>
      </c>
      <c r="E44" s="150"/>
      <c r="F44" s="315">
        <f t="shared" si="0"/>
        <v>0</v>
      </c>
      <c r="G44" s="315">
        <f t="shared" si="1"/>
        <v>0.13194444444444442</v>
      </c>
      <c r="H44" s="111">
        <f t="shared" si="2"/>
        <v>0.13194444444444442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0.71527777777777779</v>
      </c>
      <c r="E45" s="150"/>
      <c r="F45" s="315">
        <f t="shared" si="0"/>
        <v>0</v>
      </c>
      <c r="G45" s="315">
        <f t="shared" si="1"/>
        <v>0.19444444444444442</v>
      </c>
      <c r="H45" s="111">
        <f t="shared" si="2"/>
        <v>0.19444444444444442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0.20833333333333334</v>
      </c>
      <c r="D46" s="150">
        <v>0.67361111111111116</v>
      </c>
      <c r="E46" s="150"/>
      <c r="F46" s="315">
        <f t="shared" si="0"/>
        <v>0.12499999999999997</v>
      </c>
      <c r="G46" s="315">
        <f t="shared" si="1"/>
        <v>0.15277777777777779</v>
      </c>
      <c r="H46" s="111">
        <f t="shared" si="2"/>
        <v>0.27777777777777779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0.60416666666666663</v>
      </c>
      <c r="E47" s="150"/>
      <c r="F47" s="315">
        <f t="shared" si="0"/>
        <v>0</v>
      </c>
      <c r="G47" s="315">
        <f t="shared" si="1"/>
        <v>8.3333333333333259E-2</v>
      </c>
      <c r="H47" s="111">
        <f t="shared" si="2"/>
        <v>8.3333333333333259E-2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0.45833333333333331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0.25</v>
      </c>
      <c r="D49" s="150">
        <v>0.625</v>
      </c>
      <c r="E49" s="150"/>
      <c r="F49" s="315">
        <f t="shared" si="0"/>
        <v>8.3333333333333315E-2</v>
      </c>
      <c r="G49" s="315">
        <f t="shared" si="1"/>
        <v>0.10416666666666663</v>
      </c>
      <c r="H49" s="111">
        <f t="shared" si="2"/>
        <v>0.18749999999999994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0.20833333333333334</v>
      </c>
      <c r="D50" s="150">
        <v>0.67361111111111116</v>
      </c>
      <c r="E50" s="150"/>
      <c r="F50" s="315">
        <f t="shared" si="0"/>
        <v>0.12499999999999997</v>
      </c>
      <c r="G50" s="315">
        <f t="shared" si="1"/>
        <v>0.15277777777777779</v>
      </c>
      <c r="H50" s="111">
        <f t="shared" si="2"/>
        <v>0.27777777777777779</v>
      </c>
      <c r="I50" s="316"/>
    </row>
    <row r="51" spans="1:9" s="5" customFormat="1" ht="30" customHeight="1">
      <c r="A51" s="14" t="s">
        <v>60</v>
      </c>
      <c r="B51" s="106" t="s">
        <v>83</v>
      </c>
      <c r="C51" s="615" t="s">
        <v>173</v>
      </c>
      <c r="D51" s="616"/>
      <c r="E51" s="616"/>
      <c r="F51" s="616"/>
      <c r="G51" s="616"/>
      <c r="H51" s="616"/>
      <c r="I51" s="617"/>
    </row>
    <row r="52" spans="1:9" s="5" customFormat="1" ht="30" customHeight="1">
      <c r="A52" s="14" t="s">
        <v>60</v>
      </c>
      <c r="B52" s="106" t="s">
        <v>53</v>
      </c>
      <c r="C52" s="150">
        <v>0.20833333333333334</v>
      </c>
      <c r="D52" s="150">
        <v>0.67361111111111116</v>
      </c>
      <c r="E52" s="150"/>
      <c r="F52" s="315">
        <f t="shared" si="0"/>
        <v>0.12499999999999997</v>
      </c>
      <c r="G52" s="315">
        <f t="shared" si="1"/>
        <v>0.15277777777777779</v>
      </c>
      <c r="H52" s="111">
        <f t="shared" si="2"/>
        <v>0.27777777777777779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0.25</v>
      </c>
      <c r="D53" s="150">
        <v>0.64583333333333337</v>
      </c>
      <c r="E53" s="150"/>
      <c r="F53" s="315">
        <f t="shared" si="0"/>
        <v>8.3333333333333315E-2</v>
      </c>
      <c r="G53" s="315">
        <f t="shared" si="1"/>
        <v>0.125</v>
      </c>
      <c r="H53" s="111">
        <f t="shared" si="2"/>
        <v>0.20833333333333331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0.625</v>
      </c>
      <c r="E54" s="150"/>
      <c r="F54" s="315">
        <f t="shared" si="0"/>
        <v>0</v>
      </c>
      <c r="G54" s="315">
        <f t="shared" si="1"/>
        <v>0.10416666666666663</v>
      </c>
      <c r="H54" s="111">
        <f t="shared" si="2"/>
        <v>0.10416666666666663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0.625</v>
      </c>
      <c r="E55" s="150"/>
      <c r="F55" s="315">
        <f t="shared" si="0"/>
        <v>0</v>
      </c>
      <c r="G55" s="315">
        <f t="shared" si="1"/>
        <v>0.10416666666666663</v>
      </c>
      <c r="H55" s="111">
        <f t="shared" si="2"/>
        <v>0.10416666666666663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0.6875</v>
      </c>
      <c r="E56" s="250"/>
      <c r="F56" s="353">
        <f t="shared" si="0"/>
        <v>0</v>
      </c>
      <c r="G56" s="315">
        <f t="shared" si="1"/>
        <v>0.16666666666666663</v>
      </c>
      <c r="H56" s="354">
        <f t="shared" si="2"/>
        <v>0.16666666666666663</v>
      </c>
      <c r="I56" s="355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0.625</v>
      </c>
      <c r="E57" s="150"/>
      <c r="F57" s="315">
        <f t="shared" si="0"/>
        <v>0</v>
      </c>
      <c r="G57" s="315">
        <f t="shared" si="1"/>
        <v>0.10416666666666663</v>
      </c>
      <c r="H57" s="111">
        <f t="shared" si="2"/>
        <v>0.10416666666666663</v>
      </c>
      <c r="I57" s="368"/>
    </row>
    <row r="58" spans="1:9" ht="30" customHeight="1" thickBot="1">
      <c r="A58" s="362" t="s">
        <v>60</v>
      </c>
      <c r="B58" s="313" t="s">
        <v>195</v>
      </c>
      <c r="C58" s="363">
        <v>0.33333333333333331</v>
      </c>
      <c r="D58" s="363">
        <v>0.625</v>
      </c>
      <c r="E58" s="363"/>
      <c r="F58" s="364">
        <f t="shared" si="0"/>
        <v>0</v>
      </c>
      <c r="G58" s="322">
        <f t="shared" si="1"/>
        <v>0.10416666666666663</v>
      </c>
      <c r="H58" s="365">
        <f t="shared" si="2"/>
        <v>0.10416666666666663</v>
      </c>
      <c r="I58" s="321"/>
    </row>
    <row r="59" spans="1:9" ht="30" customHeight="1">
      <c r="H59" s="295">
        <f>SUM(H3:H58)</f>
        <v>6.6374999999999993</v>
      </c>
    </row>
  </sheetData>
  <autoFilter ref="A2:I59"/>
  <mergeCells count="7">
    <mergeCell ref="C5:I5"/>
    <mergeCell ref="C8:I8"/>
    <mergeCell ref="C51:I51"/>
    <mergeCell ref="C35:I35"/>
    <mergeCell ref="C28:I28"/>
    <mergeCell ref="C18:I18"/>
    <mergeCell ref="C39:I3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3">
    <tabColor rgb="FF00B050"/>
    <pageSetUpPr fitToPage="1"/>
  </sheetPr>
  <dimension ref="A1:I51"/>
  <sheetViews>
    <sheetView topLeftCell="A6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5" customFormat="1" ht="30" customHeight="1">
      <c r="A3" s="14" t="s">
        <v>170</v>
      </c>
      <c r="B3" s="106" t="s">
        <v>6</v>
      </c>
      <c r="C3" s="150">
        <v>0.33333333333333331</v>
      </c>
      <c r="D3" s="150">
        <v>0.70833333333333337</v>
      </c>
      <c r="E3" s="150"/>
      <c r="F3" s="315">
        <f t="shared" ref="F3:F50" si="0">SUM(IF(C3="",0,IF(C3&lt;TIME(8,0,0),TIME(8,0,0)-C3,0)))</f>
        <v>0</v>
      </c>
      <c r="G3" s="315">
        <f t="shared" ref="G3:G50" si="1">SUM(
IF(OR(C3="",D3=""),0,MAX(0,IF(D3&lt;C3,D3+1,D3)-MAX(C3,TIME(8,0,0)))))</f>
        <v>0.37500000000000006</v>
      </c>
      <c r="H3" s="111">
        <f t="shared" ref="H3:H50" si="2">G3+F3</f>
        <v>0.37500000000000006</v>
      </c>
      <c r="I3" s="317"/>
    </row>
    <row r="4" spans="1:9" s="5" customFormat="1" ht="30" customHeight="1">
      <c r="A4" s="14" t="s">
        <v>170</v>
      </c>
      <c r="B4" s="106" t="s">
        <v>143</v>
      </c>
      <c r="C4" s="150">
        <v>0.33333333333333331</v>
      </c>
      <c r="D4" s="150">
        <v>0.41666666666666669</v>
      </c>
      <c r="E4" s="150"/>
      <c r="F4" s="315">
        <f t="shared" si="0"/>
        <v>0</v>
      </c>
      <c r="G4" s="315">
        <f t="shared" si="1"/>
        <v>8.333333333333337E-2</v>
      </c>
      <c r="H4" s="111">
        <f t="shared" si="2"/>
        <v>8.333333333333337E-2</v>
      </c>
      <c r="I4" s="316"/>
    </row>
    <row r="5" spans="1:9" s="5" customFormat="1" ht="30" customHeight="1">
      <c r="A5" s="14" t="s">
        <v>170</v>
      </c>
      <c r="B5" s="106" t="s">
        <v>25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0.37500000000000006</v>
      </c>
      <c r="H5" s="111">
        <f t="shared" si="2"/>
        <v>0.37500000000000006</v>
      </c>
      <c r="I5" s="316"/>
    </row>
    <row r="6" spans="1:9" s="4" customFormat="1" ht="30" customHeight="1">
      <c r="A6" s="14" t="s">
        <v>170</v>
      </c>
      <c r="B6" s="106" t="s">
        <v>44</v>
      </c>
      <c r="C6" s="150">
        <v>0.33333333333333331</v>
      </c>
      <c r="D6" s="150">
        <v>0.70833333333333337</v>
      </c>
      <c r="E6" s="150"/>
      <c r="F6" s="315">
        <f t="shared" si="0"/>
        <v>0</v>
      </c>
      <c r="G6" s="315">
        <f t="shared" si="1"/>
        <v>0.37500000000000006</v>
      </c>
      <c r="H6" s="111">
        <f t="shared" si="2"/>
        <v>0.37500000000000006</v>
      </c>
      <c r="I6" s="316"/>
    </row>
    <row r="7" spans="1:9" s="5" customFormat="1" ht="30" customHeight="1">
      <c r="A7" s="14" t="s">
        <v>170</v>
      </c>
      <c r="B7" s="106" t="s">
        <v>55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0.37500000000000006</v>
      </c>
      <c r="H7" s="111">
        <f t="shared" si="2"/>
        <v>0.37500000000000006</v>
      </c>
      <c r="I7" s="316"/>
    </row>
    <row r="8" spans="1:9" s="5" customFormat="1" ht="30" customHeight="1">
      <c r="A8" s="14" t="s">
        <v>59</v>
      </c>
      <c r="B8" s="106" t="s">
        <v>10</v>
      </c>
      <c r="C8" s="150">
        <v>0.33333333333333331</v>
      </c>
      <c r="D8" s="150">
        <v>0.61805555555555558</v>
      </c>
      <c r="E8" s="150"/>
      <c r="F8" s="315">
        <f t="shared" si="0"/>
        <v>0</v>
      </c>
      <c r="G8" s="315">
        <f t="shared" si="1"/>
        <v>0.28472222222222227</v>
      </c>
      <c r="H8" s="111">
        <f t="shared" si="2"/>
        <v>0.28472222222222227</v>
      </c>
      <c r="I8" s="316"/>
    </row>
    <row r="9" spans="1:9" s="5" customFormat="1" ht="30" customHeight="1">
      <c r="A9" s="14" t="s">
        <v>59</v>
      </c>
      <c r="B9" s="106" t="s">
        <v>11</v>
      </c>
      <c r="C9" s="150">
        <v>0.3125</v>
      </c>
      <c r="D9" s="150">
        <v>0.71527777777777779</v>
      </c>
      <c r="E9" s="150"/>
      <c r="F9" s="315">
        <f t="shared" si="0"/>
        <v>2.0833333333333315E-2</v>
      </c>
      <c r="G9" s="315">
        <f t="shared" si="1"/>
        <v>0.38194444444444448</v>
      </c>
      <c r="H9" s="111">
        <f t="shared" si="2"/>
        <v>0.40277777777777779</v>
      </c>
      <c r="I9" s="316"/>
    </row>
    <row r="10" spans="1:9" s="5" customFormat="1" ht="30" customHeight="1">
      <c r="A10" s="14" t="s">
        <v>59</v>
      </c>
      <c r="B10" s="106" t="s">
        <v>12</v>
      </c>
      <c r="C10" s="150">
        <v>0.33333333333333331</v>
      </c>
      <c r="D10" s="150">
        <v>0.5</v>
      </c>
      <c r="E10" s="150"/>
      <c r="F10" s="315">
        <f t="shared" si="0"/>
        <v>0</v>
      </c>
      <c r="G10" s="315">
        <f t="shared" si="1"/>
        <v>0.16666666666666669</v>
      </c>
      <c r="H10" s="111">
        <f t="shared" si="2"/>
        <v>0.16666666666666669</v>
      </c>
      <c r="I10" s="316"/>
    </row>
    <row r="11" spans="1:9" s="5" customFormat="1" ht="30" customHeight="1">
      <c r="A11" s="14" t="s">
        <v>59</v>
      </c>
      <c r="B11" s="106" t="s">
        <v>13</v>
      </c>
      <c r="C11" s="150">
        <v>0.3125</v>
      </c>
      <c r="D11" s="150">
        <v>0.66666666666666663</v>
      </c>
      <c r="E11" s="150"/>
      <c r="F11" s="315">
        <f t="shared" si="0"/>
        <v>2.0833333333333315E-2</v>
      </c>
      <c r="G11" s="315">
        <f t="shared" si="1"/>
        <v>0.33333333333333331</v>
      </c>
      <c r="H11" s="111">
        <f t="shared" si="2"/>
        <v>0.35416666666666663</v>
      </c>
      <c r="I11" s="105"/>
    </row>
    <row r="12" spans="1:9" s="5" customFormat="1" ht="30" customHeight="1">
      <c r="A12" s="14" t="s">
        <v>59</v>
      </c>
      <c r="B12" s="106" t="s">
        <v>14</v>
      </c>
      <c r="C12" s="150">
        <v>0.33333333333333331</v>
      </c>
      <c r="D12" s="150">
        <v>0.8125</v>
      </c>
      <c r="E12" s="150"/>
      <c r="F12" s="315">
        <f t="shared" si="0"/>
        <v>0</v>
      </c>
      <c r="G12" s="315">
        <f t="shared" si="1"/>
        <v>0.47916666666666669</v>
      </c>
      <c r="H12" s="111">
        <f t="shared" si="2"/>
        <v>0.47916666666666669</v>
      </c>
      <c r="I12" s="316"/>
    </row>
    <row r="13" spans="1:9" s="5" customFormat="1" ht="30" customHeight="1">
      <c r="A13" s="14" t="s">
        <v>59</v>
      </c>
      <c r="B13" s="106" t="s">
        <v>15</v>
      </c>
      <c r="C13" s="150">
        <v>0.33333333333333331</v>
      </c>
      <c r="D13" s="150">
        <v>0.68055555555555547</v>
      </c>
      <c r="E13" s="150"/>
      <c r="F13" s="315">
        <f t="shared" si="0"/>
        <v>0</v>
      </c>
      <c r="G13" s="315">
        <f t="shared" si="1"/>
        <v>0.34722222222222215</v>
      </c>
      <c r="H13" s="111">
        <f t="shared" si="2"/>
        <v>0.34722222222222215</v>
      </c>
      <c r="I13" s="105"/>
    </row>
    <row r="14" spans="1:9" s="5" customFormat="1" ht="30" customHeight="1">
      <c r="A14" s="14" t="s">
        <v>59</v>
      </c>
      <c r="B14" s="106" t="s">
        <v>16</v>
      </c>
      <c r="C14" s="150">
        <v>0.33333333333333331</v>
      </c>
      <c r="D14" s="150">
        <v>0.70833333333333337</v>
      </c>
      <c r="E14" s="150"/>
      <c r="F14" s="315">
        <f t="shared" si="0"/>
        <v>0</v>
      </c>
      <c r="G14" s="315">
        <f t="shared" si="1"/>
        <v>0.37500000000000006</v>
      </c>
      <c r="H14" s="111">
        <f t="shared" si="2"/>
        <v>0.37500000000000006</v>
      </c>
      <c r="I14" s="316"/>
    </row>
    <row r="15" spans="1:9" s="5" customFormat="1" ht="30" customHeight="1">
      <c r="A15" s="14" t="s">
        <v>59</v>
      </c>
      <c r="B15" s="106" t="s">
        <v>144</v>
      </c>
      <c r="C15" s="150">
        <v>0.3125</v>
      </c>
      <c r="D15" s="150">
        <v>0.6875</v>
      </c>
      <c r="E15" s="150"/>
      <c r="F15" s="315">
        <f t="shared" si="0"/>
        <v>2.0833333333333315E-2</v>
      </c>
      <c r="G15" s="315">
        <f t="shared" si="1"/>
        <v>0.35416666666666669</v>
      </c>
      <c r="H15" s="111">
        <f t="shared" si="2"/>
        <v>0.375</v>
      </c>
      <c r="I15" s="316"/>
    </row>
    <row r="16" spans="1:9" s="5" customFormat="1" ht="30" customHeight="1">
      <c r="A16" s="14" t="s">
        <v>59</v>
      </c>
      <c r="B16" s="106" t="s">
        <v>19</v>
      </c>
      <c r="C16" s="150">
        <v>0.3125</v>
      </c>
      <c r="D16" s="150">
        <v>0.72222222222222221</v>
      </c>
      <c r="E16" s="150"/>
      <c r="F16" s="315">
        <f t="shared" si="0"/>
        <v>2.0833333333333315E-2</v>
      </c>
      <c r="G16" s="315">
        <f t="shared" si="1"/>
        <v>0.3888888888888889</v>
      </c>
      <c r="H16" s="111">
        <f t="shared" si="2"/>
        <v>0.40972222222222221</v>
      </c>
      <c r="I16" s="105"/>
    </row>
    <row r="17" spans="1:9" s="5" customFormat="1" ht="30" customHeight="1">
      <c r="A17" s="14" t="s">
        <v>59</v>
      </c>
      <c r="B17" s="106" t="s">
        <v>20</v>
      </c>
      <c r="C17" s="150">
        <v>0.3125</v>
      </c>
      <c r="D17" s="150">
        <v>0.63194444444444442</v>
      </c>
      <c r="E17" s="150"/>
      <c r="F17" s="315">
        <f t="shared" si="0"/>
        <v>2.0833333333333315E-2</v>
      </c>
      <c r="G17" s="315">
        <f t="shared" si="1"/>
        <v>0.2986111111111111</v>
      </c>
      <c r="H17" s="111">
        <f t="shared" si="2"/>
        <v>0.31944444444444442</v>
      </c>
      <c r="I17" s="105"/>
    </row>
    <row r="18" spans="1:9" s="5" customFormat="1" ht="30" customHeight="1">
      <c r="A18" s="14" t="s">
        <v>59</v>
      </c>
      <c r="B18" s="106" t="s">
        <v>54</v>
      </c>
      <c r="C18" s="150">
        <v>0.33333333333333331</v>
      </c>
      <c r="D18" s="150">
        <v>0.66666666666666663</v>
      </c>
      <c r="E18" s="150"/>
      <c r="F18" s="315">
        <f t="shared" si="0"/>
        <v>0</v>
      </c>
      <c r="G18" s="315">
        <f t="shared" si="1"/>
        <v>0.33333333333333331</v>
      </c>
      <c r="H18" s="111">
        <f t="shared" si="2"/>
        <v>0.33333333333333331</v>
      </c>
      <c r="I18" s="316"/>
    </row>
    <row r="19" spans="1:9" s="5" customFormat="1" ht="30" customHeight="1">
      <c r="A19" s="14" t="s">
        <v>60</v>
      </c>
      <c r="B19" s="106" t="s">
        <v>22</v>
      </c>
      <c r="C19" s="150">
        <v>0.33333333333333331</v>
      </c>
      <c r="D19" s="150">
        <v>0.59722222222222221</v>
      </c>
      <c r="E19" s="150"/>
      <c r="F19" s="315">
        <f t="shared" si="0"/>
        <v>0</v>
      </c>
      <c r="G19" s="315">
        <f t="shared" si="1"/>
        <v>0.2638888888888889</v>
      </c>
      <c r="H19" s="111">
        <f t="shared" si="2"/>
        <v>0.2638888888888889</v>
      </c>
      <c r="I19" s="316"/>
    </row>
    <row r="20" spans="1:9" s="5" customFormat="1" ht="30" customHeight="1">
      <c r="A20" s="14" t="s">
        <v>60</v>
      </c>
      <c r="B20" s="106" t="s">
        <v>23</v>
      </c>
      <c r="C20" s="150">
        <v>0.33333333333333331</v>
      </c>
      <c r="D20" s="150">
        <v>0.8125</v>
      </c>
      <c r="E20" s="150"/>
      <c r="F20" s="315">
        <f t="shared" si="0"/>
        <v>0</v>
      </c>
      <c r="G20" s="315">
        <f t="shared" si="1"/>
        <v>0.47916666666666669</v>
      </c>
      <c r="H20" s="111">
        <f t="shared" si="2"/>
        <v>0.47916666666666669</v>
      </c>
      <c r="I20" s="105"/>
    </row>
    <row r="21" spans="1:9" s="5" customFormat="1" ht="30" customHeight="1">
      <c r="A21" s="14" t="s">
        <v>60</v>
      </c>
      <c r="B21" s="106" t="s">
        <v>24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5">
        <f t="shared" si="1"/>
        <v>0.37500000000000006</v>
      </c>
      <c r="H21" s="111">
        <f t="shared" si="2"/>
        <v>0.37500000000000006</v>
      </c>
      <c r="I21" s="316"/>
    </row>
    <row r="22" spans="1:9" s="5" customFormat="1" ht="30" customHeight="1">
      <c r="A22" s="14" t="s">
        <v>60</v>
      </c>
      <c r="B22" s="106" t="s">
        <v>26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0.37500000000000006</v>
      </c>
      <c r="H22" s="111">
        <f t="shared" si="2"/>
        <v>0.37500000000000006</v>
      </c>
      <c r="I22" s="105"/>
    </row>
    <row r="23" spans="1:9" s="5" customFormat="1" ht="30" customHeight="1">
      <c r="A23" s="14" t="s">
        <v>60</v>
      </c>
      <c r="B23" s="106" t="s">
        <v>27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0.37500000000000006</v>
      </c>
      <c r="H23" s="111">
        <f t="shared" si="2"/>
        <v>0.37500000000000006</v>
      </c>
      <c r="I23" s="105"/>
    </row>
    <row r="24" spans="1:9" s="5" customFormat="1" ht="30" customHeight="1">
      <c r="A24" s="14" t="s">
        <v>60</v>
      </c>
      <c r="B24" s="106" t="s">
        <v>145</v>
      </c>
      <c r="C24" s="150">
        <v>0.33333333333333331</v>
      </c>
      <c r="D24" s="150">
        <v>0.63194444444444442</v>
      </c>
      <c r="E24" s="150"/>
      <c r="F24" s="315">
        <f t="shared" si="0"/>
        <v>0</v>
      </c>
      <c r="G24" s="315">
        <f t="shared" si="1"/>
        <v>0.2986111111111111</v>
      </c>
      <c r="H24" s="111">
        <f t="shared" si="2"/>
        <v>0.2986111111111111</v>
      </c>
      <c r="I24" s="316"/>
    </row>
    <row r="25" spans="1:9" s="5" customFormat="1" ht="30" customHeight="1">
      <c r="A25" s="14" t="s">
        <v>60</v>
      </c>
      <c r="B25" s="106" t="s">
        <v>30</v>
      </c>
      <c r="C25" s="150">
        <v>0.20833333333333334</v>
      </c>
      <c r="D25" s="150">
        <v>0.91666666666666663</v>
      </c>
      <c r="E25" s="150"/>
      <c r="F25" s="315">
        <f t="shared" si="0"/>
        <v>0.12499999999999997</v>
      </c>
      <c r="G25" s="315">
        <f t="shared" si="1"/>
        <v>0.58333333333333326</v>
      </c>
      <c r="H25" s="111">
        <f t="shared" si="2"/>
        <v>0.70833333333333326</v>
      </c>
      <c r="I25" s="316"/>
    </row>
    <row r="26" spans="1:9" s="5" customFormat="1" ht="30" customHeight="1">
      <c r="A26" s="14" t="s">
        <v>60</v>
      </c>
      <c r="B26" s="106" t="s">
        <v>139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0.37500000000000006</v>
      </c>
      <c r="H26" s="111">
        <f t="shared" si="2"/>
        <v>0.37500000000000006</v>
      </c>
      <c r="I26" s="316"/>
    </row>
    <row r="27" spans="1:9" s="5" customFormat="1" ht="30" customHeight="1">
      <c r="A27" s="14" t="s">
        <v>60</v>
      </c>
      <c r="B27" s="106" t="s">
        <v>146</v>
      </c>
      <c r="C27" s="150">
        <v>0.20833333333333334</v>
      </c>
      <c r="D27" s="150">
        <v>0.88888888888888884</v>
      </c>
      <c r="E27" s="150"/>
      <c r="F27" s="315">
        <f t="shared" si="0"/>
        <v>0.12499999999999997</v>
      </c>
      <c r="G27" s="315">
        <f t="shared" si="1"/>
        <v>0.55555555555555558</v>
      </c>
      <c r="H27" s="111">
        <f t="shared" si="2"/>
        <v>0.68055555555555558</v>
      </c>
      <c r="I27" s="316"/>
    </row>
    <row r="28" spans="1:9" s="5" customFormat="1" ht="30" customHeight="1">
      <c r="A28" s="14" t="s">
        <v>60</v>
      </c>
      <c r="B28" s="106" t="s">
        <v>33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5">
        <f t="shared" si="1"/>
        <v>0.37500000000000006</v>
      </c>
      <c r="H28" s="111">
        <f t="shared" si="2"/>
        <v>0.37500000000000006</v>
      </c>
      <c r="I28" s="316"/>
    </row>
    <row r="29" spans="1:9" s="5" customFormat="1" ht="30" customHeight="1">
      <c r="A29" s="14" t="s">
        <v>60</v>
      </c>
      <c r="B29" s="106" t="s">
        <v>147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0.37500000000000006</v>
      </c>
      <c r="H29" s="111">
        <f t="shared" si="2"/>
        <v>0.37500000000000006</v>
      </c>
      <c r="I29" s="316"/>
    </row>
    <row r="30" spans="1:9" s="5" customFormat="1" ht="30" customHeight="1">
      <c r="A30" s="14" t="s">
        <v>60</v>
      </c>
      <c r="B30" s="106" t="s">
        <v>36</v>
      </c>
      <c r="C30" s="150">
        <v>0.33333333333333331</v>
      </c>
      <c r="D30" s="150">
        <v>0.64930555555555558</v>
      </c>
      <c r="E30" s="150"/>
      <c r="F30" s="315">
        <f t="shared" si="0"/>
        <v>0</v>
      </c>
      <c r="G30" s="315">
        <f t="shared" si="1"/>
        <v>0.31597222222222227</v>
      </c>
      <c r="H30" s="111">
        <f t="shared" si="2"/>
        <v>0.31597222222222227</v>
      </c>
      <c r="I30" s="316"/>
    </row>
    <row r="31" spans="1:9" s="5" customFormat="1" ht="30" customHeight="1">
      <c r="A31" s="14" t="s">
        <v>60</v>
      </c>
      <c r="B31" s="106" t="s">
        <v>37</v>
      </c>
      <c r="C31" s="150">
        <v>0.20833333333333334</v>
      </c>
      <c r="D31" s="150">
        <v>0.92361111111111116</v>
      </c>
      <c r="E31" s="150"/>
      <c r="F31" s="315">
        <f t="shared" si="0"/>
        <v>0.12499999999999997</v>
      </c>
      <c r="G31" s="315">
        <f t="shared" si="1"/>
        <v>0.5902777777777779</v>
      </c>
      <c r="H31" s="111">
        <f t="shared" si="2"/>
        <v>0.7152777777777779</v>
      </c>
      <c r="I31" s="316"/>
    </row>
    <row r="32" spans="1:9" s="5" customFormat="1" ht="30" customHeight="1">
      <c r="A32" s="14" t="s">
        <v>60</v>
      </c>
      <c r="B32" s="106" t="s">
        <v>38</v>
      </c>
      <c r="C32" s="150">
        <v>0.33333333333333331</v>
      </c>
      <c r="D32" s="150">
        <v>0.65</v>
      </c>
      <c r="E32" s="150"/>
      <c r="F32" s="315">
        <f t="shared" si="0"/>
        <v>0</v>
      </c>
      <c r="G32" s="315">
        <f>SUM(
IF(OR(C32="",D32=""),0,MAX(0,IF(D32&lt;C32,D32+1,D32)-MAX(C32,TIME(8,0,0)))))</f>
        <v>0.31666666666666671</v>
      </c>
      <c r="H32" s="111">
        <f>G32+F32</f>
        <v>0.31666666666666671</v>
      </c>
      <c r="I32" s="316"/>
    </row>
    <row r="33" spans="1:9" s="5" customFormat="1" ht="30" customHeight="1">
      <c r="A33" s="14" t="s">
        <v>60</v>
      </c>
      <c r="B33" s="106" t="s">
        <v>40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0.37500000000000006</v>
      </c>
      <c r="H33" s="111">
        <f t="shared" si="2"/>
        <v>0.37500000000000006</v>
      </c>
      <c r="I33" s="316"/>
    </row>
    <row r="34" spans="1:9" s="5" customFormat="1" ht="30" customHeight="1">
      <c r="A34" s="14" t="s">
        <v>60</v>
      </c>
      <c r="B34" s="106" t="s">
        <v>41</v>
      </c>
      <c r="C34" s="150">
        <v>0.20833333333333334</v>
      </c>
      <c r="D34" s="150">
        <v>0.95416666666666661</v>
      </c>
      <c r="E34" s="150"/>
      <c r="F34" s="315">
        <f t="shared" si="0"/>
        <v>0.12499999999999997</v>
      </c>
      <c r="G34" s="315">
        <f t="shared" si="1"/>
        <v>0.62083333333333335</v>
      </c>
      <c r="H34" s="111">
        <f t="shared" si="2"/>
        <v>0.74583333333333335</v>
      </c>
      <c r="I34" s="316"/>
    </row>
    <row r="35" spans="1:9" s="5" customFormat="1" ht="30" customHeight="1">
      <c r="A35" s="14" t="s">
        <v>60</v>
      </c>
      <c r="B35" s="106" t="s">
        <v>42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0.37500000000000006</v>
      </c>
      <c r="H35" s="111">
        <f t="shared" si="2"/>
        <v>0.37500000000000006</v>
      </c>
      <c r="I35" s="105"/>
    </row>
    <row r="36" spans="1:9" s="5" customFormat="1" ht="30" customHeight="1">
      <c r="A36" s="14" t="s">
        <v>60</v>
      </c>
      <c r="B36" s="106" t="s">
        <v>43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0.37500000000000006</v>
      </c>
      <c r="H36" s="111">
        <f t="shared" si="2"/>
        <v>0.37500000000000006</v>
      </c>
      <c r="I36" s="316"/>
    </row>
    <row r="37" spans="1:9" s="5" customFormat="1" ht="30" customHeight="1">
      <c r="A37" s="14" t="s">
        <v>60</v>
      </c>
      <c r="B37" s="106" t="s">
        <v>45</v>
      </c>
      <c r="C37" s="150">
        <v>0.20833333333333334</v>
      </c>
      <c r="D37" s="150">
        <v>0.89583333333333337</v>
      </c>
      <c r="E37" s="150"/>
      <c r="F37" s="315">
        <f t="shared" si="0"/>
        <v>0.12499999999999997</v>
      </c>
      <c r="G37" s="315">
        <f t="shared" si="1"/>
        <v>0.5625</v>
      </c>
      <c r="H37" s="111">
        <f t="shared" si="2"/>
        <v>0.6875</v>
      </c>
      <c r="I37" s="316"/>
    </row>
    <row r="38" spans="1:9" s="5" customFormat="1" ht="30" customHeight="1">
      <c r="A38" s="14" t="s">
        <v>60</v>
      </c>
      <c r="B38" s="106" t="s">
        <v>46</v>
      </c>
      <c r="C38" s="150">
        <v>0.20833333333333334</v>
      </c>
      <c r="D38" s="150">
        <v>0.95416666666666661</v>
      </c>
      <c r="E38" s="150"/>
      <c r="F38" s="315">
        <f t="shared" si="0"/>
        <v>0.12499999999999997</v>
      </c>
      <c r="G38" s="315">
        <f t="shared" si="1"/>
        <v>0.62083333333333335</v>
      </c>
      <c r="H38" s="111">
        <f t="shared" si="2"/>
        <v>0.74583333333333335</v>
      </c>
      <c r="I38" s="316"/>
    </row>
    <row r="39" spans="1:9" s="5" customFormat="1" ht="30" customHeight="1">
      <c r="A39" s="14" t="s">
        <v>60</v>
      </c>
      <c r="B39" s="106" t="s">
        <v>47</v>
      </c>
      <c r="C39" s="150">
        <v>0.20833333333333334</v>
      </c>
      <c r="D39" s="150">
        <v>0.85416666666666663</v>
      </c>
      <c r="E39" s="150"/>
      <c r="F39" s="315">
        <f t="shared" si="0"/>
        <v>0.12499999999999997</v>
      </c>
      <c r="G39" s="315">
        <f t="shared" si="1"/>
        <v>0.52083333333333326</v>
      </c>
      <c r="H39" s="111">
        <f t="shared" si="2"/>
        <v>0.64583333333333326</v>
      </c>
      <c r="I39" s="316"/>
    </row>
    <row r="40" spans="1:9" s="5" customFormat="1" ht="30" customHeight="1">
      <c r="A40" s="14" t="s">
        <v>60</v>
      </c>
      <c r="B40" s="106" t="s">
        <v>48</v>
      </c>
      <c r="C40" s="150">
        <v>0.20833333333333334</v>
      </c>
      <c r="D40" s="150">
        <v>0.95416666666666661</v>
      </c>
      <c r="E40" s="150"/>
      <c r="F40" s="315">
        <f t="shared" si="0"/>
        <v>0.12499999999999997</v>
      </c>
      <c r="G40" s="315">
        <f t="shared" si="1"/>
        <v>0.62083333333333335</v>
      </c>
      <c r="H40" s="111">
        <f t="shared" si="2"/>
        <v>0.74583333333333335</v>
      </c>
      <c r="I40" s="105"/>
    </row>
    <row r="41" spans="1:9" s="5" customFormat="1" ht="30" customHeight="1">
      <c r="A41" s="14" t="s">
        <v>60</v>
      </c>
      <c r="B41" s="106" t="s">
        <v>49</v>
      </c>
      <c r="C41" s="150">
        <v>0.33333333333333331</v>
      </c>
      <c r="D41" s="150">
        <v>0.63194444444444442</v>
      </c>
      <c r="E41" s="150"/>
      <c r="F41" s="315">
        <f t="shared" si="0"/>
        <v>0</v>
      </c>
      <c r="G41" s="315">
        <f t="shared" si="1"/>
        <v>0.2986111111111111</v>
      </c>
      <c r="H41" s="111">
        <f t="shared" si="2"/>
        <v>0.2986111111111111</v>
      </c>
      <c r="I41" s="316"/>
    </row>
    <row r="42" spans="1:9" s="5" customFormat="1" ht="30" customHeight="1">
      <c r="A42" s="14" t="s">
        <v>60</v>
      </c>
      <c r="B42" s="106" t="s">
        <v>51</v>
      </c>
      <c r="C42" s="150">
        <v>0.33333333333333331</v>
      </c>
      <c r="D42" s="150">
        <v>0.8125</v>
      </c>
      <c r="E42" s="150"/>
      <c r="F42" s="315">
        <f t="shared" si="0"/>
        <v>0</v>
      </c>
      <c r="G42" s="315">
        <f t="shared" si="1"/>
        <v>0.47916666666666669</v>
      </c>
      <c r="H42" s="111">
        <f t="shared" si="2"/>
        <v>0.47916666666666669</v>
      </c>
      <c r="I42" s="316"/>
    </row>
    <row r="43" spans="1:9" s="5" customFormat="1" ht="30" customHeight="1">
      <c r="A43" s="14" t="s">
        <v>60</v>
      </c>
      <c r="B43" s="106" t="s">
        <v>149</v>
      </c>
      <c r="C43" s="150">
        <v>0.20833333333333334</v>
      </c>
      <c r="D43" s="150">
        <v>0.84027777777777779</v>
      </c>
      <c r="E43" s="150"/>
      <c r="F43" s="315">
        <f t="shared" si="0"/>
        <v>0.12499999999999997</v>
      </c>
      <c r="G43" s="315">
        <f t="shared" si="1"/>
        <v>0.50694444444444442</v>
      </c>
      <c r="H43" s="111">
        <f t="shared" si="2"/>
        <v>0.63194444444444442</v>
      </c>
      <c r="I43" s="316"/>
    </row>
    <row r="44" spans="1:9" s="5" customFormat="1" ht="30" customHeight="1">
      <c r="A44" s="14" t="s">
        <v>60</v>
      </c>
      <c r="B44" s="106" t="s">
        <v>53</v>
      </c>
      <c r="C44" s="150">
        <v>0.20833333333333334</v>
      </c>
      <c r="D44" s="150">
        <v>0.85416666666666663</v>
      </c>
      <c r="E44" s="150"/>
      <c r="F44" s="315">
        <f t="shared" si="0"/>
        <v>0.12499999999999997</v>
      </c>
      <c r="G44" s="315">
        <f t="shared" si="1"/>
        <v>0.52083333333333326</v>
      </c>
      <c r="H44" s="111">
        <f t="shared" si="2"/>
        <v>0.64583333333333326</v>
      </c>
      <c r="I44" s="317"/>
    </row>
    <row r="45" spans="1:9" s="5" customFormat="1" ht="30" customHeight="1">
      <c r="A45" s="268" t="s">
        <v>60</v>
      </c>
      <c r="B45" s="310" t="s">
        <v>57</v>
      </c>
      <c r="C45" s="150">
        <v>0.33333333333333331</v>
      </c>
      <c r="D45" s="150">
        <v>0.64930555555555558</v>
      </c>
      <c r="E45" s="150"/>
      <c r="F45" s="315">
        <f t="shared" si="0"/>
        <v>0</v>
      </c>
      <c r="G45" s="315">
        <f t="shared" si="1"/>
        <v>0.31597222222222227</v>
      </c>
      <c r="H45" s="111">
        <f t="shared" si="2"/>
        <v>0.31597222222222227</v>
      </c>
      <c r="I45" s="318"/>
    </row>
    <row r="46" spans="1:9" ht="30" customHeight="1">
      <c r="A46" s="289" t="s">
        <v>60</v>
      </c>
      <c r="B46" s="311" t="s">
        <v>154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0.37500000000000006</v>
      </c>
      <c r="H46" s="111">
        <f t="shared" si="2"/>
        <v>0.37500000000000006</v>
      </c>
      <c r="I46" s="319"/>
    </row>
    <row r="47" spans="1:9" ht="30" customHeight="1">
      <c r="A47" s="271" t="s">
        <v>60</v>
      </c>
      <c r="B47" s="312" t="s">
        <v>155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0.37500000000000006</v>
      </c>
      <c r="H47" s="111">
        <f t="shared" si="2"/>
        <v>0.37500000000000006</v>
      </c>
      <c r="I47" s="320"/>
    </row>
    <row r="48" spans="1:9" ht="30" customHeight="1">
      <c r="A48" s="268" t="s">
        <v>60</v>
      </c>
      <c r="B48" s="352" t="s">
        <v>156</v>
      </c>
      <c r="C48" s="250">
        <v>0.33333333333333331</v>
      </c>
      <c r="D48" s="250">
        <v>0.70833333333333337</v>
      </c>
      <c r="E48" s="250"/>
      <c r="F48" s="315">
        <f t="shared" si="0"/>
        <v>0</v>
      </c>
      <c r="G48" s="315">
        <f t="shared" si="1"/>
        <v>0.37500000000000006</v>
      </c>
      <c r="H48" s="354">
        <f t="shared" si="2"/>
        <v>0.37500000000000006</v>
      </c>
      <c r="I48" s="355"/>
    </row>
    <row r="49" spans="1:9" ht="30" customHeight="1">
      <c r="A49" s="366" t="s">
        <v>60</v>
      </c>
      <c r="B49" s="367" t="s">
        <v>184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0.37500000000000006</v>
      </c>
      <c r="H49" s="111">
        <f t="shared" si="2"/>
        <v>0.37500000000000006</v>
      </c>
      <c r="I49" s="368"/>
    </row>
    <row r="50" spans="1:9" ht="30" customHeight="1">
      <c r="A50" s="381" t="s">
        <v>60</v>
      </c>
      <c r="B50" s="382" t="s">
        <v>195</v>
      </c>
      <c r="C50" s="383">
        <v>0.33333333333333331</v>
      </c>
      <c r="D50" s="383">
        <v>0.70833333333333337</v>
      </c>
      <c r="E50" s="383"/>
      <c r="F50" s="315">
        <f t="shared" si="0"/>
        <v>0</v>
      </c>
      <c r="G50" s="315">
        <f t="shared" si="1"/>
        <v>0.37500000000000006</v>
      </c>
      <c r="H50" s="384">
        <f t="shared" si="2"/>
        <v>0.37500000000000006</v>
      </c>
      <c r="I50" s="385"/>
    </row>
    <row r="51" spans="1:9" ht="30" customHeight="1">
      <c r="H51" s="295">
        <f>SUM(H3:H50)</f>
        <v>20.401388888888885</v>
      </c>
    </row>
  </sheetData>
  <autoFilter ref="A2:I51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4">
    <tabColor rgb="FF00B050"/>
    <pageSetUpPr fitToPage="1"/>
  </sheetPr>
  <dimension ref="A1:I5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207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8.3333333333333329E-2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0.37499999999999989</v>
      </c>
      <c r="H4" s="111">
        <f t="shared" ref="H4:H57" si="2">G4+F4</f>
        <v>0.37499999999999989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8.3333333333333329E-2</v>
      </c>
      <c r="E6" s="150"/>
      <c r="F6" s="315">
        <f t="shared" si="0"/>
        <v>0</v>
      </c>
      <c r="G6" s="315">
        <f t="shared" si="1"/>
        <v>0.37499999999999989</v>
      </c>
      <c r="H6" s="111">
        <f t="shared" si="2"/>
        <v>0.37499999999999989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8.3333333333333329E-2</v>
      </c>
      <c r="E7" s="150"/>
      <c r="F7" s="315">
        <f t="shared" si="0"/>
        <v>0</v>
      </c>
      <c r="G7" s="315">
        <f t="shared" si="1"/>
        <v>0.37499999999999989</v>
      </c>
      <c r="H7" s="111">
        <f t="shared" si="2"/>
        <v>0.37499999999999989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8.3333333333333329E-2</v>
      </c>
      <c r="E8" s="150"/>
      <c r="F8" s="315">
        <f t="shared" si="0"/>
        <v>0</v>
      </c>
      <c r="G8" s="315">
        <f t="shared" si="1"/>
        <v>0.37499999999999989</v>
      </c>
      <c r="H8" s="111">
        <f t="shared" si="2"/>
        <v>0.37499999999999989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0.88194444444444453</v>
      </c>
      <c r="E10" s="150"/>
      <c r="F10" s="315">
        <f t="shared" si="0"/>
        <v>0</v>
      </c>
      <c r="G10" s="315">
        <f t="shared" si="1"/>
        <v>0.17361111111111116</v>
      </c>
      <c r="H10" s="111">
        <f t="shared" si="2"/>
        <v>0.17361111111111116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0.27083333333333331</v>
      </c>
      <c r="D11" s="150">
        <v>3.8194444444444441E-2</v>
      </c>
      <c r="E11" s="150"/>
      <c r="F11" s="315">
        <f t="shared" si="0"/>
        <v>6.25E-2</v>
      </c>
      <c r="G11" s="315">
        <f t="shared" si="1"/>
        <v>0.32986111111111105</v>
      </c>
      <c r="H11" s="111">
        <f t="shared" si="2"/>
        <v>0.39236111111111105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0.27083333333333331</v>
      </c>
      <c r="D12" s="150">
        <v>0.87708333333333333</v>
      </c>
      <c r="E12" s="150"/>
      <c r="F12" s="315">
        <f t="shared" si="0"/>
        <v>6.25E-2</v>
      </c>
      <c r="G12" s="315">
        <f t="shared" si="1"/>
        <v>0.16874999999999996</v>
      </c>
      <c r="H12" s="111">
        <f t="shared" si="2"/>
        <v>0.23124999999999996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3.8194444444444441E-2</v>
      </c>
      <c r="E13" s="150"/>
      <c r="F13" s="315">
        <f t="shared" si="0"/>
        <v>2.0833333333333315E-2</v>
      </c>
      <c r="G13" s="315">
        <f t="shared" si="1"/>
        <v>0.32986111111111105</v>
      </c>
      <c r="H13" s="111">
        <f t="shared" si="2"/>
        <v>0.35069444444444436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0.2986111111111111</v>
      </c>
      <c r="D14" s="150">
        <v>0.17361111111111113</v>
      </c>
      <c r="E14" s="150"/>
      <c r="F14" s="315">
        <f t="shared" si="0"/>
        <v>3.472222222222221E-2</v>
      </c>
      <c r="G14" s="315">
        <f t="shared" si="1"/>
        <v>0.46527777777777779</v>
      </c>
      <c r="H14" s="111">
        <f t="shared" si="2"/>
        <v>0.5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8.3333333333333329E-2</v>
      </c>
      <c r="E15" s="150"/>
      <c r="F15" s="315">
        <f t="shared" si="0"/>
        <v>0</v>
      </c>
      <c r="G15" s="315">
        <f t="shared" si="1"/>
        <v>0.37499999999999989</v>
      </c>
      <c r="H15" s="111">
        <f t="shared" si="2"/>
        <v>0.37499999999999989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8.3333333333333329E-2</v>
      </c>
      <c r="E16" s="150"/>
      <c r="F16" s="315">
        <f t="shared" si="0"/>
        <v>0</v>
      </c>
      <c r="G16" s="315">
        <f t="shared" si="1"/>
        <v>0.37499999999999989</v>
      </c>
      <c r="H16" s="111">
        <f t="shared" si="2"/>
        <v>0.37499999999999989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3.8194444444444441E-2</v>
      </c>
      <c r="E17" s="150"/>
      <c r="F17" s="315">
        <f t="shared" si="0"/>
        <v>2.0833333333333315E-2</v>
      </c>
      <c r="G17" s="315">
        <f t="shared" si="1"/>
        <v>0.32986111111111105</v>
      </c>
      <c r="H17" s="111">
        <f t="shared" si="2"/>
        <v>0.35069444444444436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0.12847222222222224</v>
      </c>
      <c r="E19" s="150"/>
      <c r="F19" s="315">
        <f t="shared" si="0"/>
        <v>2.0833333333333315E-2</v>
      </c>
      <c r="G19" s="315">
        <f t="shared" si="1"/>
        <v>0.42013888888888895</v>
      </c>
      <c r="H19" s="111">
        <f t="shared" si="2"/>
        <v>0.44097222222222227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0.77083333333333337</v>
      </c>
      <c r="E20" s="150"/>
      <c r="F20" s="315">
        <f t="shared" si="0"/>
        <v>2.0833333333333315E-2</v>
      </c>
      <c r="G20" s="315">
        <f t="shared" si="1"/>
        <v>6.25E-2</v>
      </c>
      <c r="H20" s="111">
        <f t="shared" si="2"/>
        <v>8.3333333333333315E-2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8.3333333333333329E-2</v>
      </c>
      <c r="E21" s="150"/>
      <c r="F21" s="315">
        <f t="shared" si="0"/>
        <v>0</v>
      </c>
      <c r="G21" s="315">
        <f t="shared" si="1"/>
        <v>0.37499999999999989</v>
      </c>
      <c r="H21" s="111">
        <f t="shared" si="2"/>
        <v>0.37499999999999989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0.1111111111111111</v>
      </c>
      <c r="E23" s="150"/>
      <c r="F23" s="315">
        <f t="shared" si="0"/>
        <v>0</v>
      </c>
      <c r="G23" s="315">
        <f t="shared" si="1"/>
        <v>0.40277777777777779</v>
      </c>
      <c r="H23" s="111">
        <f t="shared" si="2"/>
        <v>0.40277777777777779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0.27083333333333331</v>
      </c>
      <c r="D24" s="150">
        <v>0.1111111111111111</v>
      </c>
      <c r="E24" s="150"/>
      <c r="F24" s="315">
        <f t="shared" si="0"/>
        <v>6.25E-2</v>
      </c>
      <c r="G24" s="315">
        <f t="shared" si="1"/>
        <v>0.40277777777777779</v>
      </c>
      <c r="H24" s="111">
        <f t="shared" si="2"/>
        <v>0.46527777777777779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0.95833333333333337</v>
      </c>
      <c r="E25" s="150"/>
      <c r="F25" s="315">
        <f t="shared" si="0"/>
        <v>0</v>
      </c>
      <c r="G25" s="315">
        <f t="shared" si="1"/>
        <v>0.25</v>
      </c>
      <c r="H25" s="111">
        <f t="shared" si="2"/>
        <v>0.25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8.3333333333333329E-2</v>
      </c>
      <c r="E26" s="150"/>
      <c r="F26" s="315">
        <f t="shared" si="0"/>
        <v>0</v>
      </c>
      <c r="G26" s="315">
        <f t="shared" si="1"/>
        <v>0.37499999999999989</v>
      </c>
      <c r="H26" s="111">
        <f t="shared" si="2"/>
        <v>0.37499999999999989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0.27083333333333331</v>
      </c>
      <c r="D27" s="150">
        <v>0.1111111111111111</v>
      </c>
      <c r="E27" s="150"/>
      <c r="F27" s="315">
        <f t="shared" si="0"/>
        <v>6.25E-2</v>
      </c>
      <c r="G27" s="315">
        <f t="shared" si="1"/>
        <v>0.40277777777777779</v>
      </c>
      <c r="H27" s="111">
        <f t="shared" si="2"/>
        <v>0.46527777777777779</v>
      </c>
      <c r="I27" s="105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8.3333333333333329E-2</v>
      </c>
      <c r="E29" s="150"/>
      <c r="F29" s="315">
        <f t="shared" si="0"/>
        <v>0</v>
      </c>
      <c r="G29" s="315">
        <f t="shared" si="1"/>
        <v>0.37499999999999989</v>
      </c>
      <c r="H29" s="111">
        <f t="shared" si="2"/>
        <v>0.37499999999999989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0.95833333333333337</v>
      </c>
      <c r="E30" s="150"/>
      <c r="F30" s="315">
        <f t="shared" si="0"/>
        <v>0</v>
      </c>
      <c r="G30" s="315">
        <f t="shared" si="1"/>
        <v>0.25</v>
      </c>
      <c r="H30" s="111">
        <f t="shared" si="2"/>
        <v>0.25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8.3333333333333329E-2</v>
      </c>
      <c r="E31" s="150"/>
      <c r="F31" s="315">
        <f t="shared" si="0"/>
        <v>0</v>
      </c>
      <c r="G31" s="315">
        <f t="shared" si="1"/>
        <v>0.37499999999999989</v>
      </c>
      <c r="H31" s="111">
        <f t="shared" si="2"/>
        <v>0.37499999999999989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4.1666666666666664E-2</v>
      </c>
      <c r="E32" s="150"/>
      <c r="F32" s="315">
        <f t="shared" si="0"/>
        <v>0</v>
      </c>
      <c r="G32" s="315">
        <f t="shared" si="1"/>
        <v>0.33333333333333337</v>
      </c>
      <c r="H32" s="111">
        <f t="shared" si="2"/>
        <v>0.33333333333333337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8.3333333333333329E-2</v>
      </c>
      <c r="E33" s="150"/>
      <c r="F33" s="315">
        <f t="shared" si="0"/>
        <v>0</v>
      </c>
      <c r="G33" s="315">
        <f t="shared" si="1"/>
        <v>0.37499999999999989</v>
      </c>
      <c r="H33" s="111">
        <f t="shared" si="2"/>
        <v>0.37499999999999989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8.3333333333333329E-2</v>
      </c>
      <c r="E34" s="150"/>
      <c r="F34" s="315">
        <f t="shared" si="0"/>
        <v>0</v>
      </c>
      <c r="G34" s="315">
        <f t="shared" si="1"/>
        <v>0.37499999999999989</v>
      </c>
      <c r="H34" s="111">
        <f t="shared" si="2"/>
        <v>0.37499999999999989</v>
      </c>
      <c r="I34" s="316"/>
    </row>
    <row r="35" spans="1:9" s="5" customFormat="1" ht="30" customHeight="1">
      <c r="A35" s="14" t="s">
        <v>60</v>
      </c>
      <c r="B35" s="106" t="s">
        <v>148</v>
      </c>
      <c r="C35" s="654" t="s">
        <v>118</v>
      </c>
      <c r="D35" s="655"/>
      <c r="E35" s="655"/>
      <c r="F35" s="655"/>
      <c r="G35" s="655"/>
      <c r="H35" s="655"/>
      <c r="I35" s="65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0.1111111111111111</v>
      </c>
      <c r="E36" s="150"/>
      <c r="F36" s="315">
        <f t="shared" si="0"/>
        <v>0</v>
      </c>
      <c r="G36" s="315">
        <f t="shared" si="1"/>
        <v>0.40277777777777779</v>
      </c>
      <c r="H36" s="111">
        <f t="shared" si="2"/>
        <v>0.40277777777777779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0.95833333333333337</v>
      </c>
      <c r="E37" s="150"/>
      <c r="F37" s="315">
        <f t="shared" si="0"/>
        <v>0</v>
      </c>
      <c r="G37" s="315">
        <f t="shared" si="1"/>
        <v>0.25</v>
      </c>
      <c r="H37" s="111">
        <f t="shared" si="2"/>
        <v>0.25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0.25</v>
      </c>
      <c r="D39" s="150">
        <v>0.8125</v>
      </c>
      <c r="E39" s="150"/>
      <c r="F39" s="315">
        <f t="shared" si="0"/>
        <v>8.3333333333333315E-2</v>
      </c>
      <c r="G39" s="315">
        <f t="shared" si="1"/>
        <v>0.10416666666666663</v>
      </c>
      <c r="H39" s="111">
        <f t="shared" si="2"/>
        <v>0.18749999999999994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0.9375</v>
      </c>
      <c r="E40" s="150"/>
      <c r="F40" s="315">
        <f t="shared" si="0"/>
        <v>0</v>
      </c>
      <c r="G40" s="315">
        <f t="shared" si="1"/>
        <v>0.22916666666666663</v>
      </c>
      <c r="H40" s="111">
        <f t="shared" si="2"/>
        <v>0.22916666666666663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0.1111111111111111</v>
      </c>
      <c r="E41" s="150"/>
      <c r="F41" s="315">
        <f t="shared" si="0"/>
        <v>0</v>
      </c>
      <c r="G41" s="315">
        <f t="shared" si="1"/>
        <v>0.40277777777777779</v>
      </c>
      <c r="H41" s="111">
        <f t="shared" si="2"/>
        <v>0.40277777777777779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0.73958333333333337</v>
      </c>
      <c r="E42" s="150"/>
      <c r="F42" s="315">
        <f t="shared" si="0"/>
        <v>0</v>
      </c>
      <c r="G42" s="315">
        <f t="shared" si="1"/>
        <v>3.125E-2</v>
      </c>
      <c r="H42" s="111">
        <f t="shared" si="2"/>
        <v>3.125E-2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0.25</v>
      </c>
      <c r="D43" s="150">
        <v>9.5138888888888884E-2</v>
      </c>
      <c r="E43" s="150"/>
      <c r="F43" s="315">
        <f t="shared" si="0"/>
        <v>8.3333333333333315E-2</v>
      </c>
      <c r="G43" s="315">
        <f t="shared" si="1"/>
        <v>0.38680555555555551</v>
      </c>
      <c r="H43" s="111">
        <f t="shared" si="2"/>
        <v>0.47013888888888883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0.20833333333333334</v>
      </c>
      <c r="D44" s="150">
        <v>0.875</v>
      </c>
      <c r="E44" s="150"/>
      <c r="F44" s="315">
        <f t="shared" si="0"/>
        <v>0.12499999999999997</v>
      </c>
      <c r="G44" s="315">
        <f t="shared" si="1"/>
        <v>0.16666666666666663</v>
      </c>
      <c r="H44" s="111">
        <f t="shared" si="2"/>
        <v>0.29166666666666663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0.20833333333333334</v>
      </c>
      <c r="D45" s="150">
        <v>0.875</v>
      </c>
      <c r="E45" s="150"/>
      <c r="F45" s="315">
        <f t="shared" si="0"/>
        <v>0.12499999999999997</v>
      </c>
      <c r="G45" s="315">
        <f t="shared" si="1"/>
        <v>0.16666666666666663</v>
      </c>
      <c r="H45" s="111">
        <f t="shared" si="2"/>
        <v>0.29166666666666663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0.25</v>
      </c>
      <c r="D46" s="150">
        <v>0.8125</v>
      </c>
      <c r="E46" s="150"/>
      <c r="F46" s="315">
        <f t="shared" si="0"/>
        <v>8.3333333333333315E-2</v>
      </c>
      <c r="G46" s="315">
        <f t="shared" si="1"/>
        <v>0.10416666666666663</v>
      </c>
      <c r="H46" s="111">
        <f t="shared" si="2"/>
        <v>0.18749999999999994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0.27083333333333331</v>
      </c>
      <c r="D47" s="150">
        <v>0.1111111111111111</v>
      </c>
      <c r="E47" s="150"/>
      <c r="F47" s="315">
        <f t="shared" si="0"/>
        <v>6.25E-2</v>
      </c>
      <c r="G47" s="315">
        <f t="shared" si="1"/>
        <v>0.40277777777777779</v>
      </c>
      <c r="H47" s="111">
        <f t="shared" si="2"/>
        <v>0.46527777777777779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0.1111111111111111</v>
      </c>
      <c r="E49" s="150"/>
      <c r="F49" s="315">
        <f t="shared" si="0"/>
        <v>0</v>
      </c>
      <c r="G49" s="315">
        <f t="shared" si="1"/>
        <v>0.40277777777777779</v>
      </c>
      <c r="H49" s="111">
        <f t="shared" si="2"/>
        <v>0.40277777777777779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0.25</v>
      </c>
      <c r="D50" s="150">
        <v>0.8125</v>
      </c>
      <c r="E50" s="150"/>
      <c r="F50" s="315">
        <f t="shared" si="0"/>
        <v>8.3333333333333315E-2</v>
      </c>
      <c r="G50" s="315">
        <f t="shared" si="1"/>
        <v>0.10416666666666663</v>
      </c>
      <c r="H50" s="111">
        <f t="shared" si="2"/>
        <v>0.18749999999999994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4.1666666666666664E-2</v>
      </c>
      <c r="E51" s="150"/>
      <c r="F51" s="315">
        <f t="shared" si="0"/>
        <v>0</v>
      </c>
      <c r="G51" s="315">
        <f t="shared" si="1"/>
        <v>0.33333333333333337</v>
      </c>
      <c r="H51" s="111">
        <f t="shared" si="2"/>
        <v>0.33333333333333337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0.27083333333333331</v>
      </c>
      <c r="D52" s="150">
        <v>9.5138888888888884E-2</v>
      </c>
      <c r="E52" s="150"/>
      <c r="F52" s="315">
        <f t="shared" si="0"/>
        <v>6.25E-2</v>
      </c>
      <c r="G52" s="315">
        <f t="shared" si="1"/>
        <v>0.38680555555555551</v>
      </c>
      <c r="H52" s="111">
        <f t="shared" si="2"/>
        <v>0.44930555555555551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8.3333333333333329E-2</v>
      </c>
      <c r="E53" s="150"/>
      <c r="F53" s="315">
        <f t="shared" si="0"/>
        <v>0</v>
      </c>
      <c r="G53" s="315">
        <f t="shared" si="1"/>
        <v>0.37499999999999989</v>
      </c>
      <c r="H53" s="111">
        <f t="shared" si="2"/>
        <v>0.37499999999999989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8.3333333333333329E-2</v>
      </c>
      <c r="E54" s="150"/>
      <c r="F54" s="315">
        <f t="shared" si="0"/>
        <v>0</v>
      </c>
      <c r="G54" s="315">
        <f t="shared" si="1"/>
        <v>0.37499999999999989</v>
      </c>
      <c r="H54" s="111">
        <f t="shared" si="2"/>
        <v>0.37499999999999989</v>
      </c>
      <c r="I54" s="320"/>
    </row>
    <row r="55" spans="1:9" ht="30" customHeight="1">
      <c r="A55" s="268" t="s">
        <v>60</v>
      </c>
      <c r="B55" s="352" t="s">
        <v>156</v>
      </c>
      <c r="C55" s="250">
        <v>0.33333333333333331</v>
      </c>
      <c r="D55" s="250">
        <v>8.3333333333333329E-2</v>
      </c>
      <c r="E55" s="250"/>
      <c r="F55" s="353">
        <f t="shared" si="0"/>
        <v>0</v>
      </c>
      <c r="G55" s="353">
        <f t="shared" si="1"/>
        <v>0.37499999999999989</v>
      </c>
      <c r="H55" s="354">
        <f t="shared" si="2"/>
        <v>0.37499999999999989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68"/>
    </row>
    <row r="57" spans="1:9" ht="30" customHeight="1" thickBot="1">
      <c r="A57" s="362" t="s">
        <v>60</v>
      </c>
      <c r="B57" s="313" t="s">
        <v>195</v>
      </c>
      <c r="C57" s="363">
        <v>0.33333333333333331</v>
      </c>
      <c r="D57" s="363">
        <v>0.1111111111111111</v>
      </c>
      <c r="E57" s="363"/>
      <c r="F57" s="364">
        <f t="shared" si="0"/>
        <v>0</v>
      </c>
      <c r="G57" s="364">
        <f t="shared" si="1"/>
        <v>0.40277777777777779</v>
      </c>
      <c r="H57" s="365">
        <f t="shared" si="2"/>
        <v>0.40277777777777779</v>
      </c>
      <c r="I57" s="321"/>
    </row>
    <row r="58" spans="1:9" ht="30" customHeight="1">
      <c r="H58" s="295">
        <f>SUM(H3:H57)</f>
        <v>15.3</v>
      </c>
    </row>
  </sheetData>
  <autoFilter ref="A2:I58"/>
  <mergeCells count="4">
    <mergeCell ref="C18:I18"/>
    <mergeCell ref="C28:I28"/>
    <mergeCell ref="C35:I35"/>
    <mergeCell ref="C38:I3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5">
    <tabColor rgb="FF00B050"/>
    <pageSetUpPr fitToPage="1"/>
  </sheetPr>
  <dimension ref="A1:I5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206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6.9444444444444441E-3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0.29861111111111105</v>
      </c>
      <c r="H4" s="111">
        <f t="shared" ref="H4:H57" si="2">G4+F4</f>
        <v>0.29861111111111105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6.9444444444444441E-3</v>
      </c>
      <c r="E6" s="150"/>
      <c r="F6" s="315">
        <f t="shared" si="0"/>
        <v>0</v>
      </c>
      <c r="G6" s="315">
        <f t="shared" si="1"/>
        <v>0.29861111111111105</v>
      </c>
      <c r="H6" s="111">
        <f t="shared" si="2"/>
        <v>0.29861111111111105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6.9444444444444441E-3</v>
      </c>
      <c r="E7" s="150"/>
      <c r="F7" s="315">
        <f t="shared" si="0"/>
        <v>0</v>
      </c>
      <c r="G7" s="315">
        <f t="shared" si="1"/>
        <v>0.29861111111111105</v>
      </c>
      <c r="H7" s="111">
        <f t="shared" si="2"/>
        <v>0.29861111111111105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0.25</v>
      </c>
      <c r="D11" s="150">
        <v>0.90625</v>
      </c>
      <c r="E11" s="150"/>
      <c r="F11" s="315">
        <f t="shared" si="0"/>
        <v>8.3333333333333315E-2</v>
      </c>
      <c r="G11" s="315">
        <f t="shared" si="1"/>
        <v>0.19791666666666663</v>
      </c>
      <c r="H11" s="111">
        <f t="shared" si="2"/>
        <v>0.28124999999999994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0.29166666666666669</v>
      </c>
      <c r="D12" s="150">
        <v>0.79166666666666663</v>
      </c>
      <c r="E12" s="150"/>
      <c r="F12" s="315">
        <f t="shared" si="0"/>
        <v>4.166666666666663E-2</v>
      </c>
      <c r="G12" s="315">
        <f t="shared" si="1"/>
        <v>8.3333333333333259E-2</v>
      </c>
      <c r="H12" s="111">
        <f t="shared" si="2"/>
        <v>0.12499999999999989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0.23611111111111113</v>
      </c>
      <c r="D13" s="150">
        <v>0.90972222222222221</v>
      </c>
      <c r="E13" s="150"/>
      <c r="F13" s="315">
        <f t="shared" si="0"/>
        <v>9.7222222222222182E-2</v>
      </c>
      <c r="G13" s="315">
        <f t="shared" si="1"/>
        <v>0.20138888888888884</v>
      </c>
      <c r="H13" s="111">
        <f t="shared" si="2"/>
        <v>0.29861111111111105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0.76388888888888884</v>
      </c>
      <c r="E14" s="150"/>
      <c r="F14" s="315">
        <f t="shared" si="0"/>
        <v>2.0833333333333315E-2</v>
      </c>
      <c r="G14" s="315">
        <f t="shared" si="1"/>
        <v>5.5555555555555469E-2</v>
      </c>
      <c r="H14" s="111">
        <f t="shared" si="2"/>
        <v>7.6388888888888784E-2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4.1666666666666664E-2</v>
      </c>
      <c r="E17" s="150"/>
      <c r="F17" s="315">
        <f t="shared" si="0"/>
        <v>2.0833333333333315E-2</v>
      </c>
      <c r="G17" s="315">
        <f t="shared" si="1"/>
        <v>0.33333333333333337</v>
      </c>
      <c r="H17" s="111">
        <f t="shared" si="2"/>
        <v>0.35416666666666669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0.72916666666666663</v>
      </c>
      <c r="E19" s="150"/>
      <c r="F19" s="315">
        <f t="shared" si="0"/>
        <v>2.0833333333333315E-2</v>
      </c>
      <c r="G19" s="315">
        <f t="shared" si="1"/>
        <v>2.0833333333333259E-2</v>
      </c>
      <c r="H19" s="111">
        <f t="shared" si="2"/>
        <v>4.1666666666666574E-2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0.75</v>
      </c>
      <c r="E20" s="150"/>
      <c r="F20" s="315">
        <f>SUM(IF(C20="",0,IF(C20&lt;TIME(8,0,0),TIME(8,0,0)-C20,0)))</f>
        <v>2.0833333333333315E-2</v>
      </c>
      <c r="G20" s="315">
        <f>SUM(
IF(OR(C20="",D20=""),0,MAX(0,IF(D20&lt;C20,D20+1,D20)-MAX(C20,TIME(17,0,0)))))</f>
        <v>4.166666666666663E-2</v>
      </c>
      <c r="H20" s="111">
        <f>G20+F20</f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0.25</v>
      </c>
      <c r="D21" s="150">
        <v>6.9444444444444441E-3</v>
      </c>
      <c r="E21" s="150"/>
      <c r="F21" s="315">
        <f t="shared" si="0"/>
        <v>8.3333333333333315E-2</v>
      </c>
      <c r="G21" s="315">
        <f t="shared" si="1"/>
        <v>0.29861111111111105</v>
      </c>
      <c r="H21" s="111">
        <f t="shared" si="2"/>
        <v>0.38194444444444436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0.95833333333333337</v>
      </c>
      <c r="E25" s="150"/>
      <c r="F25" s="315">
        <f t="shared" si="0"/>
        <v>0</v>
      </c>
      <c r="G25" s="315">
        <f t="shared" si="1"/>
        <v>0.25</v>
      </c>
      <c r="H25" s="111">
        <f t="shared" si="2"/>
        <v>0.25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6.9444444444444441E-3</v>
      </c>
      <c r="E26" s="150"/>
      <c r="F26" s="315">
        <f t="shared" si="0"/>
        <v>0</v>
      </c>
      <c r="G26" s="315">
        <f t="shared" si="1"/>
        <v>0.29861111111111105</v>
      </c>
      <c r="H26" s="111">
        <f t="shared" si="2"/>
        <v>0.29861111111111105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>SUM(IF(C27="",0,IF(C27&lt;TIME(8,0,0),TIME(8,0,0)-C27,0)))</f>
        <v>0</v>
      </c>
      <c r="G27" s="315">
        <f>SUM(
IF(OR(C27="",D27=""),0,MAX(0,IF(D27&lt;C27,D27+1,D27)-MAX(C27,TIME(17,0,0)))))</f>
        <v>0</v>
      </c>
      <c r="H27" s="111">
        <f>G27+F27</f>
        <v>0</v>
      </c>
      <c r="I27" s="105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0.25</v>
      </c>
      <c r="D29" s="150">
        <v>0.90625</v>
      </c>
      <c r="E29" s="150"/>
      <c r="F29" s="315">
        <f t="shared" si="0"/>
        <v>8.3333333333333315E-2</v>
      </c>
      <c r="G29" s="315">
        <f t="shared" si="1"/>
        <v>0.19791666666666663</v>
      </c>
      <c r="H29" s="111">
        <f t="shared" si="2"/>
        <v>0.28124999999999994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6.9444444444444441E-3</v>
      </c>
      <c r="E31" s="150"/>
      <c r="F31" s="315">
        <f t="shared" si="0"/>
        <v>0</v>
      </c>
      <c r="G31" s="315">
        <f t="shared" si="1"/>
        <v>0.29861111111111105</v>
      </c>
      <c r="H31" s="111">
        <f t="shared" si="2"/>
        <v>0.29861111111111105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6.9444444444444441E-3</v>
      </c>
      <c r="E32" s="150"/>
      <c r="F32" s="315">
        <f t="shared" si="0"/>
        <v>0</v>
      </c>
      <c r="G32" s="315">
        <f t="shared" si="1"/>
        <v>0.29861111111111105</v>
      </c>
      <c r="H32" s="111">
        <f t="shared" si="2"/>
        <v>0.29861111111111105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6.9444444444444441E-3</v>
      </c>
      <c r="E33" s="150"/>
      <c r="F33" s="315">
        <f t="shared" si="0"/>
        <v>0</v>
      </c>
      <c r="G33" s="315">
        <f t="shared" si="1"/>
        <v>0.29861111111111105</v>
      </c>
      <c r="H33" s="111">
        <f t="shared" si="2"/>
        <v>0.29861111111111105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6.9444444444444441E-3</v>
      </c>
      <c r="E34" s="150"/>
      <c r="F34" s="315">
        <f t="shared" si="0"/>
        <v>0</v>
      </c>
      <c r="G34" s="315">
        <f t="shared" si="1"/>
        <v>0.29861111111111105</v>
      </c>
      <c r="H34" s="111">
        <f t="shared" si="2"/>
        <v>0.29861111111111105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0.25</v>
      </c>
      <c r="D35" s="150">
        <v>0.90625</v>
      </c>
      <c r="E35" s="150"/>
      <c r="F35" s="315">
        <f t="shared" si="0"/>
        <v>8.3333333333333315E-2</v>
      </c>
      <c r="G35" s="315">
        <f t="shared" si="1"/>
        <v>0.19791666666666663</v>
      </c>
      <c r="H35" s="111">
        <f t="shared" si="2"/>
        <v>0.28124999999999994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0.25</v>
      </c>
      <c r="D36" s="150">
        <v>0.90625</v>
      </c>
      <c r="E36" s="150"/>
      <c r="F36" s="315">
        <f t="shared" si="0"/>
        <v>8.3333333333333315E-2</v>
      </c>
      <c r="G36" s="315">
        <f t="shared" si="1"/>
        <v>0.19791666666666663</v>
      </c>
      <c r="H36" s="111">
        <f t="shared" si="2"/>
        <v>0.28124999999999994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0.25</v>
      </c>
      <c r="D37" s="150">
        <v>6.9444444444444441E-3</v>
      </c>
      <c r="E37" s="150"/>
      <c r="F37" s="315">
        <f t="shared" si="0"/>
        <v>8.3333333333333315E-2</v>
      </c>
      <c r="G37" s="315">
        <f t="shared" si="1"/>
        <v>0.29861111111111105</v>
      </c>
      <c r="H37" s="111">
        <f t="shared" si="2"/>
        <v>0.38194444444444436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0.27083333333333331</v>
      </c>
      <c r="D39" s="150">
        <v>0.64583333333333337</v>
      </c>
      <c r="E39" s="150"/>
      <c r="F39" s="315">
        <f t="shared" si="0"/>
        <v>6.25E-2</v>
      </c>
      <c r="G39" s="315">
        <f t="shared" si="1"/>
        <v>0</v>
      </c>
      <c r="H39" s="111">
        <f t="shared" si="2"/>
        <v>6.25E-2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111">
        <f t="shared" si="2"/>
        <v>2.0833333333333259E-2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6.9444444444444441E-3</v>
      </c>
      <c r="E43" s="150"/>
      <c r="F43" s="315">
        <f t="shared" si="0"/>
        <v>0</v>
      </c>
      <c r="G43" s="315">
        <f t="shared" si="1"/>
        <v>0.29861111111111105</v>
      </c>
      <c r="H43" s="111">
        <f t="shared" si="2"/>
        <v>0.29861111111111105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6.9444444444444441E-3</v>
      </c>
      <c r="E44" s="150"/>
      <c r="F44" s="315">
        <f t="shared" si="0"/>
        <v>0</v>
      </c>
      <c r="G44" s="315">
        <f t="shared" si="1"/>
        <v>0.29861111111111105</v>
      </c>
      <c r="H44" s="111">
        <f t="shared" si="2"/>
        <v>0.29861111111111105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0.72916666666666663</v>
      </c>
      <c r="E45" s="150"/>
      <c r="F45" s="315">
        <f t="shared" si="0"/>
        <v>0</v>
      </c>
      <c r="G45" s="315">
        <f t="shared" si="1"/>
        <v>2.0833333333333259E-2</v>
      </c>
      <c r="H45" s="111">
        <f t="shared" si="2"/>
        <v>2.0833333333333259E-2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0.27083333333333331</v>
      </c>
      <c r="D46" s="150">
        <v>0.64583333333333337</v>
      </c>
      <c r="E46" s="150"/>
      <c r="F46" s="315">
        <f t="shared" si="0"/>
        <v>6.25E-2</v>
      </c>
      <c r="G46" s="315">
        <f t="shared" si="1"/>
        <v>0</v>
      </c>
      <c r="H46" s="111">
        <f t="shared" si="2"/>
        <v>6.25E-2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0.27083333333333331</v>
      </c>
      <c r="D50" s="150">
        <v>0.64583333333333337</v>
      </c>
      <c r="E50" s="150"/>
      <c r="F50" s="315">
        <f t="shared" si="0"/>
        <v>6.25E-2</v>
      </c>
      <c r="G50" s="315">
        <f t="shared" si="1"/>
        <v>0</v>
      </c>
      <c r="H50" s="111">
        <f t="shared" si="2"/>
        <v>6.25E-2</v>
      </c>
      <c r="I50" s="316"/>
    </row>
    <row r="51" spans="1:9" s="5" customFormat="1" ht="30" customHeight="1">
      <c r="A51" s="14" t="s">
        <v>60</v>
      </c>
      <c r="B51" s="106" t="s">
        <v>53</v>
      </c>
      <c r="C51" s="150">
        <v>0.33333333333333331</v>
      </c>
      <c r="D51" s="150">
        <v>0.72916666666666663</v>
      </c>
      <c r="E51" s="150"/>
      <c r="F51" s="315">
        <f t="shared" si="0"/>
        <v>0</v>
      </c>
      <c r="G51" s="315">
        <f t="shared" si="1"/>
        <v>2.0833333333333259E-2</v>
      </c>
      <c r="H51" s="111">
        <f t="shared" si="2"/>
        <v>2.0833333333333259E-2</v>
      </c>
      <c r="I51" s="317"/>
    </row>
    <row r="52" spans="1:9" s="5" customFormat="1" ht="30" customHeight="1">
      <c r="A52" s="268" t="s">
        <v>60</v>
      </c>
      <c r="B52" s="310" t="s">
        <v>57</v>
      </c>
      <c r="C52" s="150">
        <v>0.33333333333333331</v>
      </c>
      <c r="D52" s="150">
        <v>6.9444444444444441E-3</v>
      </c>
      <c r="E52" s="150"/>
      <c r="F52" s="315">
        <f t="shared" si="0"/>
        <v>0</v>
      </c>
      <c r="G52" s="315">
        <f t="shared" si="1"/>
        <v>0.29861111111111105</v>
      </c>
      <c r="H52" s="111">
        <f t="shared" si="2"/>
        <v>0.29861111111111105</v>
      </c>
      <c r="I52" s="318"/>
    </row>
    <row r="53" spans="1:9" ht="30" customHeight="1">
      <c r="A53" s="289" t="s">
        <v>60</v>
      </c>
      <c r="B53" s="311" t="s">
        <v>154</v>
      </c>
      <c r="C53" s="150">
        <v>0.33333333333333331</v>
      </c>
      <c r="D53" s="150">
        <v>6.9444444444444441E-3</v>
      </c>
      <c r="E53" s="150"/>
      <c r="F53" s="315">
        <f t="shared" si="0"/>
        <v>0</v>
      </c>
      <c r="G53" s="315">
        <f t="shared" si="1"/>
        <v>0.29861111111111105</v>
      </c>
      <c r="H53" s="111">
        <f t="shared" si="2"/>
        <v>0.29861111111111105</v>
      </c>
      <c r="I53" s="319"/>
    </row>
    <row r="54" spans="1:9" ht="30" customHeight="1">
      <c r="A54" s="271" t="s">
        <v>60</v>
      </c>
      <c r="B54" s="312" t="s">
        <v>155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20"/>
    </row>
    <row r="55" spans="1:9" ht="30" customHeight="1">
      <c r="A55" s="268" t="s">
        <v>60</v>
      </c>
      <c r="B55" s="352" t="s">
        <v>156</v>
      </c>
      <c r="C55" s="250">
        <v>0.33333333333333331</v>
      </c>
      <c r="D55" s="250">
        <v>6.9444444444444441E-3</v>
      </c>
      <c r="E55" s="250"/>
      <c r="F55" s="353">
        <f t="shared" si="0"/>
        <v>0</v>
      </c>
      <c r="G55" s="353">
        <f t="shared" si="1"/>
        <v>0.29861111111111105</v>
      </c>
      <c r="H55" s="354">
        <f t="shared" si="2"/>
        <v>0.29861111111111105</v>
      </c>
      <c r="I55" s="355"/>
    </row>
    <row r="56" spans="1:9" ht="30" customHeight="1">
      <c r="A56" s="366" t="s">
        <v>60</v>
      </c>
      <c r="B56" s="367" t="s">
        <v>184</v>
      </c>
      <c r="C56" s="150">
        <v>0.33333333333333331</v>
      </c>
      <c r="D56" s="150">
        <v>6.9444444444444441E-3</v>
      </c>
      <c r="E56" s="150"/>
      <c r="F56" s="315">
        <f t="shared" si="0"/>
        <v>0</v>
      </c>
      <c r="G56" s="315">
        <f t="shared" si="1"/>
        <v>0.29861111111111105</v>
      </c>
      <c r="H56" s="111">
        <f t="shared" si="2"/>
        <v>0.29861111111111105</v>
      </c>
      <c r="I56" s="368"/>
    </row>
    <row r="57" spans="1:9" ht="30" customHeight="1" thickBot="1">
      <c r="A57" s="362" t="s">
        <v>60</v>
      </c>
      <c r="B57" s="313" t="s">
        <v>195</v>
      </c>
      <c r="C57" s="363">
        <v>0.33333333333333331</v>
      </c>
      <c r="D57" s="363">
        <v>0.70833333333333337</v>
      </c>
      <c r="E57" s="363"/>
      <c r="F57" s="364">
        <f t="shared" si="0"/>
        <v>0</v>
      </c>
      <c r="G57" s="364">
        <f t="shared" si="1"/>
        <v>0</v>
      </c>
      <c r="H57" s="365">
        <f t="shared" si="2"/>
        <v>0</v>
      </c>
      <c r="I57" s="321"/>
    </row>
    <row r="58" spans="1:9" ht="30" customHeight="1">
      <c r="H58" s="295">
        <f>SUM(H3:H57)</f>
        <v>7.5277777777777732</v>
      </c>
    </row>
  </sheetData>
  <autoFilter ref="A2:I58"/>
  <mergeCells count="3">
    <mergeCell ref="C38:I38"/>
    <mergeCell ref="C28:I28"/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6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205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0.9375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0.22916666666666663</v>
      </c>
      <c r="H4" s="111">
        <f t="shared" ref="H4:H58" si="2">G4+F4</f>
        <v>0.22916666666666663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0.9375</v>
      </c>
      <c r="E6" s="150"/>
      <c r="F6" s="315">
        <f t="shared" si="0"/>
        <v>0</v>
      </c>
      <c r="G6" s="315">
        <f t="shared" si="1"/>
        <v>0.22916666666666663</v>
      </c>
      <c r="H6" s="111">
        <f t="shared" si="2"/>
        <v>0.22916666666666663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0.9375</v>
      </c>
      <c r="E8" s="150"/>
      <c r="F8" s="315">
        <f t="shared" si="0"/>
        <v>0</v>
      </c>
      <c r="G8" s="315">
        <f t="shared" si="1"/>
        <v>0.22916666666666663</v>
      </c>
      <c r="H8" s="111">
        <f t="shared" si="2"/>
        <v>0.22916666666666663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0.8125</v>
      </c>
      <c r="E11" s="150"/>
      <c r="F11" s="315">
        <f t="shared" si="0"/>
        <v>2.0833333333333315E-2</v>
      </c>
      <c r="G11" s="315">
        <f t="shared" si="1"/>
        <v>0.10416666666666663</v>
      </c>
      <c r="H11" s="111">
        <f t="shared" si="2"/>
        <v>0.12499999999999994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0.70833333333333337</v>
      </c>
      <c r="E13" s="150"/>
      <c r="F13" s="315">
        <f t="shared" si="0"/>
        <v>2.0833333333333315E-2</v>
      </c>
      <c r="G13" s="315">
        <f t="shared" si="1"/>
        <v>0</v>
      </c>
      <c r="H13" s="111">
        <f t="shared" si="2"/>
        <v>2.0833333333333315E-2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0.85416666666666663</v>
      </c>
      <c r="E14" s="150"/>
      <c r="F14" s="315">
        <f t="shared" si="0"/>
        <v>2.0833333333333315E-2</v>
      </c>
      <c r="G14" s="315">
        <f t="shared" si="1"/>
        <v>0.14583333333333326</v>
      </c>
      <c r="H14" s="111">
        <f t="shared" si="2"/>
        <v>0.16666666666666657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2.0833333333333332E-2</v>
      </c>
      <c r="E15" s="150"/>
      <c r="F15" s="315">
        <f t="shared" si="0"/>
        <v>0</v>
      </c>
      <c r="G15" s="315">
        <f t="shared" si="1"/>
        <v>0.31249999999999989</v>
      </c>
      <c r="H15" s="111">
        <f t="shared" si="2"/>
        <v>0.31249999999999989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0.9375</v>
      </c>
      <c r="E16" s="150"/>
      <c r="F16" s="315">
        <f t="shared" si="0"/>
        <v>0</v>
      </c>
      <c r="G16" s="315">
        <f t="shared" si="1"/>
        <v>0.22916666666666663</v>
      </c>
      <c r="H16" s="111">
        <f t="shared" si="2"/>
        <v>0.22916666666666663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0.72916666666666663</v>
      </c>
      <c r="E17" s="150"/>
      <c r="F17" s="315">
        <f t="shared" si="0"/>
        <v>2.0833333333333315E-2</v>
      </c>
      <c r="G17" s="315">
        <f t="shared" si="1"/>
        <v>2.0833333333333259E-2</v>
      </c>
      <c r="H17" s="111">
        <f t="shared" si="2"/>
        <v>4.1666666666666574E-2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0.71666666666666667</v>
      </c>
      <c r="E19" s="150"/>
      <c r="F19" s="315">
        <f t="shared" si="0"/>
        <v>2.0833333333333315E-2</v>
      </c>
      <c r="G19" s="315">
        <f t="shared" si="1"/>
        <v>8.3333333333333037E-3</v>
      </c>
      <c r="H19" s="111">
        <f t="shared" si="2"/>
        <v>2.9166666666666619E-2</v>
      </c>
      <c r="I19" s="105"/>
    </row>
    <row r="20" spans="1:9" s="5" customFormat="1" ht="30" customHeight="1">
      <c r="A20" s="14" t="s">
        <v>59</v>
      </c>
      <c r="B20" s="106" t="s">
        <v>20</v>
      </c>
      <c r="C20" s="635" t="s">
        <v>61</v>
      </c>
      <c r="D20" s="636"/>
      <c r="E20" s="636"/>
      <c r="F20" s="636"/>
      <c r="G20" s="636"/>
      <c r="H20" s="636"/>
      <c r="I20" s="637"/>
    </row>
    <row r="21" spans="1:9" s="5" customFormat="1" ht="30" customHeight="1">
      <c r="A21" s="14" t="s">
        <v>59</v>
      </c>
      <c r="B21" s="106" t="s">
        <v>54</v>
      </c>
      <c r="C21" s="150">
        <v>0.25</v>
      </c>
      <c r="D21" s="150">
        <v>0.9375</v>
      </c>
      <c r="E21" s="150"/>
      <c r="F21" s="315">
        <f t="shared" si="0"/>
        <v>8.3333333333333315E-2</v>
      </c>
      <c r="G21" s="315">
        <f t="shared" si="1"/>
        <v>0.22916666666666663</v>
      </c>
      <c r="H21" s="111">
        <f t="shared" si="2"/>
        <v>0.31249999999999994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0.3125</v>
      </c>
      <c r="D23" s="150">
        <v>0.70833333333333337</v>
      </c>
      <c r="E23" s="150"/>
      <c r="F23" s="315">
        <f t="shared" si="0"/>
        <v>2.0833333333333315E-2</v>
      </c>
      <c r="G23" s="315">
        <f t="shared" si="1"/>
        <v>0</v>
      </c>
      <c r="H23" s="111">
        <f t="shared" si="2"/>
        <v>2.0833333333333315E-2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0.9375</v>
      </c>
      <c r="E25" s="150"/>
      <c r="F25" s="315">
        <f t="shared" si="0"/>
        <v>0</v>
      </c>
      <c r="G25" s="315">
        <f t="shared" si="1"/>
        <v>0.22916666666666663</v>
      </c>
      <c r="H25" s="111">
        <f t="shared" si="2"/>
        <v>0.22916666666666663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0.9375</v>
      </c>
      <c r="E26" s="150"/>
      <c r="F26" s="315">
        <f t="shared" si="0"/>
        <v>0</v>
      </c>
      <c r="G26" s="315">
        <f t="shared" si="1"/>
        <v>0.22916666666666663</v>
      </c>
      <c r="H26" s="111">
        <f t="shared" si="2"/>
        <v>0.22916666666666663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635" t="s">
        <v>61</v>
      </c>
      <c r="D27" s="636"/>
      <c r="E27" s="636"/>
      <c r="F27" s="636"/>
      <c r="G27" s="636"/>
      <c r="H27" s="636"/>
      <c r="I27" s="637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0.25</v>
      </c>
      <c r="D30" s="150">
        <v>0.9375</v>
      </c>
      <c r="E30" s="150"/>
      <c r="F30" s="315">
        <f t="shared" si="0"/>
        <v>8.3333333333333315E-2</v>
      </c>
      <c r="G30" s="315">
        <f t="shared" si="1"/>
        <v>0.22916666666666663</v>
      </c>
      <c r="H30" s="111">
        <f t="shared" si="2"/>
        <v>0.31249999999999994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0.9375</v>
      </c>
      <c r="E31" s="150"/>
      <c r="F31" s="315">
        <f t="shared" si="0"/>
        <v>0</v>
      </c>
      <c r="G31" s="315">
        <f t="shared" si="1"/>
        <v>0.22916666666666663</v>
      </c>
      <c r="H31" s="111">
        <f t="shared" si="2"/>
        <v>0.22916666666666663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0.25</v>
      </c>
      <c r="D32" s="150">
        <v>0.9375</v>
      </c>
      <c r="E32" s="150"/>
      <c r="F32" s="315">
        <f t="shared" si="0"/>
        <v>8.3333333333333315E-2</v>
      </c>
      <c r="G32" s="315">
        <f t="shared" si="1"/>
        <v>0.22916666666666663</v>
      </c>
      <c r="H32" s="111">
        <f t="shared" si="2"/>
        <v>0.31249999999999994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0.9375</v>
      </c>
      <c r="E33" s="150"/>
      <c r="F33" s="315">
        <f t="shared" si="0"/>
        <v>0</v>
      </c>
      <c r="G33" s="315">
        <f t="shared" si="1"/>
        <v>0.22916666666666663</v>
      </c>
      <c r="H33" s="111">
        <f t="shared" si="2"/>
        <v>0.22916666666666663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0.9375</v>
      </c>
      <c r="E34" s="150"/>
      <c r="F34" s="315">
        <f t="shared" si="0"/>
        <v>0</v>
      </c>
      <c r="G34" s="315">
        <f t="shared" si="1"/>
        <v>0.22916666666666663</v>
      </c>
      <c r="H34" s="111">
        <f t="shared" si="2"/>
        <v>0.22916666666666663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0.25</v>
      </c>
      <c r="D37" s="150">
        <v>0.9375</v>
      </c>
      <c r="E37" s="150"/>
      <c r="F37" s="315">
        <f t="shared" si="0"/>
        <v>8.3333333333333315E-2</v>
      </c>
      <c r="G37" s="315">
        <f t="shared" si="1"/>
        <v>0.22916666666666663</v>
      </c>
      <c r="H37" s="111">
        <f t="shared" si="2"/>
        <v>0.31249999999999994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0.20833333333333334</v>
      </c>
      <c r="D39" s="150">
        <v>0.89583333333333337</v>
      </c>
      <c r="E39" s="150"/>
      <c r="F39" s="315">
        <f t="shared" si="0"/>
        <v>0.12499999999999997</v>
      </c>
      <c r="G39" s="315">
        <f t="shared" si="1"/>
        <v>0.1875</v>
      </c>
      <c r="H39" s="111">
        <f t="shared" si="2"/>
        <v>0.3125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111">
        <f t="shared" si="2"/>
        <v>2.0833333333333259E-2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0.20833333333333334</v>
      </c>
      <c r="D44" s="150">
        <v>0.90972222222222221</v>
      </c>
      <c r="E44" s="150"/>
      <c r="F44" s="315">
        <f t="shared" si="0"/>
        <v>0.12499999999999997</v>
      </c>
      <c r="G44" s="315">
        <f t="shared" si="1"/>
        <v>0.20138888888888884</v>
      </c>
      <c r="H44" s="111">
        <f t="shared" si="2"/>
        <v>0.32638888888888884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0.20833333333333334</v>
      </c>
      <c r="D46" s="150">
        <v>0.90972222222222221</v>
      </c>
      <c r="E46" s="150"/>
      <c r="F46" s="315">
        <f t="shared" si="0"/>
        <v>0.12499999999999997</v>
      </c>
      <c r="G46" s="315">
        <f t="shared" si="1"/>
        <v>0.20138888888888884</v>
      </c>
      <c r="H46" s="111">
        <f t="shared" si="2"/>
        <v>0.32638888888888884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0.20833333333333334</v>
      </c>
      <c r="D50" s="150">
        <v>0.89583333333333337</v>
      </c>
      <c r="E50" s="150"/>
      <c r="F50" s="315">
        <f t="shared" si="0"/>
        <v>0.12499999999999997</v>
      </c>
      <c r="G50" s="315">
        <f t="shared" si="1"/>
        <v>0.1875</v>
      </c>
      <c r="H50" s="111">
        <f t="shared" si="2"/>
        <v>0.3125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0.72916666666666663</v>
      </c>
      <c r="E53" s="150"/>
      <c r="F53" s="315">
        <f t="shared" si="0"/>
        <v>0</v>
      </c>
      <c r="G53" s="315">
        <f t="shared" si="1"/>
        <v>2.0833333333333259E-2</v>
      </c>
      <c r="H53" s="111">
        <f t="shared" si="2"/>
        <v>2.0833333333333259E-2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0.9375</v>
      </c>
      <c r="E54" s="150"/>
      <c r="F54" s="315">
        <f t="shared" si="0"/>
        <v>0</v>
      </c>
      <c r="G54" s="315">
        <f t="shared" si="1"/>
        <v>0.22916666666666663</v>
      </c>
      <c r="H54" s="111">
        <f t="shared" si="2"/>
        <v>0.22916666666666663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0.9375</v>
      </c>
      <c r="E55" s="150"/>
      <c r="F55" s="315">
        <f t="shared" si="0"/>
        <v>0</v>
      </c>
      <c r="G55" s="315">
        <f t="shared" si="1"/>
        <v>0.22916666666666663</v>
      </c>
      <c r="H55" s="111">
        <f t="shared" si="2"/>
        <v>0.22916666666666663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0.9375</v>
      </c>
      <c r="E56" s="250"/>
      <c r="F56" s="353">
        <f t="shared" si="0"/>
        <v>0</v>
      </c>
      <c r="G56" s="353">
        <f t="shared" si="1"/>
        <v>0.22916666666666663</v>
      </c>
      <c r="H56" s="354">
        <f t="shared" si="2"/>
        <v>0.22916666666666663</v>
      </c>
      <c r="I56" s="355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0.9375</v>
      </c>
      <c r="E57" s="150"/>
      <c r="F57" s="315">
        <f t="shared" si="0"/>
        <v>0</v>
      </c>
      <c r="G57" s="315">
        <f t="shared" si="1"/>
        <v>0.22916666666666663</v>
      </c>
      <c r="H57" s="111">
        <f t="shared" si="2"/>
        <v>0.22916666666666663</v>
      </c>
      <c r="I57" s="368"/>
    </row>
    <row r="58" spans="1:9" ht="30" customHeight="1" thickBot="1">
      <c r="A58" s="362" t="s">
        <v>60</v>
      </c>
      <c r="B58" s="313" t="s">
        <v>195</v>
      </c>
      <c r="C58" s="363">
        <v>0.33333333333333331</v>
      </c>
      <c r="D58" s="363">
        <v>0.70833333333333337</v>
      </c>
      <c r="E58" s="363"/>
      <c r="F58" s="364">
        <f t="shared" si="0"/>
        <v>0</v>
      </c>
      <c r="G58" s="364">
        <f t="shared" si="1"/>
        <v>0</v>
      </c>
      <c r="H58" s="365">
        <f t="shared" si="2"/>
        <v>0</v>
      </c>
      <c r="I58" s="321"/>
    </row>
    <row r="59" spans="1:9" ht="30" customHeight="1">
      <c r="H59" s="295">
        <f>SUM(H3:H58)</f>
        <v>6.2652777777777766</v>
      </c>
    </row>
  </sheetData>
  <autoFilter ref="A2:I59"/>
  <mergeCells count="5">
    <mergeCell ref="C38:I38"/>
    <mergeCell ref="C28:I28"/>
    <mergeCell ref="C18:I18"/>
    <mergeCell ref="C27:I27"/>
    <mergeCell ref="C20:I2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7">
    <tabColor rgb="FF00B050"/>
    <pageSetUpPr fitToPage="1"/>
  </sheetPr>
  <dimension ref="A1:I59"/>
  <sheetViews>
    <sheetView topLeftCell="A49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204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0.9375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0.22916666666666663</v>
      </c>
      <c r="H4" s="111">
        <f t="shared" ref="H4:H58" si="2">G4+F4</f>
        <v>0.22916666666666663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0.9375</v>
      </c>
      <c r="E6" s="150"/>
      <c r="F6" s="315">
        <f t="shared" si="0"/>
        <v>0</v>
      </c>
      <c r="G6" s="315">
        <f t="shared" si="1"/>
        <v>0.22916666666666663</v>
      </c>
      <c r="H6" s="111">
        <f t="shared" si="2"/>
        <v>0.22916666666666663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0.9375</v>
      </c>
      <c r="E7" s="150"/>
      <c r="F7" s="315">
        <f t="shared" si="0"/>
        <v>0</v>
      </c>
      <c r="G7" s="315">
        <f t="shared" si="1"/>
        <v>0.22916666666666663</v>
      </c>
      <c r="H7" s="111">
        <f t="shared" si="2"/>
        <v>0.22916666666666663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0.8125</v>
      </c>
      <c r="E10" s="150"/>
      <c r="F10" s="315">
        <f t="shared" si="0"/>
        <v>0</v>
      </c>
      <c r="G10" s="315">
        <f t="shared" si="1"/>
        <v>0.10416666666666663</v>
      </c>
      <c r="H10" s="111">
        <f t="shared" si="2"/>
        <v>0.10416666666666663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0.33333333333333331</v>
      </c>
      <c r="D11" s="150">
        <v>0.70833333333333337</v>
      </c>
      <c r="E11" s="150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0.80902777777777779</v>
      </c>
      <c r="E12" s="150"/>
      <c r="F12" s="315">
        <f t="shared" si="0"/>
        <v>0</v>
      </c>
      <c r="G12" s="315">
        <f t="shared" si="1"/>
        <v>0.10069444444444442</v>
      </c>
      <c r="H12" s="111">
        <f t="shared" si="2"/>
        <v>0.10069444444444442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0.77777777777777779</v>
      </c>
      <c r="E14" s="150"/>
      <c r="F14" s="315">
        <f t="shared" si="0"/>
        <v>0</v>
      </c>
      <c r="G14" s="315">
        <f t="shared" si="1"/>
        <v>6.944444444444442E-2</v>
      </c>
      <c r="H14" s="111">
        <f t="shared" si="2"/>
        <v>6.944444444444442E-2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0.83680555555555547</v>
      </c>
      <c r="E15" s="150"/>
      <c r="F15" s="315">
        <f t="shared" si="0"/>
        <v>0</v>
      </c>
      <c r="G15" s="315">
        <f t="shared" si="1"/>
        <v>0.1284722222222221</v>
      </c>
      <c r="H15" s="111">
        <f t="shared" si="2"/>
        <v>0.1284722222222221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0.9375</v>
      </c>
      <c r="E16" s="150"/>
      <c r="F16" s="315">
        <f t="shared" si="0"/>
        <v>0</v>
      </c>
      <c r="G16" s="315">
        <f t="shared" si="1"/>
        <v>0.22916666666666663</v>
      </c>
      <c r="H16" s="111">
        <f t="shared" si="2"/>
        <v>0.22916666666666663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5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0.80555555555555547</v>
      </c>
      <c r="E19" s="150"/>
      <c r="F19" s="315">
        <f t="shared" si="0"/>
        <v>2.0833333333333315E-2</v>
      </c>
      <c r="G19" s="315">
        <f t="shared" si="1"/>
        <v>9.7222222222222099E-2</v>
      </c>
      <c r="H19" s="111">
        <f t="shared" si="2"/>
        <v>0.11805555555555541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0.74305555555555547</v>
      </c>
      <c r="E20" s="150"/>
      <c r="F20" s="315">
        <f t="shared" si="0"/>
        <v>2.0833333333333315E-2</v>
      </c>
      <c r="G20" s="315">
        <f t="shared" si="1"/>
        <v>3.4722222222222099E-2</v>
      </c>
      <c r="H20" s="111">
        <f t="shared" si="2"/>
        <v>5.5555555555555414E-2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2.0833333333333332E-2</v>
      </c>
      <c r="E21" s="150"/>
      <c r="F21" s="315">
        <f t="shared" si="0"/>
        <v>0</v>
      </c>
      <c r="G21" s="315">
        <f t="shared" si="1"/>
        <v>0.31249999999999989</v>
      </c>
      <c r="H21" s="111">
        <f t="shared" si="2"/>
        <v>0.31249999999999989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0.79166666666666663</v>
      </c>
      <c r="E23" s="150"/>
      <c r="F23" s="315">
        <f t="shared" si="0"/>
        <v>0</v>
      </c>
      <c r="G23" s="315">
        <f t="shared" si="1"/>
        <v>8.3333333333333259E-2</v>
      </c>
      <c r="H23" s="111">
        <f t="shared" si="2"/>
        <v>8.3333333333333259E-2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0.9375</v>
      </c>
      <c r="E25" s="150"/>
      <c r="F25" s="315">
        <f t="shared" si="0"/>
        <v>0</v>
      </c>
      <c r="G25" s="315">
        <f t="shared" si="1"/>
        <v>0.22916666666666663</v>
      </c>
      <c r="H25" s="111">
        <f t="shared" si="2"/>
        <v>0.22916666666666663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0.9375</v>
      </c>
      <c r="E26" s="150"/>
      <c r="F26" s="315">
        <f t="shared" si="0"/>
        <v>0</v>
      </c>
      <c r="G26" s="315">
        <f t="shared" si="1"/>
        <v>0.22916666666666663</v>
      </c>
      <c r="H26" s="111">
        <f t="shared" si="2"/>
        <v>0.22916666666666663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0.79166666666666663</v>
      </c>
      <c r="E27" s="150"/>
      <c r="F27" s="315">
        <f t="shared" si="0"/>
        <v>0</v>
      </c>
      <c r="G27" s="315">
        <f t="shared" si="1"/>
        <v>8.3333333333333259E-2</v>
      </c>
      <c r="H27" s="111">
        <f t="shared" si="2"/>
        <v>8.3333333333333259E-2</v>
      </c>
      <c r="I27" s="316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0.79166666666666663</v>
      </c>
      <c r="E29" s="150"/>
      <c r="F29" s="315">
        <f t="shared" si="0"/>
        <v>0</v>
      </c>
      <c r="G29" s="315">
        <f t="shared" si="1"/>
        <v>8.3333333333333259E-2</v>
      </c>
      <c r="H29" s="111">
        <f t="shared" si="2"/>
        <v>8.3333333333333259E-2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0.9375</v>
      </c>
      <c r="E30" s="150"/>
      <c r="F30" s="315">
        <f t="shared" si="0"/>
        <v>0</v>
      </c>
      <c r="G30" s="315">
        <f t="shared" si="1"/>
        <v>0.22916666666666663</v>
      </c>
      <c r="H30" s="111">
        <f t="shared" si="2"/>
        <v>0.22916666666666663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0.9375</v>
      </c>
      <c r="E32" s="150"/>
      <c r="F32" s="315">
        <f t="shared" si="0"/>
        <v>0</v>
      </c>
      <c r="G32" s="315">
        <f t="shared" si="1"/>
        <v>0.22916666666666663</v>
      </c>
      <c r="H32" s="111">
        <f t="shared" si="2"/>
        <v>0.22916666666666663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0.9375</v>
      </c>
      <c r="E33" s="150"/>
      <c r="F33" s="315">
        <f t="shared" si="0"/>
        <v>0</v>
      </c>
      <c r="G33" s="315">
        <f t="shared" si="1"/>
        <v>0.22916666666666663</v>
      </c>
      <c r="H33" s="111">
        <f t="shared" si="2"/>
        <v>0.22916666666666663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0.9375</v>
      </c>
      <c r="E34" s="150"/>
      <c r="F34" s="315">
        <f t="shared" si="0"/>
        <v>0</v>
      </c>
      <c r="G34" s="315">
        <f t="shared" si="1"/>
        <v>0.22916666666666663</v>
      </c>
      <c r="H34" s="111">
        <f t="shared" si="2"/>
        <v>0.22916666666666663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0.79166666666666663</v>
      </c>
      <c r="E36" s="150"/>
      <c r="F36" s="315">
        <f t="shared" si="0"/>
        <v>0</v>
      </c>
      <c r="G36" s="315">
        <f t="shared" si="1"/>
        <v>8.3333333333333259E-2</v>
      </c>
      <c r="H36" s="111">
        <f t="shared" si="2"/>
        <v>8.3333333333333259E-2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0.9375</v>
      </c>
      <c r="E37" s="150"/>
      <c r="F37" s="315">
        <f t="shared" si="0"/>
        <v>0</v>
      </c>
      <c r="G37" s="315">
        <f t="shared" si="1"/>
        <v>0.22916666666666663</v>
      </c>
      <c r="H37" s="111">
        <f t="shared" si="2"/>
        <v>0.22916666666666663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0.70833333333333337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0.79166666666666663</v>
      </c>
      <c r="E40" s="150"/>
      <c r="F40" s="315">
        <f t="shared" si="0"/>
        <v>0</v>
      </c>
      <c r="G40" s="315">
        <f t="shared" si="1"/>
        <v>8.3333333333333259E-2</v>
      </c>
      <c r="H40" s="111">
        <f t="shared" si="2"/>
        <v>8.3333333333333259E-2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0.33333333333333298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0.33333333333333298</v>
      </c>
      <c r="D44" s="150">
        <v>0.79166666666666663</v>
      </c>
      <c r="E44" s="150"/>
      <c r="F44" s="315">
        <f t="shared" si="0"/>
        <v>0</v>
      </c>
      <c r="G44" s="315">
        <f t="shared" si="1"/>
        <v>8.3333333333333259E-2</v>
      </c>
      <c r="H44" s="111">
        <f t="shared" si="2"/>
        <v>8.3333333333333259E-2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0.33333333333333298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0.33333333333333298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0.9375</v>
      </c>
      <c r="E47" s="150"/>
      <c r="F47" s="315">
        <f t="shared" si="0"/>
        <v>0</v>
      </c>
      <c r="G47" s="315">
        <f t="shared" si="1"/>
        <v>0.22916666666666663</v>
      </c>
      <c r="H47" s="111">
        <f t="shared" si="2"/>
        <v>0.22916666666666663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0.70833333333333304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0.33333333333333298</v>
      </c>
      <c r="D51" s="150">
        <v>0.70833333333333304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0.33333333333333298</v>
      </c>
      <c r="D52" s="150">
        <v>0.70833333333333304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0.33333333333333298</v>
      </c>
      <c r="D53" s="150">
        <v>0.70833333333333304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0.33333333333333298</v>
      </c>
      <c r="D54" s="150">
        <v>0.91666666666666663</v>
      </c>
      <c r="E54" s="150"/>
      <c r="F54" s="315">
        <f t="shared" si="0"/>
        <v>0</v>
      </c>
      <c r="G54" s="315">
        <f t="shared" si="1"/>
        <v>0.20833333333333326</v>
      </c>
      <c r="H54" s="111">
        <f t="shared" si="2"/>
        <v>0.20833333333333326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0.33333333333333298</v>
      </c>
      <c r="D55" s="150">
        <v>0.9375</v>
      </c>
      <c r="E55" s="150"/>
      <c r="F55" s="315">
        <f t="shared" si="0"/>
        <v>0</v>
      </c>
      <c r="G55" s="315">
        <f t="shared" si="1"/>
        <v>0.22916666666666663</v>
      </c>
      <c r="H55" s="111">
        <f t="shared" si="2"/>
        <v>0.22916666666666663</v>
      </c>
      <c r="I55" s="320"/>
    </row>
    <row r="56" spans="1:9" ht="30" customHeight="1">
      <c r="A56" s="268" t="s">
        <v>60</v>
      </c>
      <c r="B56" s="352" t="s">
        <v>156</v>
      </c>
      <c r="C56" s="150">
        <v>0.33333333333333298</v>
      </c>
      <c r="D56" s="250">
        <v>0.91666666666666663</v>
      </c>
      <c r="E56" s="250"/>
      <c r="F56" s="353">
        <f t="shared" si="0"/>
        <v>0</v>
      </c>
      <c r="G56" s="353">
        <f t="shared" si="1"/>
        <v>0.20833333333333326</v>
      </c>
      <c r="H56" s="354">
        <f t="shared" si="2"/>
        <v>0.20833333333333326</v>
      </c>
      <c r="I56" s="355"/>
    </row>
    <row r="57" spans="1:9" ht="30" customHeight="1">
      <c r="A57" s="366" t="s">
        <v>60</v>
      </c>
      <c r="B57" s="367" t="s">
        <v>184</v>
      </c>
      <c r="C57" s="150">
        <v>0.33333333333333298</v>
      </c>
      <c r="D57" s="150">
        <v>0.9375</v>
      </c>
      <c r="E57" s="150"/>
      <c r="F57" s="315">
        <f t="shared" si="0"/>
        <v>0</v>
      </c>
      <c r="G57" s="315">
        <f t="shared" si="1"/>
        <v>0.22916666666666663</v>
      </c>
      <c r="H57" s="111">
        <f t="shared" si="2"/>
        <v>0.22916666666666663</v>
      </c>
      <c r="I57" s="368"/>
    </row>
    <row r="58" spans="1:9" ht="30" customHeight="1" thickBot="1">
      <c r="A58" s="362" t="s">
        <v>60</v>
      </c>
      <c r="B58" s="313" t="s">
        <v>195</v>
      </c>
      <c r="C58" s="251">
        <v>0.33333333333333331</v>
      </c>
      <c r="D58" s="363">
        <v>0.70833333333333337</v>
      </c>
      <c r="E58" s="363"/>
      <c r="F58" s="364">
        <f t="shared" si="0"/>
        <v>0</v>
      </c>
      <c r="G58" s="364">
        <f t="shared" si="1"/>
        <v>0</v>
      </c>
      <c r="H58" s="365">
        <f t="shared" si="2"/>
        <v>0</v>
      </c>
      <c r="I58" s="321"/>
    </row>
    <row r="59" spans="1:9" ht="30" customHeight="1">
      <c r="H59" s="295">
        <f>SUM(H3:H58)</f>
        <v>5.0347222222222197</v>
      </c>
    </row>
  </sheetData>
  <autoFilter ref="A2:I58"/>
  <mergeCells count="3">
    <mergeCell ref="C28:I28"/>
    <mergeCell ref="C18:I18"/>
    <mergeCell ref="C38:I3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8">
    <tabColor rgb="FF00B050"/>
    <pageSetUpPr fitToPage="1"/>
  </sheetPr>
  <dimension ref="A1:I59"/>
  <sheetViews>
    <sheetView zoomScaleNormal="100" zoomScaleSheetLayoutView="85" workbookViewId="0">
      <selection activeCell="C5" sqref="C5:I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203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0.52083333333333337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IF(OR(C3="",D3=""),0,MAX(0,IF(D3&lt;C3,D3+1,D3)-MAX(C3,TIME(12,30,0)))))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0.52083333333333337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IF(OR(C4="",D4=""),0,MAX(0,IF(D4&lt;C4,D4+1,D4)-MAX(C4,TIME(12,30,0)))))</f>
        <v>0</v>
      </c>
      <c r="H4" s="111">
        <f t="shared" ref="H4:H58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82" t="s">
        <v>163</v>
      </c>
      <c r="D5" s="683"/>
      <c r="E5" s="683"/>
      <c r="F5" s="683"/>
      <c r="G5" s="683"/>
      <c r="H5" s="683"/>
      <c r="I5" s="684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0.52083333333333337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0.52083333333333337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622" t="s">
        <v>163</v>
      </c>
      <c r="D8" s="623"/>
      <c r="E8" s="623"/>
      <c r="F8" s="623"/>
      <c r="G8" s="623"/>
      <c r="H8" s="623"/>
      <c r="I8" s="624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0.52083333333333337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0.3125</v>
      </c>
      <c r="D10" s="150">
        <v>0.52083333333333337</v>
      </c>
      <c r="E10" s="150"/>
      <c r="F10" s="315">
        <f t="shared" si="0"/>
        <v>2.0833333333333315E-2</v>
      </c>
      <c r="G10" s="315">
        <f t="shared" si="1"/>
        <v>0</v>
      </c>
      <c r="H10" s="111">
        <f t="shared" si="2"/>
        <v>2.0833333333333315E-2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0.33333333333333331</v>
      </c>
      <c r="D11" s="150">
        <v>0.52083333333333337</v>
      </c>
      <c r="E11" s="150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0.52083333333333337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0.52083333333333337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0.52083333333333337</v>
      </c>
      <c r="E14" s="150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0.52083333333333337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0.52083333333333337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0.52083333333333337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0.52083333333333337</v>
      </c>
      <c r="E19" s="150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0.52083333333333337</v>
      </c>
      <c r="E20" s="150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635" t="s">
        <v>61</v>
      </c>
      <c r="D21" s="636"/>
      <c r="E21" s="636"/>
      <c r="F21" s="636"/>
      <c r="G21" s="636"/>
      <c r="H21" s="636"/>
      <c r="I21" s="637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0.52083333333333337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0.52083333333333337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0.52083333333333337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0.52083333333333337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0.52083333333333337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0.52083333333333337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0.52083333333333337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0.52083333333333337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0.52083333333333337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0.52083333333333337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0.52083333333333337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0.52083333333333337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0.52083333333333337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0.52083333333333337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0.52083333333333337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0.52083333333333337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0.52083333333333337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0.52083333333333337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0.52083333333333337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0.52083333333333337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0.52083333333333337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0.52083333333333337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635" t="s">
        <v>61</v>
      </c>
      <c r="D47" s="636"/>
      <c r="E47" s="636"/>
      <c r="F47" s="636"/>
      <c r="G47" s="636"/>
      <c r="H47" s="636"/>
      <c r="I47" s="637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0.52083333333333337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0.52083333333333337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0.52083333333333337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0.52083333333333337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0.52083333333333337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0.52083333333333337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0.52083333333333337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0.52083333333333337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654" t="s">
        <v>118</v>
      </c>
      <c r="D56" s="655"/>
      <c r="E56" s="655"/>
      <c r="F56" s="655"/>
      <c r="G56" s="655"/>
      <c r="H56" s="655"/>
      <c r="I56" s="656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0.52083333333333337</v>
      </c>
      <c r="E57" s="150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9" ht="30" customHeight="1" thickBot="1">
      <c r="A58" s="362" t="s">
        <v>60</v>
      </c>
      <c r="B58" s="313" t="s">
        <v>195</v>
      </c>
      <c r="C58" s="363">
        <v>0.33333333333333331</v>
      </c>
      <c r="D58" s="363">
        <v>0.52083333333333337</v>
      </c>
      <c r="E58" s="363"/>
      <c r="F58" s="364">
        <f t="shared" si="0"/>
        <v>0</v>
      </c>
      <c r="G58" s="322">
        <f t="shared" si="1"/>
        <v>0</v>
      </c>
      <c r="H58" s="365">
        <f t="shared" si="2"/>
        <v>0</v>
      </c>
      <c r="I58" s="321"/>
    </row>
    <row r="59" spans="1:9" ht="30" customHeight="1">
      <c r="H59" s="295">
        <f>SUM(H3:H58)</f>
        <v>4.166666666666663E-2</v>
      </c>
    </row>
  </sheetData>
  <autoFilter ref="A2:I58"/>
  <mergeCells count="9">
    <mergeCell ref="C56:I56"/>
    <mergeCell ref="C21:I21"/>
    <mergeCell ref="C34:I34"/>
    <mergeCell ref="C47:I47"/>
    <mergeCell ref="C5:I5"/>
    <mergeCell ref="C8:I8"/>
    <mergeCell ref="C18:I18"/>
    <mergeCell ref="C28:I28"/>
    <mergeCell ref="C38:I3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9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</v>
      </c>
      <c r="H4" s="111">
        <f t="shared" ref="H4:H58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0.70833333333333304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0.70833333333333304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0.70833333333333304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0.70833333333333304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0.70833333333333304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0.70833333333333304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0.33333333333333298</v>
      </c>
      <c r="D11" s="150">
        <v>0.72916666666666663</v>
      </c>
      <c r="E11" s="150"/>
      <c r="F11" s="315">
        <f t="shared" si="0"/>
        <v>0</v>
      </c>
      <c r="G11" s="315">
        <f t="shared" si="1"/>
        <v>2.0833333333333259E-2</v>
      </c>
      <c r="H11" s="111">
        <f t="shared" si="2"/>
        <v>2.0833333333333259E-2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0.33333333333333298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0.33333333333333298</v>
      </c>
      <c r="D13" s="150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0.33333333333333298</v>
      </c>
      <c r="D14" s="150">
        <v>0.76388888888888884</v>
      </c>
      <c r="E14" s="150"/>
      <c r="F14" s="315">
        <f t="shared" si="0"/>
        <v>0</v>
      </c>
      <c r="G14" s="315">
        <f t="shared" si="1"/>
        <v>5.5555555555555469E-2</v>
      </c>
      <c r="H14" s="111">
        <f t="shared" si="2"/>
        <v>5.5555555555555469E-2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0.33333333333333298</v>
      </c>
      <c r="D15" s="350">
        <v>0.64583333333333337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0.33333333333333298</v>
      </c>
      <c r="D16" s="150">
        <v>0.72916666666666663</v>
      </c>
      <c r="E16" s="150"/>
      <c r="F16" s="315">
        <f t="shared" si="0"/>
        <v>0</v>
      </c>
      <c r="G16" s="315">
        <f t="shared" si="1"/>
        <v>2.0833333333333259E-2</v>
      </c>
      <c r="H16" s="111">
        <f t="shared" si="2"/>
        <v>2.0833333333333259E-2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0.33333333333333298</v>
      </c>
      <c r="D17" s="150">
        <v>0.72916666666666663</v>
      </c>
      <c r="E17" s="150"/>
      <c r="F17" s="315">
        <f t="shared" si="0"/>
        <v>0</v>
      </c>
      <c r="G17" s="315">
        <f t="shared" si="1"/>
        <v>2.0833333333333259E-2</v>
      </c>
      <c r="H17" s="111">
        <f t="shared" si="2"/>
        <v>2.0833333333333259E-2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0.70833333333333337</v>
      </c>
      <c r="E19" s="150"/>
      <c r="F19" s="315">
        <f t="shared" si="0"/>
        <v>2.0833333333333315E-2</v>
      </c>
      <c r="G19" s="315">
        <f t="shared" si="1"/>
        <v>0</v>
      </c>
      <c r="H19" s="111">
        <f t="shared" si="2"/>
        <v>2.0833333333333315E-2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0.70833333333333337</v>
      </c>
      <c r="E20" s="150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0.70833333333333304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0.70833333333333304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0.70833333333333304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0.70833333333333304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0.70833333333333304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0.70833333333333304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0.70833333333333304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0.70833333333333304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0.70833333333333304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0.70833333333333304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0.70833333333333304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0.70833333333333304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0.70833333333333304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635" t="s">
        <v>61</v>
      </c>
      <c r="D37" s="636"/>
      <c r="E37" s="636"/>
      <c r="F37" s="636"/>
      <c r="G37" s="636"/>
      <c r="H37" s="636"/>
      <c r="I37" s="637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0.73263888888888884</v>
      </c>
      <c r="E39" s="150"/>
      <c r="F39" s="315">
        <f t="shared" si="0"/>
        <v>0</v>
      </c>
      <c r="G39" s="315">
        <f t="shared" si="1"/>
        <v>2.4305555555555469E-2</v>
      </c>
      <c r="H39" s="111">
        <f t="shared" si="2"/>
        <v>2.4305555555555469E-2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0.33333333333333298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0.33333333333333298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0.33333333333333298</v>
      </c>
      <c r="D44" s="150">
        <v>0.73263888888888884</v>
      </c>
      <c r="E44" s="150"/>
      <c r="F44" s="315">
        <f t="shared" si="0"/>
        <v>0</v>
      </c>
      <c r="G44" s="315">
        <f t="shared" si="1"/>
        <v>2.4305555555555469E-2</v>
      </c>
      <c r="H44" s="111">
        <f t="shared" si="2"/>
        <v>2.4305555555555469E-2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0.33333333333333298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0.33333333333333298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654" t="s">
        <v>118</v>
      </c>
      <c r="D49" s="655"/>
      <c r="E49" s="655"/>
      <c r="F49" s="655"/>
      <c r="G49" s="655"/>
      <c r="H49" s="655"/>
      <c r="I49" s="65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654" t="s">
        <v>118</v>
      </c>
      <c r="D56" s="655"/>
      <c r="E56" s="655"/>
      <c r="F56" s="655"/>
      <c r="G56" s="655"/>
      <c r="H56" s="655"/>
      <c r="I56" s="656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0.70833333333333337</v>
      </c>
      <c r="E57" s="150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9" ht="30" customHeight="1" thickBot="1">
      <c r="A58" s="362" t="s">
        <v>60</v>
      </c>
      <c r="B58" s="313" t="s">
        <v>195</v>
      </c>
      <c r="C58" s="363">
        <v>0.33333333333333331</v>
      </c>
      <c r="D58" s="363">
        <v>0.70833333333333337</v>
      </c>
      <c r="E58" s="363"/>
      <c r="F58" s="364">
        <f t="shared" si="0"/>
        <v>0</v>
      </c>
      <c r="G58" s="364">
        <f t="shared" si="1"/>
        <v>0</v>
      </c>
      <c r="H58" s="365">
        <f t="shared" si="2"/>
        <v>0</v>
      </c>
      <c r="I58" s="321"/>
    </row>
    <row r="59" spans="1:9" ht="30" customHeight="1">
      <c r="H59" s="295">
        <f>SUM(H3:H58)</f>
        <v>0.20833333333333282</v>
      </c>
    </row>
  </sheetData>
  <autoFilter ref="A2:I58"/>
  <mergeCells count="6">
    <mergeCell ref="C18:I18"/>
    <mergeCell ref="C28:I28"/>
    <mergeCell ref="C38:I38"/>
    <mergeCell ref="C49:I49"/>
    <mergeCell ref="C56:I56"/>
    <mergeCell ref="C37:I3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0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201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</v>
      </c>
      <c r="H4" s="111">
        <f t="shared" ref="H4:H58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5">
        <f t="shared" si="1"/>
        <v>0</v>
      </c>
      <c r="H11" s="111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0.86805555555555547</v>
      </c>
      <c r="E13" s="150"/>
      <c r="F13" s="315">
        <f t="shared" si="0"/>
        <v>2.0833333333333315E-2</v>
      </c>
      <c r="G13" s="315">
        <f t="shared" si="1"/>
        <v>0.1597222222222221</v>
      </c>
      <c r="H13" s="111">
        <f t="shared" si="2"/>
        <v>0.18055555555555541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0.70833333333333337</v>
      </c>
      <c r="E14" s="150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5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0.79861111111111116</v>
      </c>
      <c r="E19" s="150"/>
      <c r="F19" s="315">
        <f t="shared" si="0"/>
        <v>2.0833333333333315E-2</v>
      </c>
      <c r="G19" s="315">
        <f t="shared" si="1"/>
        <v>9.027777777777779E-2</v>
      </c>
      <c r="H19" s="111">
        <f t="shared" si="2"/>
        <v>0.1111111111111111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0.70833333333333337</v>
      </c>
      <c r="E20" s="150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654" t="s">
        <v>61</v>
      </c>
      <c r="D22" s="655"/>
      <c r="E22" s="655"/>
      <c r="F22" s="655"/>
      <c r="G22" s="655"/>
      <c r="H22" s="655"/>
      <c r="I22" s="65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0.86805555555555547</v>
      </c>
      <c r="E29" s="150"/>
      <c r="F29" s="315">
        <f t="shared" si="0"/>
        <v>0</v>
      </c>
      <c r="G29" s="315">
        <f t="shared" si="1"/>
        <v>0.1597222222222221</v>
      </c>
      <c r="H29" s="111">
        <f t="shared" si="2"/>
        <v>0.1597222222222221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654" t="s">
        <v>61</v>
      </c>
      <c r="D36" s="655"/>
      <c r="E36" s="655"/>
      <c r="F36" s="655"/>
      <c r="G36" s="655"/>
      <c r="H36" s="655"/>
      <c r="I36" s="65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0.70833333333333337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0.79861111111111116</v>
      </c>
      <c r="E43" s="150"/>
      <c r="F43" s="315">
        <f t="shared" si="0"/>
        <v>0</v>
      </c>
      <c r="G43" s="315">
        <f t="shared" si="1"/>
        <v>9.027777777777779E-2</v>
      </c>
      <c r="H43" s="111">
        <f t="shared" si="2"/>
        <v>9.027777777777779E-2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0.86805555555555547</v>
      </c>
      <c r="E47" s="150"/>
      <c r="F47" s="315">
        <f t="shared" si="0"/>
        <v>0</v>
      </c>
      <c r="G47" s="315">
        <f t="shared" si="1"/>
        <v>0.1597222222222221</v>
      </c>
      <c r="H47" s="111">
        <f t="shared" si="2"/>
        <v>0.1597222222222221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654" t="s">
        <v>118</v>
      </c>
      <c r="D49" s="655"/>
      <c r="E49" s="655"/>
      <c r="F49" s="655"/>
      <c r="G49" s="655"/>
      <c r="H49" s="655"/>
      <c r="I49" s="65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654" t="s">
        <v>118</v>
      </c>
      <c r="D56" s="655"/>
      <c r="E56" s="655"/>
      <c r="F56" s="655"/>
      <c r="G56" s="655"/>
      <c r="H56" s="655"/>
      <c r="I56" s="656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0.70833333333333337</v>
      </c>
      <c r="E57" s="150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9" ht="30" customHeight="1" thickBot="1">
      <c r="A58" s="362" t="s">
        <v>60</v>
      </c>
      <c r="B58" s="313" t="s">
        <v>195</v>
      </c>
      <c r="C58" s="363">
        <v>0.33333333333333331</v>
      </c>
      <c r="D58" s="363">
        <v>0.70833333333333337</v>
      </c>
      <c r="E58" s="363"/>
      <c r="F58" s="364">
        <f t="shared" si="0"/>
        <v>0</v>
      </c>
      <c r="G58" s="364">
        <f t="shared" si="1"/>
        <v>0</v>
      </c>
      <c r="H58" s="365">
        <f t="shared" si="2"/>
        <v>0</v>
      </c>
      <c r="I58" s="321"/>
    </row>
    <row r="59" spans="1:9" ht="30" customHeight="1">
      <c r="H59" s="295">
        <f>SUM(H3:H58)</f>
        <v>0.76388888888888851</v>
      </c>
    </row>
  </sheetData>
  <autoFilter ref="A2:I58"/>
  <mergeCells count="7">
    <mergeCell ref="C18:I18"/>
    <mergeCell ref="C28:I28"/>
    <mergeCell ref="C38:I38"/>
    <mergeCell ref="C49:I49"/>
    <mergeCell ref="C56:I56"/>
    <mergeCell ref="C22:I22"/>
    <mergeCell ref="C36:I3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1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200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</v>
      </c>
      <c r="H4" s="111">
        <f t="shared" ref="H4:H58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0.375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654" t="s">
        <v>61</v>
      </c>
      <c r="D9" s="655"/>
      <c r="E9" s="655"/>
      <c r="F9" s="655"/>
      <c r="G9" s="655"/>
      <c r="H9" s="655"/>
      <c r="I9" s="65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0.25</v>
      </c>
      <c r="D11" s="150">
        <v>0.72916666666666663</v>
      </c>
      <c r="E11" s="150"/>
      <c r="F11" s="315">
        <f t="shared" si="0"/>
        <v>8.3333333333333315E-2</v>
      </c>
      <c r="G11" s="315">
        <f t="shared" si="1"/>
        <v>2.0833333333333259E-2</v>
      </c>
      <c r="H11" s="111">
        <f t="shared" si="2"/>
        <v>0.10416666666666657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0.25</v>
      </c>
      <c r="D12" s="150">
        <v>0.70833333333333337</v>
      </c>
      <c r="E12" s="150"/>
      <c r="F12" s="315">
        <f t="shared" si="0"/>
        <v>8.3333333333333315E-2</v>
      </c>
      <c r="G12" s="315">
        <f t="shared" si="1"/>
        <v>0</v>
      </c>
      <c r="H12" s="111">
        <f t="shared" si="2"/>
        <v>8.3333333333333315E-2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0.75</v>
      </c>
      <c r="E13" s="150"/>
      <c r="F13" s="315">
        <f t="shared" si="0"/>
        <v>2.0833333333333315E-2</v>
      </c>
      <c r="G13" s="315">
        <f t="shared" si="1"/>
        <v>4.166666666666663E-2</v>
      </c>
      <c r="H13" s="111">
        <f t="shared" si="2"/>
        <v>6.2499999999999944E-2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0.70833333333333337</v>
      </c>
      <c r="E14" s="150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5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118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0.74652777777777779</v>
      </c>
      <c r="E19" s="150"/>
      <c r="F19" s="315">
        <f t="shared" si="0"/>
        <v>2.0833333333333315E-2</v>
      </c>
      <c r="G19" s="315">
        <f t="shared" si="1"/>
        <v>3.819444444444442E-2</v>
      </c>
      <c r="H19" s="111">
        <f t="shared" si="2"/>
        <v>5.9027777777777735E-2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0.71527777777777779</v>
      </c>
      <c r="E20" s="150"/>
      <c r="F20" s="315">
        <f t="shared" si="0"/>
        <v>2.0833333333333315E-2</v>
      </c>
      <c r="G20" s="315">
        <f t="shared" si="1"/>
        <v>6.9444444444444198E-3</v>
      </c>
      <c r="H20" s="111">
        <f t="shared" si="2"/>
        <v>2.7777777777777735E-2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0.77777777777777779</v>
      </c>
      <c r="E21" s="150"/>
      <c r="F21" s="315">
        <f t="shared" si="0"/>
        <v>0</v>
      </c>
      <c r="G21" s="315">
        <f t="shared" si="1"/>
        <v>6.944444444444442E-2</v>
      </c>
      <c r="H21" s="111">
        <f t="shared" si="2"/>
        <v>6.944444444444442E-2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654" t="s">
        <v>61</v>
      </c>
      <c r="D23" s="655"/>
      <c r="E23" s="655"/>
      <c r="F23" s="655"/>
      <c r="G23" s="655"/>
      <c r="H23" s="655"/>
      <c r="I23" s="65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0.74305555555555547</v>
      </c>
      <c r="E35" s="150"/>
      <c r="F35" s="315">
        <f t="shared" si="0"/>
        <v>0</v>
      </c>
      <c r="G35" s="315">
        <f t="shared" si="1"/>
        <v>3.4722222222222099E-2</v>
      </c>
      <c r="H35" s="111">
        <f t="shared" si="2"/>
        <v>3.4722222222222099E-2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0.74305555555555547</v>
      </c>
      <c r="E36" s="150"/>
      <c r="F36" s="315">
        <f t="shared" si="0"/>
        <v>0</v>
      </c>
      <c r="G36" s="315">
        <f t="shared" si="1"/>
        <v>3.4722222222222099E-2</v>
      </c>
      <c r="H36" s="111">
        <f t="shared" si="2"/>
        <v>3.4722222222222099E-2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0.2638888888888889</v>
      </c>
      <c r="D39" s="150">
        <v>0.70833333333333337</v>
      </c>
      <c r="E39" s="150"/>
      <c r="F39" s="315">
        <f t="shared" si="0"/>
        <v>6.944444444444442E-2</v>
      </c>
      <c r="G39" s="315">
        <f t="shared" si="1"/>
        <v>0</v>
      </c>
      <c r="H39" s="111">
        <f t="shared" si="2"/>
        <v>6.944444444444442E-2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0.36805555555555558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654" t="s">
        <v>118</v>
      </c>
      <c r="D49" s="655"/>
      <c r="E49" s="655"/>
      <c r="F49" s="655"/>
      <c r="G49" s="655"/>
      <c r="H49" s="655"/>
      <c r="I49" s="656"/>
    </row>
    <row r="50" spans="1:9" s="5" customFormat="1" ht="30" customHeight="1">
      <c r="A50" s="14" t="s">
        <v>60</v>
      </c>
      <c r="B50" s="106" t="s">
        <v>149</v>
      </c>
      <c r="C50" s="150">
        <v>0.2638888888888889</v>
      </c>
      <c r="D50" s="150">
        <v>0.70833333333333337</v>
      </c>
      <c r="E50" s="150"/>
      <c r="F50" s="315">
        <f t="shared" si="0"/>
        <v>6.944444444444442E-2</v>
      </c>
      <c r="G50" s="315">
        <f t="shared" si="1"/>
        <v>0</v>
      </c>
      <c r="H50" s="111">
        <f t="shared" si="2"/>
        <v>6.944444444444442E-2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0.71527777777777779</v>
      </c>
      <c r="E51" s="150"/>
      <c r="F51" s="315">
        <f t="shared" si="0"/>
        <v>0</v>
      </c>
      <c r="G51" s="315">
        <f t="shared" si="1"/>
        <v>6.9444444444444198E-3</v>
      </c>
      <c r="H51" s="111">
        <f t="shared" si="2"/>
        <v>6.9444444444444198E-3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654" t="s">
        <v>118</v>
      </c>
      <c r="D56" s="655"/>
      <c r="E56" s="655"/>
      <c r="F56" s="655"/>
      <c r="G56" s="655"/>
      <c r="H56" s="655"/>
      <c r="I56" s="656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0.70833333333333337</v>
      </c>
      <c r="E57" s="150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68"/>
    </row>
    <row r="58" spans="1:9" ht="30" customHeight="1" thickBot="1">
      <c r="A58" s="362" t="s">
        <v>60</v>
      </c>
      <c r="B58" s="313" t="s">
        <v>195</v>
      </c>
      <c r="C58" s="363">
        <v>0.33333333333333331</v>
      </c>
      <c r="D58" s="363">
        <v>0.70833333333333337</v>
      </c>
      <c r="E58" s="363"/>
      <c r="F58" s="364">
        <f t="shared" si="0"/>
        <v>0</v>
      </c>
      <c r="G58" s="364">
        <f t="shared" si="1"/>
        <v>0</v>
      </c>
      <c r="H58" s="365">
        <f t="shared" si="2"/>
        <v>0</v>
      </c>
      <c r="I58" s="321"/>
    </row>
    <row r="59" spans="1:9" ht="30" customHeight="1">
      <c r="H59" s="295">
        <f>SUM(H3:H58)</f>
        <v>0.64236111111111049</v>
      </c>
    </row>
  </sheetData>
  <autoFilter ref="A2:I58"/>
  <mergeCells count="7">
    <mergeCell ref="C56:I56"/>
    <mergeCell ref="C9:I9"/>
    <mergeCell ref="C18:I18"/>
    <mergeCell ref="C23:I23"/>
    <mergeCell ref="C28:I28"/>
    <mergeCell ref="C38:I38"/>
    <mergeCell ref="C49:I4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2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199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0.72916666666666663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2.0833333333333259E-2</v>
      </c>
      <c r="H4" s="111">
        <f t="shared" ref="H4:H58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0.72916666666666663</v>
      </c>
      <c r="E5" s="150"/>
      <c r="F5" s="315">
        <f t="shared" si="0"/>
        <v>0</v>
      </c>
      <c r="G5" s="315">
        <f t="shared" si="1"/>
        <v>2.0833333333333259E-2</v>
      </c>
      <c r="H5" s="111">
        <f t="shared" si="2"/>
        <v>2.0833333333333259E-2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0.72916666666666663</v>
      </c>
      <c r="E6" s="150"/>
      <c r="F6" s="315">
        <f t="shared" si="0"/>
        <v>0</v>
      </c>
      <c r="G6" s="315">
        <f t="shared" si="1"/>
        <v>2.0833333333333259E-2</v>
      </c>
      <c r="H6" s="111">
        <f t="shared" si="2"/>
        <v>2.0833333333333259E-2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0.72916666666666663</v>
      </c>
      <c r="E7" s="150"/>
      <c r="F7" s="315">
        <f t="shared" si="0"/>
        <v>0</v>
      </c>
      <c r="G7" s="315">
        <f t="shared" si="1"/>
        <v>2.0833333333333259E-2</v>
      </c>
      <c r="H7" s="111">
        <f t="shared" si="2"/>
        <v>2.0833333333333259E-2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0.72916666666666663</v>
      </c>
      <c r="E8" s="150"/>
      <c r="F8" s="315">
        <f t="shared" si="0"/>
        <v>0</v>
      </c>
      <c r="G8" s="315">
        <f t="shared" si="1"/>
        <v>2.0833333333333259E-2</v>
      </c>
      <c r="H8" s="111">
        <f t="shared" si="2"/>
        <v>2.0833333333333259E-2</v>
      </c>
      <c r="I8" s="316"/>
    </row>
    <row r="9" spans="1:9" s="4" customFormat="1" ht="30" customHeight="1">
      <c r="A9" s="14" t="s">
        <v>59</v>
      </c>
      <c r="B9" s="106" t="s">
        <v>9</v>
      </c>
      <c r="C9" s="654" t="s">
        <v>61</v>
      </c>
      <c r="D9" s="655"/>
      <c r="E9" s="655"/>
      <c r="F9" s="655"/>
      <c r="G9" s="655"/>
      <c r="H9" s="655"/>
      <c r="I9" s="65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0.72916666666666663</v>
      </c>
      <c r="E10" s="150"/>
      <c r="F10" s="315">
        <f t="shared" si="0"/>
        <v>0</v>
      </c>
      <c r="G10" s="315">
        <f t="shared" si="1"/>
        <v>2.0833333333333259E-2</v>
      </c>
      <c r="H10" s="111">
        <f t="shared" si="2"/>
        <v>2.0833333333333259E-2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5">
        <f t="shared" si="1"/>
        <v>0</v>
      </c>
      <c r="H11" s="111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0.25</v>
      </c>
      <c r="D13" s="150">
        <v>0.84027777777777779</v>
      </c>
      <c r="E13" s="150"/>
      <c r="F13" s="315">
        <f t="shared" si="0"/>
        <v>8.3333333333333315E-2</v>
      </c>
      <c r="G13" s="315">
        <f t="shared" si="1"/>
        <v>0.13194444444444442</v>
      </c>
      <c r="H13" s="111">
        <f t="shared" si="2"/>
        <v>0.21527777777777773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0.33333333333333331</v>
      </c>
      <c r="D14" s="150">
        <v>0.70833333333333337</v>
      </c>
      <c r="E14" s="150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0.72916666666666663</v>
      </c>
      <c r="E15" s="150"/>
      <c r="F15" s="315">
        <f t="shared" si="0"/>
        <v>0</v>
      </c>
      <c r="G15" s="315">
        <f t="shared" si="1"/>
        <v>2.0833333333333259E-2</v>
      </c>
      <c r="H15" s="111">
        <f t="shared" si="2"/>
        <v>2.0833333333333259E-2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0.70833333333333337</v>
      </c>
      <c r="E16" s="150"/>
      <c r="F16" s="315">
        <f t="shared" si="0"/>
        <v>2.0833333333333315E-2</v>
      </c>
      <c r="G16" s="315">
        <f t="shared" si="1"/>
        <v>0</v>
      </c>
      <c r="H16" s="111">
        <f t="shared" si="2"/>
        <v>2.0833333333333315E-2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0.72916666666666663</v>
      </c>
      <c r="E17" s="150"/>
      <c r="F17" s="315">
        <f t="shared" si="0"/>
        <v>0</v>
      </c>
      <c r="G17" s="315">
        <f t="shared" si="1"/>
        <v>2.0833333333333259E-2</v>
      </c>
      <c r="H17" s="111">
        <f t="shared" si="2"/>
        <v>2.0833333333333259E-2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0.72916666666666663</v>
      </c>
      <c r="E18" s="150"/>
      <c r="F18" s="315">
        <f t="shared" si="0"/>
        <v>2.0833333333333315E-2</v>
      </c>
      <c r="G18" s="315">
        <f t="shared" si="1"/>
        <v>2.0833333333333259E-2</v>
      </c>
      <c r="H18" s="111">
        <f t="shared" si="2"/>
        <v>4.1666666666666574E-2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0.73958333333333337</v>
      </c>
      <c r="E19" s="150"/>
      <c r="F19" s="315">
        <f t="shared" si="0"/>
        <v>0</v>
      </c>
      <c r="G19" s="315">
        <f t="shared" si="1"/>
        <v>3.125E-2</v>
      </c>
      <c r="H19" s="111">
        <f t="shared" si="2"/>
        <v>3.125E-2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0.74652777777777779</v>
      </c>
      <c r="E20" s="150"/>
      <c r="F20" s="315">
        <f t="shared" si="0"/>
        <v>2.0833333333333315E-2</v>
      </c>
      <c r="G20" s="315">
        <f t="shared" si="1"/>
        <v>3.819444444444442E-2</v>
      </c>
      <c r="H20" s="111">
        <f t="shared" si="2"/>
        <v>5.9027777777777735E-2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0.72916666666666663</v>
      </c>
      <c r="E22" s="150"/>
      <c r="F22" s="315">
        <f t="shared" si="0"/>
        <v>0</v>
      </c>
      <c r="G22" s="315">
        <f t="shared" si="1"/>
        <v>2.0833333333333259E-2</v>
      </c>
      <c r="H22" s="111">
        <f t="shared" si="2"/>
        <v>2.0833333333333259E-2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0.72916666666666663</v>
      </c>
      <c r="E23" s="150"/>
      <c r="F23" s="315">
        <f t="shared" si="0"/>
        <v>0</v>
      </c>
      <c r="G23" s="315">
        <f t="shared" si="1"/>
        <v>2.0833333333333259E-2</v>
      </c>
      <c r="H23" s="111">
        <f t="shared" si="2"/>
        <v>2.0833333333333259E-2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0.72916666666666663</v>
      </c>
      <c r="E25" s="150"/>
      <c r="F25" s="315">
        <f t="shared" si="0"/>
        <v>0</v>
      </c>
      <c r="G25" s="315">
        <f t="shared" si="1"/>
        <v>2.0833333333333259E-2</v>
      </c>
      <c r="H25" s="111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0.72916666666666663</v>
      </c>
      <c r="E27" s="150"/>
      <c r="F27" s="315">
        <f t="shared" si="0"/>
        <v>0</v>
      </c>
      <c r="G27" s="315">
        <f t="shared" si="1"/>
        <v>2.0833333333333259E-2</v>
      </c>
      <c r="H27" s="111">
        <f t="shared" si="2"/>
        <v>2.0833333333333259E-2</v>
      </c>
      <c r="I27" s="316"/>
    </row>
    <row r="28" spans="1:9" s="5" customFormat="1" ht="30" customHeight="1">
      <c r="A28" s="14" t="s">
        <v>60</v>
      </c>
      <c r="B28" s="106" t="s">
        <v>171</v>
      </c>
      <c r="C28" s="654" t="s">
        <v>118</v>
      </c>
      <c r="D28" s="655"/>
      <c r="E28" s="655"/>
      <c r="F28" s="655"/>
      <c r="G28" s="655"/>
      <c r="H28" s="655"/>
      <c r="I28" s="65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0.72916666666666663</v>
      </c>
      <c r="E29" s="150"/>
      <c r="F29" s="315">
        <f t="shared" si="0"/>
        <v>0</v>
      </c>
      <c r="G29" s="315">
        <f t="shared" si="1"/>
        <v>2.0833333333333259E-2</v>
      </c>
      <c r="H29" s="111">
        <f t="shared" si="2"/>
        <v>2.0833333333333259E-2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0.72916666666666663</v>
      </c>
      <c r="E30" s="150"/>
      <c r="F30" s="315">
        <f t="shared" si="0"/>
        <v>0</v>
      </c>
      <c r="G30" s="315">
        <f t="shared" si="1"/>
        <v>2.0833333333333259E-2</v>
      </c>
      <c r="H30" s="111">
        <f t="shared" si="2"/>
        <v>2.0833333333333259E-2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0.72916666666666663</v>
      </c>
      <c r="E32" s="150"/>
      <c r="F32" s="315">
        <f t="shared" si="0"/>
        <v>0</v>
      </c>
      <c r="G32" s="315">
        <f t="shared" si="1"/>
        <v>2.0833333333333259E-2</v>
      </c>
      <c r="H32" s="111">
        <f t="shared" si="2"/>
        <v>2.0833333333333259E-2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0.72916666666666663</v>
      </c>
      <c r="E33" s="150"/>
      <c r="F33" s="315">
        <f t="shared" si="0"/>
        <v>0</v>
      </c>
      <c r="G33" s="315">
        <f t="shared" si="1"/>
        <v>2.0833333333333259E-2</v>
      </c>
      <c r="H33" s="111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0.72916666666666663</v>
      </c>
      <c r="E35" s="150"/>
      <c r="F35" s="315">
        <f t="shared" si="0"/>
        <v>0</v>
      </c>
      <c r="G35" s="315">
        <f t="shared" si="1"/>
        <v>2.0833333333333259E-2</v>
      </c>
      <c r="H35" s="111">
        <f t="shared" si="2"/>
        <v>2.0833333333333259E-2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0.72916666666666663</v>
      </c>
      <c r="E37" s="150"/>
      <c r="F37" s="315">
        <f t="shared" si="0"/>
        <v>0</v>
      </c>
      <c r="G37" s="315">
        <f t="shared" si="1"/>
        <v>2.0833333333333259E-2</v>
      </c>
      <c r="H37" s="111">
        <f t="shared" si="2"/>
        <v>2.0833333333333259E-2</v>
      </c>
      <c r="I37" s="316"/>
    </row>
    <row r="38" spans="1:9" s="5" customFormat="1" ht="30" customHeight="1">
      <c r="A38" s="14" t="s">
        <v>60</v>
      </c>
      <c r="B38" s="106" t="s">
        <v>38</v>
      </c>
      <c r="C38" s="654" t="s">
        <v>118</v>
      </c>
      <c r="D38" s="655"/>
      <c r="E38" s="655"/>
      <c r="F38" s="655"/>
      <c r="G38" s="655"/>
      <c r="H38" s="655"/>
      <c r="I38" s="65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0.70833333333333337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0.72916666666666663</v>
      </c>
      <c r="E41" s="150"/>
      <c r="F41" s="315">
        <f t="shared" si="0"/>
        <v>0</v>
      </c>
      <c r="G41" s="315">
        <f t="shared" si="1"/>
        <v>2.0833333333333259E-2</v>
      </c>
      <c r="H41" s="111">
        <f t="shared" si="2"/>
        <v>2.0833333333333259E-2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111">
        <f t="shared" si="2"/>
        <v>2.0833333333333259E-2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0.72916666666666663</v>
      </c>
      <c r="E43" s="150"/>
      <c r="F43" s="315">
        <f t="shared" si="0"/>
        <v>0</v>
      </c>
      <c r="G43" s="315">
        <f t="shared" si="1"/>
        <v>2.0833333333333259E-2</v>
      </c>
      <c r="H43" s="111">
        <f t="shared" si="2"/>
        <v>2.0833333333333259E-2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0.72916666666666663</v>
      </c>
      <c r="E45" s="150"/>
      <c r="F45" s="315">
        <f t="shared" si="0"/>
        <v>0</v>
      </c>
      <c r="G45" s="315">
        <f t="shared" si="1"/>
        <v>2.0833333333333259E-2</v>
      </c>
      <c r="H45" s="111">
        <f t="shared" si="2"/>
        <v>2.0833333333333259E-2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0.72916666666666663</v>
      </c>
      <c r="E47" s="150"/>
      <c r="F47" s="315">
        <f t="shared" si="0"/>
        <v>0</v>
      </c>
      <c r="G47" s="315">
        <f t="shared" si="1"/>
        <v>2.0833333333333259E-2</v>
      </c>
      <c r="H47" s="111">
        <f t="shared" si="2"/>
        <v>2.0833333333333259E-2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654" t="s">
        <v>118</v>
      </c>
      <c r="D49" s="655"/>
      <c r="E49" s="655"/>
      <c r="F49" s="655"/>
      <c r="G49" s="655"/>
      <c r="H49" s="655"/>
      <c r="I49" s="65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0.72916666666666663</v>
      </c>
      <c r="E50" s="150"/>
      <c r="F50" s="315">
        <f t="shared" si="0"/>
        <v>0</v>
      </c>
      <c r="G50" s="315">
        <f t="shared" si="1"/>
        <v>2.0833333333333259E-2</v>
      </c>
      <c r="H50" s="111">
        <f t="shared" si="2"/>
        <v>2.0833333333333259E-2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0.72916666666666663</v>
      </c>
      <c r="E51" s="150"/>
      <c r="F51" s="315">
        <f t="shared" si="0"/>
        <v>0</v>
      </c>
      <c r="G51" s="315">
        <f t="shared" si="1"/>
        <v>2.0833333333333259E-2</v>
      </c>
      <c r="H51" s="111">
        <f t="shared" si="2"/>
        <v>2.0833333333333259E-2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0.72916666666666663</v>
      </c>
      <c r="E52" s="150"/>
      <c r="F52" s="315">
        <f t="shared" si="0"/>
        <v>0</v>
      </c>
      <c r="G52" s="315">
        <f t="shared" si="1"/>
        <v>2.0833333333333259E-2</v>
      </c>
      <c r="H52" s="111">
        <f t="shared" si="2"/>
        <v>2.0833333333333259E-2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0.72916666666666663</v>
      </c>
      <c r="E54" s="150"/>
      <c r="F54" s="315">
        <f t="shared" si="0"/>
        <v>0</v>
      </c>
      <c r="G54" s="315">
        <f t="shared" si="1"/>
        <v>2.0833333333333259E-2</v>
      </c>
      <c r="H54" s="111">
        <f t="shared" si="2"/>
        <v>2.0833333333333259E-2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0.72916666666666663</v>
      </c>
      <c r="E55" s="150"/>
      <c r="F55" s="315">
        <f t="shared" si="0"/>
        <v>0</v>
      </c>
      <c r="G55" s="315">
        <f t="shared" si="1"/>
        <v>2.0833333333333259E-2</v>
      </c>
      <c r="H55" s="111">
        <f t="shared" si="2"/>
        <v>2.0833333333333259E-2</v>
      </c>
      <c r="I55" s="320"/>
    </row>
    <row r="56" spans="1:9" ht="30" customHeight="1">
      <c r="A56" s="268" t="s">
        <v>60</v>
      </c>
      <c r="B56" s="352" t="s">
        <v>156</v>
      </c>
      <c r="C56" s="654" t="s">
        <v>118</v>
      </c>
      <c r="D56" s="655"/>
      <c r="E56" s="655"/>
      <c r="F56" s="655"/>
      <c r="G56" s="655"/>
      <c r="H56" s="655"/>
      <c r="I56" s="656"/>
    </row>
    <row r="57" spans="1:9" ht="30" customHeight="1">
      <c r="A57" s="377" t="s">
        <v>60</v>
      </c>
      <c r="B57" s="378" t="s">
        <v>184</v>
      </c>
      <c r="C57" s="250">
        <v>0.33333333333333331</v>
      </c>
      <c r="D57" s="250">
        <v>0.72916666666666663</v>
      </c>
      <c r="E57" s="250"/>
      <c r="F57" s="353">
        <f>SUM(IF(C57="",0,IF(C57&lt;TIME(8,0,0),TIME(8,0,0)-C57,0)))</f>
        <v>0</v>
      </c>
      <c r="G57" s="353">
        <f>SUM(
IF(OR(C57="",D57=""),0,MAX(0,IF(D57&lt;C57,D57+1,D57)-MAX(C57,TIME(17,0,0)))))</f>
        <v>2.0833333333333259E-2</v>
      </c>
      <c r="H57" s="354">
        <f>G57+F57</f>
        <v>2.0833333333333259E-2</v>
      </c>
      <c r="I57" s="379"/>
    </row>
    <row r="58" spans="1:9" ht="30" customHeight="1" thickBot="1">
      <c r="A58" s="356" t="s">
        <v>60</v>
      </c>
      <c r="B58" s="357" t="s">
        <v>195</v>
      </c>
      <c r="C58" s="251">
        <v>0.33333333333333331</v>
      </c>
      <c r="D58" s="251">
        <v>0.72916666666666663</v>
      </c>
      <c r="E58" s="251"/>
      <c r="F58" s="322">
        <f t="shared" si="0"/>
        <v>0</v>
      </c>
      <c r="G58" s="322">
        <f t="shared" si="1"/>
        <v>2.0833333333333259E-2</v>
      </c>
      <c r="H58" s="323">
        <f t="shared" si="2"/>
        <v>2.0833333333333259E-2</v>
      </c>
      <c r="I58" s="358"/>
    </row>
    <row r="59" spans="1:9" ht="30" customHeight="1">
      <c r="H59" s="295">
        <f>SUM(H3:H58)</f>
        <v>1.0138888888888864</v>
      </c>
    </row>
  </sheetData>
  <autoFilter ref="A2:I58"/>
  <mergeCells count="5">
    <mergeCell ref="C9:I9"/>
    <mergeCell ref="C28:I28"/>
    <mergeCell ref="C38:I38"/>
    <mergeCell ref="C49:I49"/>
    <mergeCell ref="C56:I5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3">
    <tabColor rgb="FF00B050"/>
    <pageSetUpPr fitToPage="1"/>
  </sheetPr>
  <dimension ref="A1:I60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</v>
      </c>
      <c r="H4" s="111">
        <f t="shared" ref="H4:H58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0.70833333333333304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0.70833333333333304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0.70833333333333304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0.70833333333333304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0.70833333333333304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0.70833333333333304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0.70833333333333304</v>
      </c>
      <c r="E11" s="150"/>
      <c r="F11" s="315">
        <f t="shared" si="0"/>
        <v>2.0833333333333315E-2</v>
      </c>
      <c r="G11" s="315">
        <f t="shared" si="1"/>
        <v>0</v>
      </c>
      <c r="H11" s="111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0.70833333333333304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0.70833333333333304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0.70833333333333304</v>
      </c>
      <c r="E14" s="150"/>
      <c r="F14" s="315">
        <f t="shared" si="0"/>
        <v>2.0833333333333315E-2</v>
      </c>
      <c r="G14" s="315">
        <f t="shared" si="1"/>
        <v>0</v>
      </c>
      <c r="H14" s="111">
        <f t="shared" si="2"/>
        <v>2.0833333333333315E-2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0.70833333333333304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0.73958333333333337</v>
      </c>
      <c r="E16" s="150"/>
      <c r="F16" s="315">
        <f t="shared" si="0"/>
        <v>2.0833333333333315E-2</v>
      </c>
      <c r="G16" s="315">
        <f t="shared" si="1"/>
        <v>3.125E-2</v>
      </c>
      <c r="H16" s="111">
        <f t="shared" si="2"/>
        <v>5.2083333333333315E-2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0.25</v>
      </c>
      <c r="D17" s="150">
        <v>0.83333333333333337</v>
      </c>
      <c r="E17" s="150"/>
      <c r="F17" s="315">
        <f t="shared" si="0"/>
        <v>8.3333333333333315E-2</v>
      </c>
      <c r="G17" s="315">
        <f t="shared" si="1"/>
        <v>0.125</v>
      </c>
      <c r="H17" s="111">
        <f t="shared" si="2"/>
        <v>0.20833333333333331</v>
      </c>
      <c r="I17" s="316"/>
    </row>
    <row r="18" spans="1:9" s="5" customFormat="1" ht="30" customHeight="1">
      <c r="A18" s="14" t="s">
        <v>59</v>
      </c>
      <c r="B18" s="106" t="s">
        <v>18</v>
      </c>
      <c r="C18" s="654" t="s">
        <v>61</v>
      </c>
      <c r="D18" s="655"/>
      <c r="E18" s="655"/>
      <c r="F18" s="655"/>
      <c r="G18" s="655"/>
      <c r="H18" s="655"/>
      <c r="I18" s="656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0.70833333333333337</v>
      </c>
      <c r="E19" s="150"/>
      <c r="F19" s="315">
        <f t="shared" si="0"/>
        <v>2.0833333333333315E-2</v>
      </c>
      <c r="G19" s="315">
        <f t="shared" si="1"/>
        <v>0</v>
      </c>
      <c r="H19" s="111">
        <f t="shared" si="2"/>
        <v>2.0833333333333315E-2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0.33333333333333331</v>
      </c>
      <c r="D20" s="150">
        <v>0.73958333333333337</v>
      </c>
      <c r="E20" s="150"/>
      <c r="F20" s="315">
        <f t="shared" si="0"/>
        <v>0</v>
      </c>
      <c r="G20" s="315">
        <f t="shared" si="1"/>
        <v>3.125E-2</v>
      </c>
      <c r="H20" s="111">
        <f t="shared" si="2"/>
        <v>3.125E-2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0.25</v>
      </c>
      <c r="D21" s="150">
        <v>0.75694444444444453</v>
      </c>
      <c r="E21" s="150"/>
      <c r="F21" s="315">
        <f t="shared" si="0"/>
        <v>8.3333333333333315E-2</v>
      </c>
      <c r="G21" s="315">
        <f t="shared" si="1"/>
        <v>4.861111111111116E-2</v>
      </c>
      <c r="H21" s="111">
        <f t="shared" si="2"/>
        <v>0.13194444444444448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0.70833333333333304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0.70833333333333304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0.70833333333333304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654" t="s">
        <v>118</v>
      </c>
      <c r="D27" s="655"/>
      <c r="E27" s="655"/>
      <c r="F27" s="655"/>
      <c r="G27" s="655"/>
      <c r="H27" s="655"/>
      <c r="I27" s="65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0.70833333333333304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0.70833333333333304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0.70833333333333304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0.70833333333333304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0.33333333333333298</v>
      </c>
      <c r="D36" s="150">
        <v>0.70833333333333304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0.33333333333333298</v>
      </c>
      <c r="D37" s="150">
        <v>0.70833333333333304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0.33333333333333298</v>
      </c>
      <c r="D38" s="150">
        <v>0.70833333333333304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0.33333333333333298</v>
      </c>
      <c r="D39" s="150">
        <v>0.70833333333333304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0.33333333333333298</v>
      </c>
      <c r="D40" s="150">
        <v>0.70833333333333304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0.33333333333333298</v>
      </c>
      <c r="D41" s="150">
        <v>0.70833333333333304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0.33333333333333298</v>
      </c>
      <c r="D42" s="150">
        <v>0.70833333333333304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0.25</v>
      </c>
      <c r="D43" s="150">
        <v>0.83333333333333337</v>
      </c>
      <c r="E43" s="150"/>
      <c r="F43" s="315">
        <f t="shared" si="0"/>
        <v>8.3333333333333315E-2</v>
      </c>
      <c r="G43" s="315">
        <f t="shared" si="1"/>
        <v>0.125</v>
      </c>
      <c r="H43" s="111">
        <f t="shared" si="2"/>
        <v>0.20833333333333331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350">
        <v>0.60416666666666663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654" t="s">
        <v>118</v>
      </c>
      <c r="D49" s="655"/>
      <c r="E49" s="655"/>
      <c r="F49" s="655"/>
      <c r="G49" s="655"/>
      <c r="H49" s="655"/>
      <c r="I49" s="65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350">
        <v>0.60416666666666663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0.25</v>
      </c>
      <c r="D53" s="150">
        <v>0.83333333333333337</v>
      </c>
      <c r="E53" s="150"/>
      <c r="F53" s="315">
        <f t="shared" si="0"/>
        <v>8.3333333333333315E-2</v>
      </c>
      <c r="G53" s="315">
        <f t="shared" si="1"/>
        <v>0.125</v>
      </c>
      <c r="H53" s="111">
        <f t="shared" si="2"/>
        <v>0.20833333333333331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0.70833333333333337</v>
      </c>
      <c r="E56" s="250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9" ht="30" customHeight="1">
      <c r="A57" s="377" t="s">
        <v>60</v>
      </c>
      <c r="B57" s="378" t="s">
        <v>184</v>
      </c>
      <c r="C57" s="250">
        <v>0.33333333333333331</v>
      </c>
      <c r="D57" s="250">
        <v>0.70833333333333337</v>
      </c>
      <c r="E57" s="250"/>
      <c r="F57" s="353">
        <f>SUM(IF(C57="",0,IF(C57&lt;TIME(8,0,0),TIME(8,0,0)-C57,0)))</f>
        <v>0</v>
      </c>
      <c r="G57" s="353">
        <f>SUM(
IF(OR(C57="",D57=""),0,MAX(0,IF(D57&lt;C57,D57+1,D57)-MAX(C57,TIME(17,0,0)))))</f>
        <v>0</v>
      </c>
      <c r="H57" s="354">
        <f>G57+F57</f>
        <v>0</v>
      </c>
      <c r="I57" s="379"/>
    </row>
    <row r="58" spans="1:9" ht="30" customHeight="1" thickBot="1">
      <c r="A58" s="356" t="s">
        <v>60</v>
      </c>
      <c r="B58" s="357" t="s">
        <v>195</v>
      </c>
      <c r="C58" s="251">
        <v>0.33333333333333331</v>
      </c>
      <c r="D58" s="251">
        <v>0.70833333333333337</v>
      </c>
      <c r="E58" s="251"/>
      <c r="F58" s="322">
        <f t="shared" si="0"/>
        <v>0</v>
      </c>
      <c r="G58" s="322">
        <f t="shared" si="1"/>
        <v>0</v>
      </c>
      <c r="H58" s="323">
        <f t="shared" si="2"/>
        <v>0</v>
      </c>
      <c r="I58" s="358"/>
    </row>
    <row r="59" spans="1:9" ht="30" customHeight="1">
      <c r="H59" s="295"/>
    </row>
    <row r="60" spans="1:9" ht="30" customHeight="1">
      <c r="H60" s="295">
        <f>SUM(H3:H59)</f>
        <v>0.90277777777777768</v>
      </c>
    </row>
  </sheetData>
  <autoFilter ref="A2:I58"/>
  <mergeCells count="3">
    <mergeCell ref="C18:I18"/>
    <mergeCell ref="C49:I49"/>
    <mergeCell ref="C27:I2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4">
    <tabColor rgb="FF00B050"/>
    <pageSetUpPr fitToPage="1"/>
  </sheetPr>
  <dimension ref="A1:I6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197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0.52083333333333337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IF(OR(C3="",D3=""),0,MAX(0,IF(D3&lt;C3,D3+1,D3)-MAX(C3,TIME(12,30,0)))))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0.52083333333333337</v>
      </c>
      <c r="E4" s="150"/>
      <c r="F4" s="315">
        <f t="shared" ref="F4:F58" si="0">SUM(IF(C4="",0,IF(C4&lt;TIME(8,0,0),TIME(8,0,0)-C4,0)))</f>
        <v>0</v>
      </c>
      <c r="G4" s="315">
        <f t="shared" ref="G4:G56" si="1">SUM(
IF(OR(C4="",D4=""),0,MAX(0,IF(D4&lt;C4,D4+1,D4)-MAX(C4,TIME(12,30,0)))))</f>
        <v>0</v>
      </c>
      <c r="H4" s="111">
        <f t="shared" ref="H4:H58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22" t="s">
        <v>163</v>
      </c>
      <c r="D5" s="623"/>
      <c r="E5" s="623"/>
      <c r="F5" s="623"/>
      <c r="G5" s="623"/>
      <c r="H5" s="623"/>
      <c r="I5" s="624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0.52083333333333337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0.52083333333333337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622" t="s">
        <v>163</v>
      </c>
      <c r="D8" s="623"/>
      <c r="E8" s="623"/>
      <c r="F8" s="623"/>
      <c r="G8" s="623"/>
      <c r="H8" s="623"/>
      <c r="I8" s="624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0.52083333333333337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0.52083333333333337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0.33333333333333298</v>
      </c>
      <c r="D11" s="150">
        <v>0.52083333333333337</v>
      </c>
      <c r="E11" s="150"/>
      <c r="F11" s="315">
        <f t="shared" si="0"/>
        <v>0</v>
      </c>
      <c r="G11" s="314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0.33333333333333298</v>
      </c>
      <c r="D12" s="150">
        <v>0.52083333333333337</v>
      </c>
      <c r="E12" s="150"/>
      <c r="F12" s="315">
        <f t="shared" si="0"/>
        <v>0</v>
      </c>
      <c r="G12" s="314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0.33333333333333298</v>
      </c>
      <c r="D13" s="150">
        <v>0.70833333333333337</v>
      </c>
      <c r="E13" s="150"/>
      <c r="F13" s="315">
        <f t="shared" si="0"/>
        <v>0</v>
      </c>
      <c r="G13" s="314">
        <f t="shared" si="1"/>
        <v>0.1875</v>
      </c>
      <c r="H13" s="111">
        <f t="shared" si="2"/>
        <v>0.1875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0.33333333333333298</v>
      </c>
      <c r="D14" s="150">
        <v>0.625</v>
      </c>
      <c r="E14" s="150"/>
      <c r="F14" s="315">
        <f t="shared" si="0"/>
        <v>0</v>
      </c>
      <c r="G14" s="314">
        <f t="shared" si="1"/>
        <v>0.10416666666666663</v>
      </c>
      <c r="H14" s="111">
        <f t="shared" si="2"/>
        <v>0.10416666666666663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0.33333333333333298</v>
      </c>
      <c r="D15" s="150">
        <v>0.52083333333333337</v>
      </c>
      <c r="E15" s="150"/>
      <c r="F15" s="315">
        <f t="shared" si="0"/>
        <v>0</v>
      </c>
      <c r="G15" s="314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0.33333333333333298</v>
      </c>
      <c r="D16" s="150">
        <v>0.72916666666666663</v>
      </c>
      <c r="E16" s="150"/>
      <c r="F16" s="315">
        <f t="shared" si="0"/>
        <v>0</v>
      </c>
      <c r="G16" s="314">
        <f t="shared" si="1"/>
        <v>0.20833333333333326</v>
      </c>
      <c r="H16" s="111">
        <f t="shared" si="2"/>
        <v>0.20833333333333326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0.33333333333333298</v>
      </c>
      <c r="D17" s="150">
        <v>0.61805555555555558</v>
      </c>
      <c r="E17" s="150"/>
      <c r="F17" s="315">
        <f t="shared" si="0"/>
        <v>0</v>
      </c>
      <c r="G17" s="314">
        <f t="shared" si="1"/>
        <v>9.722222222222221E-2</v>
      </c>
      <c r="H17" s="111">
        <f t="shared" si="2"/>
        <v>9.722222222222221E-2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0.33333333333333298</v>
      </c>
      <c r="D18" s="150">
        <v>0.52083333333333337</v>
      </c>
      <c r="E18" s="150"/>
      <c r="F18" s="315">
        <f t="shared" si="0"/>
        <v>0</v>
      </c>
      <c r="G18" s="314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0.33333333333333298</v>
      </c>
      <c r="D19" s="150">
        <v>0.6875</v>
      </c>
      <c r="E19" s="150"/>
      <c r="F19" s="315">
        <f t="shared" si="0"/>
        <v>0</v>
      </c>
      <c r="G19" s="314">
        <f t="shared" si="1"/>
        <v>0.16666666666666663</v>
      </c>
      <c r="H19" s="111">
        <f t="shared" si="2"/>
        <v>0.16666666666666663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0.54166666666666663</v>
      </c>
      <c r="E20" s="150"/>
      <c r="F20" s="315">
        <f t="shared" si="0"/>
        <v>2.0833333333333315E-2</v>
      </c>
      <c r="G20" s="314">
        <f t="shared" si="1"/>
        <v>2.0833333333333259E-2</v>
      </c>
      <c r="H20" s="111">
        <f t="shared" si="2"/>
        <v>4.1666666666666574E-2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0.52083333333333337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0.52083333333333337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0.52083333333333337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0.52083333333333337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0.52083333333333337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0.52083333333333337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654" t="s">
        <v>118</v>
      </c>
      <c r="D27" s="655"/>
      <c r="E27" s="655"/>
      <c r="F27" s="655"/>
      <c r="G27" s="655"/>
      <c r="H27" s="655"/>
      <c r="I27" s="65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0.58750000000000002</v>
      </c>
      <c r="E28" s="150"/>
      <c r="F28" s="315">
        <f t="shared" si="0"/>
        <v>0</v>
      </c>
      <c r="G28" s="314">
        <f t="shared" si="1"/>
        <v>6.6666666666666652E-2</v>
      </c>
      <c r="H28" s="111">
        <f t="shared" si="2"/>
        <v>6.6666666666666652E-2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0.52083333333333337</v>
      </c>
      <c r="E29" s="150"/>
      <c r="F29" s="315">
        <f t="shared" si="0"/>
        <v>0</v>
      </c>
      <c r="G29" s="314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0.67361111111111116</v>
      </c>
      <c r="E30" s="150"/>
      <c r="F30" s="315">
        <f t="shared" si="0"/>
        <v>0</v>
      </c>
      <c r="G30" s="314">
        <f t="shared" si="1"/>
        <v>0.15277777777777779</v>
      </c>
      <c r="H30" s="111">
        <f t="shared" si="2"/>
        <v>0.15277777777777779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0.52083333333333337</v>
      </c>
      <c r="E31" s="150"/>
      <c r="F31" s="315">
        <f t="shared" si="0"/>
        <v>0</v>
      </c>
      <c r="G31" s="314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0.33333333333333298</v>
      </c>
      <c r="D32" s="150">
        <v>0.70833333333333337</v>
      </c>
      <c r="E32" s="150"/>
      <c r="F32" s="315">
        <f t="shared" si="0"/>
        <v>0</v>
      </c>
      <c r="G32" s="314">
        <f t="shared" si="1"/>
        <v>0.1875</v>
      </c>
      <c r="H32" s="111">
        <f t="shared" si="2"/>
        <v>0.1875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0.52083333333333337</v>
      </c>
      <c r="E33" s="150"/>
      <c r="F33" s="315">
        <f t="shared" si="0"/>
        <v>0</v>
      </c>
      <c r="G33" s="314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0.52083333333333337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0.52083333333333337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0.33333333333333298</v>
      </c>
      <c r="D36" s="150">
        <v>0.52083333333333337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0.33333333333333298</v>
      </c>
      <c r="D37" s="150">
        <v>0.6875</v>
      </c>
      <c r="E37" s="150"/>
      <c r="F37" s="315">
        <f t="shared" si="0"/>
        <v>0</v>
      </c>
      <c r="G37" s="314">
        <f t="shared" si="1"/>
        <v>0.16666666666666663</v>
      </c>
      <c r="H37" s="111">
        <f t="shared" si="2"/>
        <v>0.16666666666666663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0.33333333333333298</v>
      </c>
      <c r="D38" s="150">
        <v>0.52083333333333337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0.33333333333333298</v>
      </c>
      <c r="D39" s="150">
        <v>0.52083333333333337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654" t="s">
        <v>118</v>
      </c>
      <c r="D40" s="655"/>
      <c r="E40" s="655"/>
      <c r="F40" s="655"/>
      <c r="G40" s="655"/>
      <c r="H40" s="655"/>
      <c r="I40" s="65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0.52083333333333337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0.52083333333333337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0.52083333333333337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654" t="s">
        <v>118</v>
      </c>
      <c r="D44" s="655"/>
      <c r="E44" s="655"/>
      <c r="F44" s="655"/>
      <c r="G44" s="655"/>
      <c r="H44" s="655"/>
      <c r="I44" s="65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0.52083333333333337</v>
      </c>
      <c r="E45" s="150"/>
      <c r="F45" s="315">
        <f t="shared" si="0"/>
        <v>0</v>
      </c>
      <c r="G45" s="314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0.70138888888888884</v>
      </c>
      <c r="E46" s="150"/>
      <c r="F46" s="315">
        <f t="shared" si="0"/>
        <v>0</v>
      </c>
      <c r="G46" s="314">
        <f t="shared" si="1"/>
        <v>0.18055555555555547</v>
      </c>
      <c r="H46" s="111">
        <f t="shared" si="2"/>
        <v>0.18055555555555547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0.52083333333333337</v>
      </c>
      <c r="E47" s="150"/>
      <c r="F47" s="315">
        <f t="shared" si="0"/>
        <v>0</v>
      </c>
      <c r="G47" s="314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0.58750000000000002</v>
      </c>
      <c r="E48" s="150"/>
      <c r="F48" s="315">
        <f t="shared" si="0"/>
        <v>0</v>
      </c>
      <c r="G48" s="314">
        <f t="shared" si="1"/>
        <v>6.6666666666666652E-2</v>
      </c>
      <c r="H48" s="111">
        <f t="shared" si="2"/>
        <v>6.6666666666666652E-2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0.6875</v>
      </c>
      <c r="E49" s="150"/>
      <c r="F49" s="315">
        <f t="shared" si="0"/>
        <v>0</v>
      </c>
      <c r="G49" s="314">
        <f t="shared" si="1"/>
        <v>0.16666666666666663</v>
      </c>
      <c r="H49" s="111">
        <f t="shared" si="2"/>
        <v>0.16666666666666663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0.70138888888888884</v>
      </c>
      <c r="E50" s="150"/>
      <c r="F50" s="315">
        <f t="shared" si="0"/>
        <v>0</v>
      </c>
      <c r="G50" s="314">
        <f t="shared" si="1"/>
        <v>0.18055555555555547</v>
      </c>
      <c r="H50" s="111">
        <f t="shared" si="2"/>
        <v>0.18055555555555547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0.33333333333333298</v>
      </c>
      <c r="D51" s="150">
        <v>0.52083333333333337</v>
      </c>
      <c r="E51" s="150"/>
      <c r="F51" s="315">
        <f t="shared" si="0"/>
        <v>0</v>
      </c>
      <c r="G51" s="314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0.33333333333333298</v>
      </c>
      <c r="D52" s="150">
        <v>0.52083333333333337</v>
      </c>
      <c r="E52" s="150"/>
      <c r="F52" s="315">
        <f t="shared" si="0"/>
        <v>0</v>
      </c>
      <c r="G52" s="314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0.33333333333333298</v>
      </c>
      <c r="D53" s="150">
        <v>0.52083333333333337</v>
      </c>
      <c r="E53" s="150"/>
      <c r="F53" s="315">
        <f t="shared" si="0"/>
        <v>0</v>
      </c>
      <c r="G53" s="314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0.33333333333333298</v>
      </c>
      <c r="D54" s="150">
        <v>0.52083333333333304</v>
      </c>
      <c r="E54" s="150"/>
      <c r="F54" s="315">
        <f t="shared" si="0"/>
        <v>0</v>
      </c>
      <c r="G54" s="314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0.33333333333333298</v>
      </c>
      <c r="D55" s="150">
        <v>0.52083333333333304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150">
        <v>0.33333333333333298</v>
      </c>
      <c r="D56" s="150">
        <v>0.52083333333333304</v>
      </c>
      <c r="E56" s="250"/>
      <c r="F56" s="353">
        <f t="shared" si="0"/>
        <v>0</v>
      </c>
      <c r="G56" s="315">
        <f t="shared" si="1"/>
        <v>0</v>
      </c>
      <c r="H56" s="354">
        <f t="shared" si="2"/>
        <v>0</v>
      </c>
      <c r="I56" s="355"/>
    </row>
    <row r="57" spans="1:9" ht="30" customHeight="1">
      <c r="A57" s="377" t="s">
        <v>60</v>
      </c>
      <c r="B57" s="378" t="s">
        <v>184</v>
      </c>
      <c r="C57" s="250">
        <v>0.33333333333333331</v>
      </c>
      <c r="D57" s="250">
        <v>0.52083333333333337</v>
      </c>
      <c r="E57" s="250"/>
      <c r="F57" s="353">
        <f>SUM(IF(C57="",0,IF(C57&lt;TIME(8,0,0),TIME(8,0,0)-C57,0)))</f>
        <v>0</v>
      </c>
      <c r="G57" s="353">
        <f>SUM(
IF(OR(C57="",D57=""),0,MAX(0,IF(D57&lt;C57,D57+1,D57)-MAX(C57,TIME(12,30,0)))))</f>
        <v>0</v>
      </c>
      <c r="H57" s="354">
        <f>G57+F57</f>
        <v>0</v>
      </c>
      <c r="I57" s="379"/>
    </row>
    <row r="58" spans="1:9" ht="30" customHeight="1" thickBot="1">
      <c r="A58" s="356" t="s">
        <v>60</v>
      </c>
      <c r="B58" s="357" t="s">
        <v>195</v>
      </c>
      <c r="C58" s="251">
        <v>0.33333333333333331</v>
      </c>
      <c r="D58" s="251">
        <v>0.52083333333333337</v>
      </c>
      <c r="E58" s="251"/>
      <c r="F58" s="322">
        <f t="shared" si="0"/>
        <v>0</v>
      </c>
      <c r="G58" s="322">
        <f>SUM(
IF(OR(C58="",D58=""),0,MAX(0,IF(D58&lt;C58,D58+1,D58)-MAX(C58,TIME(12,30,0)))))</f>
        <v>0</v>
      </c>
      <c r="H58" s="323">
        <f t="shared" si="2"/>
        <v>0</v>
      </c>
      <c r="I58" s="358"/>
    </row>
    <row r="59" spans="1:9" ht="30" customHeight="1">
      <c r="H59" s="295">
        <f>SUM(H3:H58)</f>
        <v>1.9736111111111105</v>
      </c>
    </row>
    <row r="60" spans="1:9" ht="30" customHeight="1">
      <c r="D60" s="370"/>
    </row>
    <row r="69" spans="4:4" ht="30" customHeight="1">
      <c r="D69" s="370"/>
    </row>
  </sheetData>
  <autoFilter ref="A2:I59"/>
  <mergeCells count="5">
    <mergeCell ref="C5:I5"/>
    <mergeCell ref="C8:I8"/>
    <mergeCell ref="C27:I27"/>
    <mergeCell ref="C40:I40"/>
    <mergeCell ref="C44:I4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5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196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4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0.73611111111111116</v>
      </c>
      <c r="E4" s="150"/>
      <c r="F4" s="315">
        <f t="shared" ref="F4:F58" si="0">SUM(IF(C4="",0,IF(C4&lt;TIME(8,0,0),TIME(8,0,0)-C4,0)))</f>
        <v>0</v>
      </c>
      <c r="G4" s="314">
        <f t="shared" ref="G4:G58" si="1">SUM(
IF(OR(C4="",D4=""),0,MAX(0,IF(D4&lt;C4,D4+1,D4)-MAX(C4,TIME(17,0,0)))))</f>
        <v>2.777777777777779E-2</v>
      </c>
      <c r="H4" s="111">
        <f t="shared" ref="H4:H58" si="2">G4+F4</f>
        <v>2.777777777777779E-2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0.72916666666666663</v>
      </c>
      <c r="E5" s="150"/>
      <c r="F5" s="315">
        <f t="shared" si="0"/>
        <v>0</v>
      </c>
      <c r="G5" s="314">
        <f t="shared" si="1"/>
        <v>2.0833333333333259E-2</v>
      </c>
      <c r="H5" s="111">
        <f t="shared" si="2"/>
        <v>2.0833333333333259E-2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0.73611111111111116</v>
      </c>
      <c r="E6" s="150"/>
      <c r="F6" s="315">
        <f t="shared" si="0"/>
        <v>0</v>
      </c>
      <c r="G6" s="314">
        <f t="shared" si="1"/>
        <v>2.777777777777779E-2</v>
      </c>
      <c r="H6" s="111">
        <f t="shared" si="2"/>
        <v>2.777777777777779E-2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0.73611111111111116</v>
      </c>
      <c r="E7" s="150"/>
      <c r="F7" s="315">
        <f t="shared" si="0"/>
        <v>0</v>
      </c>
      <c r="G7" s="314">
        <f t="shared" si="1"/>
        <v>2.777777777777779E-2</v>
      </c>
      <c r="H7" s="111">
        <f t="shared" si="2"/>
        <v>2.777777777777779E-2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0.73611111111111116</v>
      </c>
      <c r="E8" s="150"/>
      <c r="F8" s="315">
        <f t="shared" si="0"/>
        <v>0</v>
      </c>
      <c r="G8" s="314">
        <f t="shared" si="1"/>
        <v>2.777777777777779E-2</v>
      </c>
      <c r="H8" s="111">
        <f t="shared" si="2"/>
        <v>2.777777777777779E-2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0.73611111111111116</v>
      </c>
      <c r="E9" s="150"/>
      <c r="F9" s="315">
        <f t="shared" si="0"/>
        <v>0</v>
      </c>
      <c r="G9" s="314">
        <f t="shared" si="1"/>
        <v>2.777777777777779E-2</v>
      </c>
      <c r="H9" s="111">
        <f t="shared" si="2"/>
        <v>2.777777777777779E-2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0.75694444444444453</v>
      </c>
      <c r="E10" s="150"/>
      <c r="F10" s="315">
        <f t="shared" si="0"/>
        <v>0</v>
      </c>
      <c r="G10" s="314">
        <f t="shared" si="1"/>
        <v>4.861111111111116E-2</v>
      </c>
      <c r="H10" s="111">
        <f t="shared" si="2"/>
        <v>4.861111111111116E-2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4">
        <f t="shared" si="1"/>
        <v>0</v>
      </c>
      <c r="H11" s="111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0.75</v>
      </c>
      <c r="E12" s="150"/>
      <c r="F12" s="315">
        <f t="shared" si="0"/>
        <v>0</v>
      </c>
      <c r="G12" s="314">
        <f t="shared" si="1"/>
        <v>4.166666666666663E-2</v>
      </c>
      <c r="H12" s="111">
        <f t="shared" si="2"/>
        <v>4.166666666666663E-2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0.23958333333333334</v>
      </c>
      <c r="D13" s="150">
        <v>0.95833333333333337</v>
      </c>
      <c r="E13" s="150"/>
      <c r="F13" s="315">
        <f t="shared" si="0"/>
        <v>9.3749999999999972E-2</v>
      </c>
      <c r="G13" s="314">
        <f t="shared" si="1"/>
        <v>0.25</v>
      </c>
      <c r="H13" s="111">
        <f t="shared" si="2"/>
        <v>0.34375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0.25</v>
      </c>
      <c r="D14" s="150">
        <v>1.0069444444444444</v>
      </c>
      <c r="E14" s="150"/>
      <c r="F14" s="315">
        <f t="shared" si="0"/>
        <v>8.3333333333333315E-2</v>
      </c>
      <c r="G14" s="314">
        <f t="shared" si="1"/>
        <v>0.29861111111111105</v>
      </c>
      <c r="H14" s="111">
        <f t="shared" si="2"/>
        <v>0.38194444444444436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0.71527777777777779</v>
      </c>
      <c r="E15" s="150"/>
      <c r="F15" s="315">
        <f t="shared" si="0"/>
        <v>0</v>
      </c>
      <c r="G15" s="314">
        <f t="shared" si="1"/>
        <v>6.9444444444444198E-3</v>
      </c>
      <c r="H15" s="111">
        <f t="shared" si="2"/>
        <v>6.9444444444444198E-3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0.22916666666666666</v>
      </c>
      <c r="D16" s="150">
        <v>0.97916666666666663</v>
      </c>
      <c r="E16" s="150"/>
      <c r="F16" s="315">
        <f t="shared" si="0"/>
        <v>0.10416666666666666</v>
      </c>
      <c r="G16" s="314">
        <f t="shared" si="1"/>
        <v>0.27083333333333326</v>
      </c>
      <c r="H16" s="111">
        <f t="shared" si="2"/>
        <v>0.37499999999999989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4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0.70833333333333337</v>
      </c>
      <c r="E18" s="150"/>
      <c r="F18" s="315">
        <f t="shared" si="0"/>
        <v>2.0833333333333315E-2</v>
      </c>
      <c r="G18" s="371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0.70833333333333337</v>
      </c>
      <c r="E19" s="150"/>
      <c r="F19" s="315">
        <f t="shared" si="0"/>
        <v>0</v>
      </c>
      <c r="G19" s="314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0.33333333333333331</v>
      </c>
      <c r="D20" s="150">
        <v>0.76041666666666663</v>
      </c>
      <c r="E20" s="150"/>
      <c r="F20" s="315">
        <f t="shared" si="0"/>
        <v>0</v>
      </c>
      <c r="G20" s="314">
        <f t="shared" si="1"/>
        <v>5.2083333333333259E-2</v>
      </c>
      <c r="H20" s="111">
        <f t="shared" si="2"/>
        <v>5.2083333333333259E-2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4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4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4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4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0.73611111111111116</v>
      </c>
      <c r="E25" s="150"/>
      <c r="F25" s="315">
        <f t="shared" si="0"/>
        <v>0</v>
      </c>
      <c r="G25" s="314">
        <f t="shared" si="1"/>
        <v>2.777777777777779E-2</v>
      </c>
      <c r="H25" s="111">
        <f t="shared" si="2"/>
        <v>2.777777777777779E-2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0.73611111111111116</v>
      </c>
      <c r="E26" s="150"/>
      <c r="F26" s="315">
        <f t="shared" si="0"/>
        <v>0</v>
      </c>
      <c r="G26" s="314">
        <f t="shared" si="1"/>
        <v>2.777777777777779E-2</v>
      </c>
      <c r="H26" s="111">
        <f t="shared" si="2"/>
        <v>2.777777777777779E-2</v>
      </c>
      <c r="I26" s="105"/>
    </row>
    <row r="27" spans="1:9" s="5" customFormat="1" ht="30" customHeight="1">
      <c r="A27" s="14" t="s">
        <v>60</v>
      </c>
      <c r="B27" s="106" t="s">
        <v>27</v>
      </c>
      <c r="C27" s="654" t="s">
        <v>118</v>
      </c>
      <c r="D27" s="655"/>
      <c r="E27" s="655"/>
      <c r="F27" s="655"/>
      <c r="G27" s="655"/>
      <c r="H27" s="655"/>
      <c r="I27" s="656"/>
    </row>
    <row r="28" spans="1:9" s="5" customFormat="1" ht="30" customHeight="1">
      <c r="A28" s="14" t="s">
        <v>60</v>
      </c>
      <c r="B28" s="106" t="s">
        <v>171</v>
      </c>
      <c r="C28" s="150">
        <v>0.22916666666666666</v>
      </c>
      <c r="D28" s="150">
        <v>0.97499999999999998</v>
      </c>
      <c r="E28" s="150"/>
      <c r="F28" s="315">
        <f t="shared" si="0"/>
        <v>0.10416666666666666</v>
      </c>
      <c r="G28" s="314">
        <f t="shared" si="1"/>
        <v>0.26666666666666661</v>
      </c>
      <c r="H28" s="111">
        <f t="shared" si="2"/>
        <v>0.37083333333333324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0.73611111111111116</v>
      </c>
      <c r="E29" s="150"/>
      <c r="F29" s="315">
        <f t="shared" si="0"/>
        <v>0</v>
      </c>
      <c r="G29" s="314">
        <f t="shared" si="1"/>
        <v>2.777777777777779E-2</v>
      </c>
      <c r="H29" s="111">
        <f t="shared" si="2"/>
        <v>2.777777777777779E-2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0.73611111111111116</v>
      </c>
      <c r="E30" s="150"/>
      <c r="F30" s="315">
        <f t="shared" si="0"/>
        <v>0</v>
      </c>
      <c r="G30" s="314">
        <f t="shared" si="1"/>
        <v>2.777777777777779E-2</v>
      </c>
      <c r="H30" s="111">
        <f t="shared" si="2"/>
        <v>2.777777777777779E-2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0.74305555555555547</v>
      </c>
      <c r="E31" s="150"/>
      <c r="F31" s="315">
        <f t="shared" si="0"/>
        <v>0</v>
      </c>
      <c r="G31" s="314">
        <f t="shared" si="1"/>
        <v>3.4722222222222099E-2</v>
      </c>
      <c r="H31" s="111">
        <f t="shared" si="2"/>
        <v>3.4722222222222099E-2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0.25</v>
      </c>
      <c r="D32" s="150">
        <v>0.94791666666666663</v>
      </c>
      <c r="E32" s="150"/>
      <c r="F32" s="315">
        <f t="shared" si="0"/>
        <v>8.3333333333333315E-2</v>
      </c>
      <c r="G32" s="314">
        <f t="shared" si="1"/>
        <v>0.23958333333333326</v>
      </c>
      <c r="H32" s="111">
        <f t="shared" si="2"/>
        <v>0.32291666666666657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0.73611111111111116</v>
      </c>
      <c r="E33" s="150"/>
      <c r="F33" s="315">
        <f t="shared" si="0"/>
        <v>0</v>
      </c>
      <c r="G33" s="314">
        <f t="shared" si="1"/>
        <v>2.777777777777779E-2</v>
      </c>
      <c r="H33" s="111">
        <f t="shared" si="2"/>
        <v>2.777777777777779E-2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0.73611111111111116</v>
      </c>
      <c r="E34" s="150"/>
      <c r="F34" s="315">
        <f t="shared" si="0"/>
        <v>0</v>
      </c>
      <c r="G34" s="314">
        <f t="shared" si="1"/>
        <v>2.777777777777779E-2</v>
      </c>
      <c r="H34" s="111">
        <f t="shared" si="2"/>
        <v>2.777777777777779E-2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0.25</v>
      </c>
      <c r="D35" s="150">
        <v>1.0069444444444444</v>
      </c>
      <c r="E35" s="150"/>
      <c r="F35" s="315">
        <f t="shared" si="0"/>
        <v>8.3333333333333315E-2</v>
      </c>
      <c r="G35" s="314">
        <f t="shared" si="1"/>
        <v>0.29861111111111105</v>
      </c>
      <c r="H35" s="111">
        <f t="shared" si="2"/>
        <v>0.38194444444444436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0.25</v>
      </c>
      <c r="D36" s="150">
        <v>1.0069444444444444</v>
      </c>
      <c r="E36" s="150"/>
      <c r="F36" s="315">
        <f t="shared" si="0"/>
        <v>8.3333333333333315E-2</v>
      </c>
      <c r="G36" s="314">
        <f t="shared" si="1"/>
        <v>0.29861111111111105</v>
      </c>
      <c r="H36" s="111">
        <f t="shared" si="2"/>
        <v>0.38194444444444436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0.73611111111111116</v>
      </c>
      <c r="E37" s="150"/>
      <c r="F37" s="315">
        <f t="shared" si="0"/>
        <v>0</v>
      </c>
      <c r="G37" s="314">
        <f t="shared" si="1"/>
        <v>2.777777777777779E-2</v>
      </c>
      <c r="H37" s="111">
        <f t="shared" si="2"/>
        <v>2.777777777777779E-2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4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72" t="s">
        <v>118</v>
      </c>
      <c r="D40" s="673"/>
      <c r="E40" s="673"/>
      <c r="F40" s="673"/>
      <c r="G40" s="673"/>
      <c r="H40" s="673"/>
      <c r="I40" s="674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0.73611111111111116</v>
      </c>
      <c r="E41" s="150"/>
      <c r="F41" s="315">
        <f t="shared" si="0"/>
        <v>0</v>
      </c>
      <c r="G41" s="314">
        <f t="shared" si="1"/>
        <v>2.777777777777779E-2</v>
      </c>
      <c r="H41" s="111">
        <f t="shared" si="2"/>
        <v>2.777777777777779E-2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0.22916666666666666</v>
      </c>
      <c r="D42" s="150">
        <v>0.98611111111111116</v>
      </c>
      <c r="E42" s="150"/>
      <c r="F42" s="315">
        <f t="shared" si="0"/>
        <v>0.10416666666666666</v>
      </c>
      <c r="G42" s="314">
        <f t="shared" si="1"/>
        <v>0.27777777777777779</v>
      </c>
      <c r="H42" s="111">
        <f t="shared" si="2"/>
        <v>0.38194444444444442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0.73611111111111116</v>
      </c>
      <c r="E43" s="150"/>
      <c r="F43" s="315">
        <f t="shared" si="0"/>
        <v>0</v>
      </c>
      <c r="G43" s="314">
        <f t="shared" si="1"/>
        <v>2.777777777777779E-2</v>
      </c>
      <c r="H43" s="111">
        <f t="shared" si="2"/>
        <v>2.777777777777779E-2</v>
      </c>
      <c r="I43" s="316"/>
    </row>
    <row r="44" spans="1:9" s="5" customFormat="1" ht="30" customHeight="1">
      <c r="A44" s="14" t="s">
        <v>60</v>
      </c>
      <c r="B44" s="106" t="s">
        <v>46</v>
      </c>
      <c r="C44" s="654" t="s">
        <v>118</v>
      </c>
      <c r="D44" s="655"/>
      <c r="E44" s="655"/>
      <c r="F44" s="655"/>
      <c r="G44" s="655"/>
      <c r="H44" s="655"/>
      <c r="I44" s="65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4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0.25</v>
      </c>
      <c r="D46" s="350">
        <v>0.625</v>
      </c>
      <c r="E46" s="150"/>
      <c r="F46" s="315">
        <f t="shared" si="0"/>
        <v>8.3333333333333315E-2</v>
      </c>
      <c r="G46" s="314">
        <f t="shared" si="1"/>
        <v>0</v>
      </c>
      <c r="H46" s="111">
        <f t="shared" si="2"/>
        <v>8.3333333333333315E-2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0.75694444444444453</v>
      </c>
      <c r="E47" s="150"/>
      <c r="F47" s="315">
        <f t="shared" si="0"/>
        <v>0</v>
      </c>
      <c r="G47" s="314">
        <f t="shared" si="1"/>
        <v>4.861111111111116E-2</v>
      </c>
      <c r="H47" s="111">
        <f t="shared" si="2"/>
        <v>4.861111111111116E-2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0.75694444444444453</v>
      </c>
      <c r="E48" s="150"/>
      <c r="F48" s="315">
        <f t="shared" si="0"/>
        <v>0</v>
      </c>
      <c r="G48" s="314">
        <f t="shared" si="1"/>
        <v>4.861111111111116E-2</v>
      </c>
      <c r="H48" s="111">
        <f t="shared" si="2"/>
        <v>4.861111111111116E-2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0.73611111111111116</v>
      </c>
      <c r="E49" s="150"/>
      <c r="F49" s="315">
        <f t="shared" si="0"/>
        <v>0</v>
      </c>
      <c r="G49" s="314">
        <f t="shared" si="1"/>
        <v>2.777777777777779E-2</v>
      </c>
      <c r="H49" s="111">
        <f t="shared" si="2"/>
        <v>2.777777777777779E-2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0.25</v>
      </c>
      <c r="D50" s="350">
        <v>0.66666666666666663</v>
      </c>
      <c r="E50" s="150"/>
      <c r="F50" s="315">
        <f t="shared" si="0"/>
        <v>8.3333333333333315E-2</v>
      </c>
      <c r="G50" s="314">
        <f t="shared" si="1"/>
        <v>0</v>
      </c>
      <c r="H50" s="111">
        <f t="shared" si="2"/>
        <v>8.3333333333333315E-2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0.25</v>
      </c>
      <c r="D51" s="150">
        <v>0.94791666666666663</v>
      </c>
      <c r="E51" s="150"/>
      <c r="F51" s="315">
        <f t="shared" si="0"/>
        <v>8.3333333333333315E-2</v>
      </c>
      <c r="G51" s="314">
        <f t="shared" si="1"/>
        <v>0.23958333333333326</v>
      </c>
      <c r="H51" s="111">
        <f t="shared" si="2"/>
        <v>0.32291666666666657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0.73611111111111116</v>
      </c>
      <c r="E52" s="150"/>
      <c r="F52" s="315">
        <f t="shared" si="0"/>
        <v>0</v>
      </c>
      <c r="G52" s="314">
        <f t="shared" si="1"/>
        <v>2.777777777777779E-2</v>
      </c>
      <c r="H52" s="111">
        <f t="shared" si="2"/>
        <v>2.777777777777779E-2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0.73611111111111116</v>
      </c>
      <c r="E53" s="150"/>
      <c r="F53" s="315">
        <f t="shared" si="0"/>
        <v>0</v>
      </c>
      <c r="G53" s="314">
        <f t="shared" si="1"/>
        <v>2.777777777777779E-2</v>
      </c>
      <c r="H53" s="111">
        <f t="shared" si="2"/>
        <v>2.777777777777779E-2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0.73611111111111116</v>
      </c>
      <c r="E54" s="150"/>
      <c r="F54" s="315">
        <f t="shared" si="0"/>
        <v>0</v>
      </c>
      <c r="G54" s="314">
        <f t="shared" si="1"/>
        <v>2.777777777777779E-2</v>
      </c>
      <c r="H54" s="111">
        <f t="shared" si="2"/>
        <v>2.777777777777779E-2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0.73611111111111116</v>
      </c>
      <c r="E55" s="150"/>
      <c r="F55" s="315">
        <f t="shared" si="0"/>
        <v>0</v>
      </c>
      <c r="G55" s="314">
        <f t="shared" si="1"/>
        <v>2.777777777777779E-2</v>
      </c>
      <c r="H55" s="111">
        <f t="shared" si="2"/>
        <v>2.777777777777779E-2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0.73611111111111116</v>
      </c>
      <c r="E56" s="250"/>
      <c r="F56" s="353">
        <f t="shared" si="0"/>
        <v>0</v>
      </c>
      <c r="G56" s="372">
        <f t="shared" si="1"/>
        <v>2.777777777777779E-2</v>
      </c>
      <c r="H56" s="354">
        <f t="shared" si="2"/>
        <v>2.777777777777779E-2</v>
      </c>
      <c r="I56" s="355"/>
    </row>
    <row r="57" spans="1:9" ht="30" customHeight="1">
      <c r="A57" s="377" t="s">
        <v>60</v>
      </c>
      <c r="B57" s="378" t="s">
        <v>184</v>
      </c>
      <c r="C57" s="250">
        <v>0.33333333333333331</v>
      </c>
      <c r="D57" s="250">
        <v>0.73611111111111116</v>
      </c>
      <c r="E57" s="250"/>
      <c r="F57" s="353">
        <f>SUM(IF(C57="",0,IF(C57&lt;TIME(8,0,0),TIME(8,0,0)-C57,0)))</f>
        <v>0</v>
      </c>
      <c r="G57" s="372">
        <f>SUM(
IF(OR(C57="",D57=""),0,MAX(0,IF(D57&lt;C57,D57+1,D57)-MAX(C57,TIME(17,0,0)))))</f>
        <v>2.777777777777779E-2</v>
      </c>
      <c r="H57" s="354">
        <f>G57+F57</f>
        <v>2.777777777777779E-2</v>
      </c>
      <c r="I57" s="379"/>
    </row>
    <row r="58" spans="1:9" ht="30" customHeight="1" thickBot="1">
      <c r="A58" s="356" t="s">
        <v>60</v>
      </c>
      <c r="B58" s="357" t="s">
        <v>195</v>
      </c>
      <c r="C58" s="251">
        <v>0.33333333333333331</v>
      </c>
      <c r="D58" s="251">
        <v>0.73611111111111116</v>
      </c>
      <c r="E58" s="251"/>
      <c r="F58" s="322">
        <f t="shared" si="0"/>
        <v>0</v>
      </c>
      <c r="G58" s="373">
        <f t="shared" si="1"/>
        <v>2.777777777777779E-2</v>
      </c>
      <c r="H58" s="323">
        <f t="shared" si="2"/>
        <v>2.777777777777779E-2</v>
      </c>
      <c r="I58" s="358"/>
    </row>
    <row r="59" spans="1:9" ht="30" customHeight="1">
      <c r="H59" s="369">
        <f>SUM(H3:H58)</f>
        <v>4.3847222222222202</v>
      </c>
    </row>
  </sheetData>
  <autoFilter ref="A2:I59"/>
  <mergeCells count="4">
    <mergeCell ref="C44:I44"/>
    <mergeCell ref="C40:I40"/>
    <mergeCell ref="C39:I39"/>
    <mergeCell ref="C27:I2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6">
    <tabColor rgb="FF00B050"/>
    <pageSetUpPr fitToPage="1"/>
  </sheetPr>
  <dimension ref="A1:I60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191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4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0.86458333333333337</v>
      </c>
      <c r="E4" s="150"/>
      <c r="F4" s="315">
        <f t="shared" ref="F4:F57" si="0">SUM(IF(C4="",0,IF(C4&lt;TIME(8,0,0),TIME(8,0,0)-C4,0)))</f>
        <v>0</v>
      </c>
      <c r="G4" s="314">
        <f t="shared" ref="G4:G57" si="1">SUM(
IF(OR(C4="",D4=""),0,MAX(0,IF(D4&lt;C4,D4+1,D4)-MAX(C4,TIME(17,0,0)))))</f>
        <v>0.15625</v>
      </c>
      <c r="H4" s="111">
        <f t="shared" ref="H4:H57" si="2">G4+F4</f>
        <v>0.15625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4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0.86458333333333337</v>
      </c>
      <c r="E6" s="150"/>
      <c r="F6" s="315">
        <f t="shared" si="0"/>
        <v>0</v>
      </c>
      <c r="G6" s="314">
        <f t="shared" si="1"/>
        <v>0.15625</v>
      </c>
      <c r="H6" s="111">
        <f t="shared" si="2"/>
        <v>0.15625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0.86458333333333337</v>
      </c>
      <c r="E7" s="150"/>
      <c r="F7" s="315">
        <f t="shared" si="0"/>
        <v>0</v>
      </c>
      <c r="G7" s="314">
        <f t="shared" si="1"/>
        <v>0.15625</v>
      </c>
      <c r="H7" s="111">
        <f t="shared" si="2"/>
        <v>0.15625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0.86458333333333337</v>
      </c>
      <c r="E8" s="150"/>
      <c r="F8" s="315">
        <f t="shared" si="0"/>
        <v>0</v>
      </c>
      <c r="G8" s="314">
        <f t="shared" si="1"/>
        <v>0.15625</v>
      </c>
      <c r="H8" s="111">
        <f t="shared" si="2"/>
        <v>0.15625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4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4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4">
        <f t="shared" si="1"/>
        <v>0</v>
      </c>
      <c r="H11" s="111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4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0.89583333333333337</v>
      </c>
      <c r="E13" s="150"/>
      <c r="F13" s="315">
        <f t="shared" si="0"/>
        <v>2.0833333333333315E-2</v>
      </c>
      <c r="G13" s="314">
        <f t="shared" si="1"/>
        <v>0.1875</v>
      </c>
      <c r="H13" s="111">
        <f t="shared" si="2"/>
        <v>0.20833333333333331</v>
      </c>
      <c r="I13" s="105"/>
    </row>
    <row r="14" spans="1:9" s="5" customFormat="1" ht="30" customHeight="1">
      <c r="A14" s="14" t="s">
        <v>59</v>
      </c>
      <c r="B14" s="106" t="s">
        <v>14</v>
      </c>
      <c r="C14" s="150">
        <v>0.3125</v>
      </c>
      <c r="D14" s="150">
        <v>0.90138888888888891</v>
      </c>
      <c r="E14" s="150"/>
      <c r="F14" s="315">
        <f t="shared" si="0"/>
        <v>2.0833333333333315E-2</v>
      </c>
      <c r="G14" s="314">
        <f t="shared" si="1"/>
        <v>0.19305555555555554</v>
      </c>
      <c r="H14" s="111">
        <f t="shared" si="2"/>
        <v>0.21388888888888885</v>
      </c>
      <c r="I14" s="31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4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4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4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0.9375</v>
      </c>
      <c r="E18" s="150"/>
      <c r="F18" s="315">
        <f t="shared" si="0"/>
        <v>2.0833333333333315E-2</v>
      </c>
      <c r="G18" s="314">
        <f t="shared" si="1"/>
        <v>0.22916666666666663</v>
      </c>
      <c r="H18" s="111">
        <f t="shared" si="2"/>
        <v>0.24999999999999994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0.31944444444444448</v>
      </c>
      <c r="D19" s="150">
        <v>0.75</v>
      </c>
      <c r="E19" s="150"/>
      <c r="F19" s="315">
        <f t="shared" si="0"/>
        <v>1.388888888888884E-2</v>
      </c>
      <c r="G19" s="314">
        <f t="shared" si="1"/>
        <v>4.166666666666663E-2</v>
      </c>
      <c r="H19" s="111">
        <f t="shared" si="2"/>
        <v>5.5555555555555469E-2</v>
      </c>
      <c r="I19" s="105"/>
    </row>
    <row r="20" spans="1:9" s="5" customFormat="1" ht="30" customHeight="1">
      <c r="A20" s="14" t="s">
        <v>59</v>
      </c>
      <c r="B20" s="106" t="s">
        <v>20</v>
      </c>
      <c r="C20" s="654" t="s">
        <v>61</v>
      </c>
      <c r="D20" s="655"/>
      <c r="E20" s="655"/>
      <c r="F20" s="655"/>
      <c r="G20" s="655"/>
      <c r="H20" s="655"/>
      <c r="I20" s="656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0.86458333333333337</v>
      </c>
      <c r="E21" s="150"/>
      <c r="F21" s="315">
        <f t="shared" si="0"/>
        <v>0</v>
      </c>
      <c r="G21" s="314">
        <f t="shared" si="1"/>
        <v>0.15625</v>
      </c>
      <c r="H21" s="111">
        <f t="shared" si="2"/>
        <v>0.15625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4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4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4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0.86458333333333337</v>
      </c>
      <c r="E25" s="150"/>
      <c r="F25" s="315">
        <f t="shared" si="0"/>
        <v>0</v>
      </c>
      <c r="G25" s="314">
        <f t="shared" si="1"/>
        <v>0.15625</v>
      </c>
      <c r="H25" s="111">
        <f t="shared" si="2"/>
        <v>0.15625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0.86458333333333337</v>
      </c>
      <c r="E26" s="150"/>
      <c r="F26" s="315">
        <f t="shared" si="0"/>
        <v>0</v>
      </c>
      <c r="G26" s="314">
        <f t="shared" si="1"/>
        <v>0.15625</v>
      </c>
      <c r="H26" s="111">
        <f t="shared" si="2"/>
        <v>0.15625</v>
      </c>
      <c r="I26" s="105"/>
    </row>
    <row r="27" spans="1:9" s="5" customFormat="1" ht="30" customHeight="1">
      <c r="A27" s="14" t="s">
        <v>60</v>
      </c>
      <c r="B27" s="106" t="s">
        <v>27</v>
      </c>
      <c r="C27" s="654" t="s">
        <v>118</v>
      </c>
      <c r="D27" s="655"/>
      <c r="E27" s="655"/>
      <c r="F27" s="655"/>
      <c r="G27" s="655"/>
      <c r="H27" s="655"/>
      <c r="I27" s="65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4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0.86458333333333337</v>
      </c>
      <c r="E29" s="150"/>
      <c r="F29" s="315">
        <f t="shared" si="0"/>
        <v>0</v>
      </c>
      <c r="G29" s="314">
        <f t="shared" si="1"/>
        <v>0.15625</v>
      </c>
      <c r="H29" s="111">
        <f t="shared" si="2"/>
        <v>0.15625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4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0.78125</v>
      </c>
      <c r="E31" s="150"/>
      <c r="F31" s="315">
        <f t="shared" si="0"/>
        <v>0</v>
      </c>
      <c r="G31" s="314">
        <f t="shared" si="1"/>
        <v>7.291666666666663E-2</v>
      </c>
      <c r="H31" s="111">
        <f t="shared" si="2"/>
        <v>7.291666666666663E-2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0.86458333333333337</v>
      </c>
      <c r="E32" s="150"/>
      <c r="F32" s="315">
        <f t="shared" si="0"/>
        <v>0</v>
      </c>
      <c r="G32" s="314">
        <f t="shared" si="1"/>
        <v>0.15625</v>
      </c>
      <c r="H32" s="111">
        <f t="shared" si="2"/>
        <v>0.15625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4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0.86458333333333337</v>
      </c>
      <c r="E34" s="150"/>
      <c r="F34" s="315">
        <f t="shared" si="0"/>
        <v>0</v>
      </c>
      <c r="G34" s="314">
        <f t="shared" si="1"/>
        <v>0.15625</v>
      </c>
      <c r="H34" s="111">
        <f t="shared" si="2"/>
        <v>0.15625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4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0.86458333333333337</v>
      </c>
      <c r="E36" s="150"/>
      <c r="F36" s="315">
        <f t="shared" si="0"/>
        <v>0</v>
      </c>
      <c r="G36" s="314">
        <f t="shared" si="1"/>
        <v>0.15625</v>
      </c>
      <c r="H36" s="111">
        <f t="shared" si="2"/>
        <v>0.15625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0.86458333333333337</v>
      </c>
      <c r="E37" s="150"/>
      <c r="F37" s="315">
        <f t="shared" si="0"/>
        <v>0</v>
      </c>
      <c r="G37" s="314">
        <f t="shared" si="1"/>
        <v>0.15625</v>
      </c>
      <c r="H37" s="111">
        <f t="shared" si="2"/>
        <v>0.15625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4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72" t="s">
        <v>118</v>
      </c>
      <c r="D40" s="673"/>
      <c r="E40" s="673"/>
      <c r="F40" s="673"/>
      <c r="G40" s="673"/>
      <c r="H40" s="673"/>
      <c r="I40" s="674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4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4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0.86458333333333337</v>
      </c>
      <c r="E43" s="150"/>
      <c r="F43" s="315">
        <f t="shared" si="0"/>
        <v>0</v>
      </c>
      <c r="G43" s="314">
        <f t="shared" si="1"/>
        <v>0.15625</v>
      </c>
      <c r="H43" s="111">
        <f t="shared" si="2"/>
        <v>0.15625</v>
      </c>
      <c r="I43" s="316"/>
    </row>
    <row r="44" spans="1:9" s="5" customFormat="1" ht="30" customHeight="1">
      <c r="A44" s="14" t="s">
        <v>60</v>
      </c>
      <c r="B44" s="106" t="s">
        <v>46</v>
      </c>
      <c r="C44" s="654" t="s">
        <v>118</v>
      </c>
      <c r="D44" s="655"/>
      <c r="E44" s="655"/>
      <c r="F44" s="655"/>
      <c r="G44" s="655"/>
      <c r="H44" s="655"/>
      <c r="I44" s="65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4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4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4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4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4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0.86458333333333337</v>
      </c>
      <c r="E50" s="150"/>
      <c r="F50" s="315">
        <f t="shared" si="0"/>
        <v>0</v>
      </c>
      <c r="G50" s="314">
        <f t="shared" si="1"/>
        <v>0.15625</v>
      </c>
      <c r="H50" s="111">
        <f t="shared" si="2"/>
        <v>0.15625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4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4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0.86458333333333337</v>
      </c>
      <c r="E53" s="150"/>
      <c r="F53" s="315">
        <f t="shared" si="0"/>
        <v>0</v>
      </c>
      <c r="G53" s="314">
        <f t="shared" si="1"/>
        <v>0.15625</v>
      </c>
      <c r="H53" s="111">
        <f t="shared" si="2"/>
        <v>0.15625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0.78125</v>
      </c>
      <c r="E54" s="150"/>
      <c r="F54" s="315">
        <f t="shared" si="0"/>
        <v>0</v>
      </c>
      <c r="G54" s="314">
        <f t="shared" si="1"/>
        <v>7.291666666666663E-2</v>
      </c>
      <c r="H54" s="111">
        <f t="shared" si="2"/>
        <v>7.291666666666663E-2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0.78125</v>
      </c>
      <c r="E55" s="150"/>
      <c r="F55" s="315">
        <f t="shared" si="0"/>
        <v>0</v>
      </c>
      <c r="G55" s="314">
        <f t="shared" si="1"/>
        <v>7.291666666666663E-2</v>
      </c>
      <c r="H55" s="111">
        <f t="shared" si="2"/>
        <v>7.291666666666663E-2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0.78125</v>
      </c>
      <c r="E56" s="250"/>
      <c r="F56" s="353">
        <f t="shared" si="0"/>
        <v>0</v>
      </c>
      <c r="G56" s="372">
        <f t="shared" si="1"/>
        <v>7.291666666666663E-2</v>
      </c>
      <c r="H56" s="354">
        <f t="shared" si="2"/>
        <v>7.291666666666663E-2</v>
      </c>
      <c r="I56" s="355"/>
    </row>
    <row r="57" spans="1:9" ht="30" customHeight="1">
      <c r="A57" s="366" t="s">
        <v>60</v>
      </c>
      <c r="B57" s="367" t="s">
        <v>184</v>
      </c>
      <c r="C57" s="150">
        <v>0.33333333333333331</v>
      </c>
      <c r="D57" s="150">
        <v>0.78125</v>
      </c>
      <c r="E57" s="150"/>
      <c r="F57" s="315">
        <f t="shared" si="0"/>
        <v>0</v>
      </c>
      <c r="G57" s="314">
        <f t="shared" si="1"/>
        <v>7.291666666666663E-2</v>
      </c>
      <c r="H57" s="111">
        <f t="shared" si="2"/>
        <v>7.291666666666663E-2</v>
      </c>
      <c r="I57" s="368"/>
    </row>
    <row r="58" spans="1:9" ht="30" customHeight="1" thickBot="1">
      <c r="A58" s="362" t="s">
        <v>60</v>
      </c>
      <c r="B58" s="313" t="s">
        <v>195</v>
      </c>
      <c r="C58" s="363">
        <v>0.33333333333333331</v>
      </c>
      <c r="D58" s="363">
        <v>0.70833333333333337</v>
      </c>
      <c r="E58" s="363"/>
      <c r="F58" s="364">
        <f>SUM(IF(C58="",0,IF(C58&lt;TIME(8,0,0),TIME(8,0,0)-C58,0)))</f>
        <v>0</v>
      </c>
      <c r="G58" s="374">
        <f>SUM(
IF(OR(C58="",D58=""),0,MAX(0,IF(D58&lt;C58,D58+1,D58)-MAX(C58,TIME(17,0,0)))))</f>
        <v>0</v>
      </c>
      <c r="H58" s="365">
        <f>G58+F58</f>
        <v>0</v>
      </c>
      <c r="I58" s="321"/>
    </row>
    <row r="59" spans="1:9" ht="30" customHeight="1">
      <c r="H59" s="295"/>
    </row>
    <row r="60" spans="1:9" ht="30" customHeight="1">
      <c r="H60" s="295">
        <f>SUM(H4:H59)</f>
        <v>3.4569444444444435</v>
      </c>
    </row>
  </sheetData>
  <autoFilter ref="A2:I58"/>
  <mergeCells count="5">
    <mergeCell ref="C44:I44"/>
    <mergeCell ref="C40:I40"/>
    <mergeCell ref="C39:I39"/>
    <mergeCell ref="C27:I27"/>
    <mergeCell ref="C20:I2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7">
    <tabColor rgb="FF00B050"/>
    <pageSetUpPr fitToPage="1"/>
  </sheetPr>
  <dimension ref="A1:I62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4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0.75</v>
      </c>
      <c r="E4" s="150"/>
      <c r="F4" s="315">
        <f t="shared" ref="F4:F57" si="0">SUM(IF(C4="",0,IF(C4&lt;TIME(8,0,0),TIME(8,0,0)-C4,0)))</f>
        <v>0</v>
      </c>
      <c r="G4" s="314">
        <f t="shared" ref="G4:G57" si="1">SUM(
IF(OR(C4="",D4=""),0,MAX(0,IF(D4&lt;C4,D4+1,D4)-MAX(C4,TIME(17,0,0)))))</f>
        <v>4.166666666666663E-2</v>
      </c>
      <c r="H4" s="111">
        <f t="shared" ref="H4:H57" si="2">G4+F4</f>
        <v>4.166666666666663E-2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4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0.75</v>
      </c>
      <c r="E6" s="150"/>
      <c r="F6" s="315">
        <f t="shared" si="0"/>
        <v>0</v>
      </c>
      <c r="G6" s="314">
        <f t="shared" si="1"/>
        <v>4.166666666666663E-2</v>
      </c>
      <c r="H6" s="111">
        <f t="shared" si="2"/>
        <v>4.166666666666663E-2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0.75</v>
      </c>
      <c r="E7" s="150"/>
      <c r="F7" s="315">
        <f t="shared" si="0"/>
        <v>0</v>
      </c>
      <c r="G7" s="314">
        <f t="shared" si="1"/>
        <v>4.166666666666663E-2</v>
      </c>
      <c r="H7" s="111">
        <f t="shared" si="2"/>
        <v>4.166666666666663E-2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0.75</v>
      </c>
      <c r="E8" s="150"/>
      <c r="F8" s="315">
        <f t="shared" si="0"/>
        <v>0</v>
      </c>
      <c r="G8" s="314">
        <f t="shared" si="1"/>
        <v>4.166666666666663E-2</v>
      </c>
      <c r="H8" s="111">
        <f t="shared" si="2"/>
        <v>4.166666666666663E-2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4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4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0.76736111111111116</v>
      </c>
      <c r="E11" s="150"/>
      <c r="F11" s="315">
        <f t="shared" si="0"/>
        <v>2.0833333333333315E-2</v>
      </c>
      <c r="G11" s="314">
        <f t="shared" si="1"/>
        <v>5.902777777777779E-2</v>
      </c>
      <c r="H11" s="111">
        <f t="shared" si="2"/>
        <v>7.9861111111111105E-2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4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0.70833333333333337</v>
      </c>
      <c r="E13" s="150"/>
      <c r="F13" s="315">
        <f t="shared" si="0"/>
        <v>2.0833333333333315E-2</v>
      </c>
      <c r="G13" s="314">
        <f t="shared" si="1"/>
        <v>0</v>
      </c>
      <c r="H13" s="111">
        <f t="shared" si="2"/>
        <v>2.0833333333333315E-2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0.97916666666666663</v>
      </c>
      <c r="E15" s="150"/>
      <c r="F15" s="315">
        <f t="shared" si="0"/>
        <v>0</v>
      </c>
      <c r="G15" s="314">
        <f t="shared" si="1"/>
        <v>0.27083333333333326</v>
      </c>
      <c r="H15" s="111">
        <f t="shared" si="2"/>
        <v>0.27083333333333326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0.88194444444444453</v>
      </c>
      <c r="E16" s="150"/>
      <c r="F16" s="315">
        <f t="shared" si="0"/>
        <v>2.0833333333333315E-2</v>
      </c>
      <c r="G16" s="314">
        <f t="shared" si="1"/>
        <v>0.17361111111111116</v>
      </c>
      <c r="H16" s="111">
        <f t="shared" si="2"/>
        <v>0.19444444444444448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4">
        <f t="shared" si="1"/>
        <v>0</v>
      </c>
      <c r="H17" s="111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0.72916666666666663</v>
      </c>
      <c r="E18" s="150"/>
      <c r="F18" s="315">
        <f t="shared" si="0"/>
        <v>2.0833333333333315E-2</v>
      </c>
      <c r="G18" s="314">
        <f t="shared" si="1"/>
        <v>2.0833333333333259E-2</v>
      </c>
      <c r="H18" s="111">
        <f t="shared" si="2"/>
        <v>4.1666666666666574E-2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0.75</v>
      </c>
      <c r="E19" s="150"/>
      <c r="F19" s="315">
        <f t="shared" si="0"/>
        <v>2.0833333333333315E-2</v>
      </c>
      <c r="G19" s="314">
        <f t="shared" si="1"/>
        <v>4.166666666666663E-2</v>
      </c>
      <c r="H19" s="111">
        <f t="shared" si="2"/>
        <v>6.2499999999999944E-2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0.75</v>
      </c>
      <c r="E20" s="150"/>
      <c r="F20" s="315">
        <f t="shared" si="0"/>
        <v>2.0833333333333315E-2</v>
      </c>
      <c r="G20" s="314">
        <f t="shared" si="1"/>
        <v>4.166666666666663E-2</v>
      </c>
      <c r="H20" s="111">
        <f t="shared" si="2"/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350">
        <v>0.54166666666666663</v>
      </c>
      <c r="E21" s="150"/>
      <c r="F21" s="315">
        <f t="shared" si="0"/>
        <v>0</v>
      </c>
      <c r="G21" s="314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0.90277777777777779</v>
      </c>
      <c r="E22" s="150"/>
      <c r="F22" s="315">
        <f t="shared" si="0"/>
        <v>0</v>
      </c>
      <c r="G22" s="314">
        <f t="shared" si="1"/>
        <v>0.19444444444444442</v>
      </c>
      <c r="H22" s="111">
        <f t="shared" si="2"/>
        <v>0.19444444444444442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0.90277777777777779</v>
      </c>
      <c r="E23" s="150"/>
      <c r="F23" s="315">
        <f t="shared" si="0"/>
        <v>0</v>
      </c>
      <c r="G23" s="314">
        <f t="shared" si="1"/>
        <v>0.19444444444444442</v>
      </c>
      <c r="H23" s="111">
        <f t="shared" si="2"/>
        <v>0.19444444444444442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0.3125</v>
      </c>
      <c r="D24" s="150">
        <v>0.75</v>
      </c>
      <c r="E24" s="150"/>
      <c r="F24" s="315">
        <f t="shared" si="0"/>
        <v>2.0833333333333315E-2</v>
      </c>
      <c r="G24" s="314">
        <f t="shared" si="1"/>
        <v>4.166666666666663E-2</v>
      </c>
      <c r="H24" s="111">
        <f t="shared" si="2"/>
        <v>6.2499999999999944E-2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0.75</v>
      </c>
      <c r="E25" s="150"/>
      <c r="F25" s="315">
        <f t="shared" si="0"/>
        <v>0</v>
      </c>
      <c r="G25" s="314">
        <f t="shared" si="1"/>
        <v>4.166666666666663E-2</v>
      </c>
      <c r="H25" s="111">
        <f t="shared" si="2"/>
        <v>4.166666666666663E-2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0.75</v>
      </c>
      <c r="E26" s="150"/>
      <c r="F26" s="315">
        <f t="shared" si="0"/>
        <v>0</v>
      </c>
      <c r="G26" s="314">
        <f t="shared" si="1"/>
        <v>4.166666666666663E-2</v>
      </c>
      <c r="H26" s="111">
        <f t="shared" si="2"/>
        <v>4.166666666666663E-2</v>
      </c>
      <c r="I26" s="105"/>
    </row>
    <row r="27" spans="1:9" s="5" customFormat="1" ht="30" customHeight="1">
      <c r="A27" s="14" t="s">
        <v>60</v>
      </c>
      <c r="B27" s="106" t="s">
        <v>27</v>
      </c>
      <c r="C27" s="654" t="s">
        <v>118</v>
      </c>
      <c r="D27" s="655"/>
      <c r="E27" s="655"/>
      <c r="F27" s="655"/>
      <c r="G27" s="655"/>
      <c r="H27" s="655"/>
      <c r="I27" s="65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0.90277777777777779</v>
      </c>
      <c r="E28" s="150"/>
      <c r="F28" s="315">
        <f t="shared" si="0"/>
        <v>0</v>
      </c>
      <c r="G28" s="314">
        <f t="shared" si="1"/>
        <v>0.19444444444444442</v>
      </c>
      <c r="H28" s="111">
        <f t="shared" si="2"/>
        <v>0.19444444444444442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0.75</v>
      </c>
      <c r="E29" s="150"/>
      <c r="F29" s="315">
        <f t="shared" si="0"/>
        <v>0</v>
      </c>
      <c r="G29" s="314">
        <f t="shared" si="1"/>
        <v>4.166666666666663E-2</v>
      </c>
      <c r="H29" s="111">
        <f t="shared" si="2"/>
        <v>4.166666666666663E-2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0.90277777777777779</v>
      </c>
      <c r="E30" s="150"/>
      <c r="F30" s="315">
        <f t="shared" si="0"/>
        <v>0</v>
      </c>
      <c r="G30" s="314">
        <f t="shared" si="1"/>
        <v>0.19444444444444442</v>
      </c>
      <c r="H30" s="111">
        <f t="shared" si="2"/>
        <v>0.19444444444444442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0.75</v>
      </c>
      <c r="E31" s="150"/>
      <c r="F31" s="315">
        <f t="shared" si="0"/>
        <v>0</v>
      </c>
      <c r="G31" s="314">
        <f t="shared" si="1"/>
        <v>4.166666666666663E-2</v>
      </c>
      <c r="H31" s="111">
        <f t="shared" si="2"/>
        <v>4.166666666666663E-2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4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0.75</v>
      </c>
      <c r="E33" s="150"/>
      <c r="F33" s="315">
        <f t="shared" si="0"/>
        <v>0</v>
      </c>
      <c r="G33" s="314">
        <f t="shared" si="1"/>
        <v>4.166666666666663E-2</v>
      </c>
      <c r="H33" s="111">
        <f t="shared" si="2"/>
        <v>4.166666666666663E-2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0.75</v>
      </c>
      <c r="E34" s="150"/>
      <c r="F34" s="315">
        <f t="shared" si="0"/>
        <v>0</v>
      </c>
      <c r="G34" s="314">
        <f t="shared" si="1"/>
        <v>4.166666666666663E-2</v>
      </c>
      <c r="H34" s="111">
        <f t="shared" si="2"/>
        <v>4.166666666666663E-2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4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0.90277777777777779</v>
      </c>
      <c r="E36" s="150"/>
      <c r="F36" s="315">
        <f t="shared" si="0"/>
        <v>0</v>
      </c>
      <c r="G36" s="314">
        <f t="shared" si="1"/>
        <v>0.19444444444444442</v>
      </c>
      <c r="H36" s="111">
        <f t="shared" si="2"/>
        <v>0.19444444444444442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0.75</v>
      </c>
      <c r="E37" s="150"/>
      <c r="F37" s="315">
        <f t="shared" si="0"/>
        <v>0</v>
      </c>
      <c r="G37" s="314">
        <f t="shared" si="1"/>
        <v>4.166666666666663E-2</v>
      </c>
      <c r="H37" s="111">
        <f t="shared" si="2"/>
        <v>4.166666666666663E-2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0.90277777777777779</v>
      </c>
      <c r="E38" s="150"/>
      <c r="F38" s="315">
        <f t="shared" si="0"/>
        <v>0</v>
      </c>
      <c r="G38" s="314">
        <f t="shared" si="1"/>
        <v>0.19444444444444442</v>
      </c>
      <c r="H38" s="111">
        <f t="shared" si="2"/>
        <v>0.19444444444444442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72" t="s">
        <v>118</v>
      </c>
      <c r="D40" s="673"/>
      <c r="E40" s="673"/>
      <c r="F40" s="673"/>
      <c r="G40" s="673"/>
      <c r="H40" s="673"/>
      <c r="I40" s="674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0.90277777777777779</v>
      </c>
      <c r="E41" s="150"/>
      <c r="F41" s="315">
        <f t="shared" si="0"/>
        <v>0</v>
      </c>
      <c r="G41" s="314">
        <f t="shared" si="1"/>
        <v>0.19444444444444442</v>
      </c>
      <c r="H41" s="111">
        <f t="shared" si="2"/>
        <v>0.19444444444444442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0.73611111111111116</v>
      </c>
      <c r="E42" s="150"/>
      <c r="F42" s="315">
        <f t="shared" si="0"/>
        <v>0</v>
      </c>
      <c r="G42" s="314">
        <f t="shared" si="1"/>
        <v>2.777777777777779E-2</v>
      </c>
      <c r="H42" s="111">
        <f t="shared" si="2"/>
        <v>2.777777777777779E-2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0.75</v>
      </c>
      <c r="E43" s="150"/>
      <c r="F43" s="315">
        <f t="shared" si="0"/>
        <v>0</v>
      </c>
      <c r="G43" s="314">
        <f t="shared" si="1"/>
        <v>4.166666666666663E-2</v>
      </c>
      <c r="H43" s="111">
        <f t="shared" si="2"/>
        <v>4.166666666666663E-2</v>
      </c>
      <c r="I43" s="316"/>
    </row>
    <row r="44" spans="1:9" s="5" customFormat="1" ht="30" customHeight="1">
      <c r="A44" s="14" t="s">
        <v>60</v>
      </c>
      <c r="B44" s="106" t="s">
        <v>46</v>
      </c>
      <c r="C44" s="654" t="s">
        <v>118</v>
      </c>
      <c r="D44" s="655"/>
      <c r="E44" s="655"/>
      <c r="F44" s="655"/>
      <c r="G44" s="655"/>
      <c r="H44" s="655"/>
      <c r="I44" s="65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0.75</v>
      </c>
      <c r="E45" s="150"/>
      <c r="F45" s="315">
        <f t="shared" si="0"/>
        <v>0</v>
      </c>
      <c r="G45" s="314">
        <f t="shared" si="1"/>
        <v>4.166666666666663E-2</v>
      </c>
      <c r="H45" s="111">
        <f t="shared" si="2"/>
        <v>4.166666666666663E-2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0.86111111111111116</v>
      </c>
      <c r="E46" s="150"/>
      <c r="F46" s="315">
        <f t="shared" si="0"/>
        <v>0</v>
      </c>
      <c r="G46" s="314">
        <f t="shared" si="1"/>
        <v>0.15277777777777779</v>
      </c>
      <c r="H46" s="111">
        <f t="shared" si="2"/>
        <v>0.15277777777777779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0.75</v>
      </c>
      <c r="E47" s="150"/>
      <c r="F47" s="315">
        <f t="shared" si="0"/>
        <v>0</v>
      </c>
      <c r="G47" s="314">
        <f t="shared" si="1"/>
        <v>4.166666666666663E-2</v>
      </c>
      <c r="H47" s="111">
        <f t="shared" si="2"/>
        <v>4.166666666666663E-2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0.72916666666666663</v>
      </c>
      <c r="E48" s="150"/>
      <c r="F48" s="315">
        <f t="shared" si="0"/>
        <v>0</v>
      </c>
      <c r="G48" s="314">
        <f t="shared" si="1"/>
        <v>2.0833333333333259E-2</v>
      </c>
      <c r="H48" s="111">
        <f t="shared" si="2"/>
        <v>2.0833333333333259E-2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0.75</v>
      </c>
      <c r="E49" s="150"/>
      <c r="F49" s="315">
        <f t="shared" si="0"/>
        <v>0</v>
      </c>
      <c r="G49" s="314">
        <f t="shared" si="1"/>
        <v>4.166666666666663E-2</v>
      </c>
      <c r="H49" s="111">
        <f t="shared" si="2"/>
        <v>4.166666666666663E-2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0.86111111111111116</v>
      </c>
      <c r="E50" s="150"/>
      <c r="F50" s="315">
        <f t="shared" si="0"/>
        <v>0</v>
      </c>
      <c r="G50" s="314">
        <f t="shared" si="1"/>
        <v>0.15277777777777779</v>
      </c>
      <c r="H50" s="111">
        <f t="shared" si="2"/>
        <v>0.15277777777777779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0.33333333333333298</v>
      </c>
      <c r="D51" s="150">
        <v>0.75</v>
      </c>
      <c r="E51" s="150"/>
      <c r="F51" s="315">
        <f t="shared" si="0"/>
        <v>0</v>
      </c>
      <c r="G51" s="314">
        <f t="shared" si="1"/>
        <v>4.166666666666663E-2</v>
      </c>
      <c r="H51" s="111">
        <f t="shared" si="2"/>
        <v>4.166666666666663E-2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0.33333333333333298</v>
      </c>
      <c r="D52" s="150">
        <v>0.75</v>
      </c>
      <c r="E52" s="150"/>
      <c r="F52" s="315">
        <f t="shared" si="0"/>
        <v>0</v>
      </c>
      <c r="G52" s="314">
        <f t="shared" si="1"/>
        <v>4.166666666666663E-2</v>
      </c>
      <c r="H52" s="111">
        <f t="shared" si="2"/>
        <v>4.166666666666663E-2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0.33333333333333298</v>
      </c>
      <c r="D53" s="150">
        <v>0.83333333333333337</v>
      </c>
      <c r="E53" s="150"/>
      <c r="F53" s="315">
        <f t="shared" si="0"/>
        <v>0</v>
      </c>
      <c r="G53" s="314">
        <f t="shared" si="1"/>
        <v>0.125</v>
      </c>
      <c r="H53" s="111">
        <f t="shared" si="2"/>
        <v>0.125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0.33333333333333298</v>
      </c>
      <c r="D54" s="150">
        <v>0.90277777777777779</v>
      </c>
      <c r="E54" s="150"/>
      <c r="F54" s="315">
        <f t="shared" si="0"/>
        <v>0</v>
      </c>
      <c r="G54" s="314">
        <f t="shared" si="1"/>
        <v>0.19444444444444442</v>
      </c>
      <c r="H54" s="111">
        <f t="shared" si="2"/>
        <v>0.19444444444444442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0.33333333333333298</v>
      </c>
      <c r="D55" s="150">
        <v>0.90277777777777779</v>
      </c>
      <c r="E55" s="150"/>
      <c r="F55" s="315">
        <f t="shared" si="0"/>
        <v>0</v>
      </c>
      <c r="G55" s="314">
        <f t="shared" si="1"/>
        <v>0.19444444444444442</v>
      </c>
      <c r="H55" s="111">
        <f t="shared" si="2"/>
        <v>0.19444444444444442</v>
      </c>
      <c r="I55" s="320"/>
    </row>
    <row r="56" spans="1:9" ht="30" customHeight="1">
      <c r="A56" s="268" t="s">
        <v>60</v>
      </c>
      <c r="B56" s="352" t="s">
        <v>156</v>
      </c>
      <c r="C56" s="150">
        <v>0.33333333333333298</v>
      </c>
      <c r="D56" s="250">
        <v>0.90277777777777779</v>
      </c>
      <c r="E56" s="250"/>
      <c r="F56" s="353">
        <f t="shared" si="0"/>
        <v>0</v>
      </c>
      <c r="G56" s="372">
        <f t="shared" si="1"/>
        <v>0.19444444444444442</v>
      </c>
      <c r="H56" s="354">
        <f t="shared" si="2"/>
        <v>0.19444444444444442</v>
      </c>
      <c r="I56" s="355"/>
    </row>
    <row r="57" spans="1:9" ht="30" customHeight="1" thickBot="1">
      <c r="A57" s="356" t="s">
        <v>60</v>
      </c>
      <c r="B57" s="357" t="s">
        <v>184</v>
      </c>
      <c r="C57" s="251">
        <v>0.33333333333333331</v>
      </c>
      <c r="D57" s="251">
        <v>0.90277777777777779</v>
      </c>
      <c r="E57" s="251"/>
      <c r="F57" s="322">
        <f t="shared" si="0"/>
        <v>0</v>
      </c>
      <c r="G57" s="373">
        <f t="shared" si="1"/>
        <v>0.19444444444444442</v>
      </c>
      <c r="H57" s="323">
        <f t="shared" si="2"/>
        <v>0.19444444444444442</v>
      </c>
      <c r="I57" s="358"/>
    </row>
    <row r="58" spans="1:9" ht="30" customHeight="1">
      <c r="H58" s="295">
        <f>SUM(H3:H57)</f>
        <v>4.1423611111111089</v>
      </c>
    </row>
    <row r="62" spans="1:9" ht="30" customHeight="1">
      <c r="D62" s="3" t="s">
        <v>194</v>
      </c>
    </row>
  </sheetData>
  <autoFilter ref="A2:I58"/>
  <mergeCells count="5">
    <mergeCell ref="C44:I44"/>
    <mergeCell ref="C40:I40"/>
    <mergeCell ref="C39:I39"/>
    <mergeCell ref="C27:I27"/>
    <mergeCell ref="C14:I1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8">
    <tabColor rgb="FF00B050"/>
    <pageSetUpPr fitToPage="1"/>
  </sheetPr>
  <dimension ref="A1:I5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193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4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0.79166666666666663</v>
      </c>
      <c r="E4" s="150"/>
      <c r="F4" s="315">
        <f t="shared" ref="F4:F57" si="0">SUM(IF(C4="",0,IF(C4&lt;TIME(8,0,0),TIME(8,0,0)-C4,0)))</f>
        <v>0</v>
      </c>
      <c r="G4" s="314">
        <f t="shared" ref="G4:G57" si="1">SUM(
IF(OR(C4="",D4=""),0,MAX(0,IF(D4&lt;C4,D4+1,D4)-MAX(C4,TIME(17,0,0)))))</f>
        <v>8.3333333333333259E-2</v>
      </c>
      <c r="H4" s="111">
        <f t="shared" ref="H4:H57" si="2">G4+F4</f>
        <v>8.3333333333333259E-2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4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0.79166666666666663</v>
      </c>
      <c r="E6" s="150"/>
      <c r="F6" s="315">
        <f t="shared" si="0"/>
        <v>0</v>
      </c>
      <c r="G6" s="314">
        <f t="shared" si="1"/>
        <v>8.3333333333333259E-2</v>
      </c>
      <c r="H6" s="111">
        <f t="shared" si="2"/>
        <v>8.3333333333333259E-2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0.79166666666666663</v>
      </c>
      <c r="E7" s="150"/>
      <c r="F7" s="315">
        <f t="shared" si="0"/>
        <v>0</v>
      </c>
      <c r="G7" s="314">
        <f t="shared" si="1"/>
        <v>8.3333333333333259E-2</v>
      </c>
      <c r="H7" s="111">
        <f t="shared" si="2"/>
        <v>8.3333333333333259E-2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0.79166666666666663</v>
      </c>
      <c r="E8" s="150"/>
      <c r="F8" s="315">
        <f t="shared" si="0"/>
        <v>0</v>
      </c>
      <c r="G8" s="314">
        <f t="shared" si="1"/>
        <v>8.3333333333333259E-2</v>
      </c>
      <c r="H8" s="111">
        <f t="shared" si="2"/>
        <v>8.3333333333333259E-2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0.72916666666666663</v>
      </c>
      <c r="E9" s="150"/>
      <c r="F9" s="315">
        <f t="shared" si="0"/>
        <v>0</v>
      </c>
      <c r="G9" s="314">
        <f t="shared" si="1"/>
        <v>2.0833333333333259E-2</v>
      </c>
      <c r="H9" s="111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0.77777777777777779</v>
      </c>
      <c r="E10" s="150"/>
      <c r="F10" s="315">
        <f t="shared" si="0"/>
        <v>0</v>
      </c>
      <c r="G10" s="314">
        <f t="shared" si="1"/>
        <v>6.944444444444442E-2</v>
      </c>
      <c r="H10" s="111">
        <f t="shared" si="2"/>
        <v>6.944444444444442E-2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0.33333333333333331</v>
      </c>
      <c r="D11" s="150">
        <v>0.70833333333333337</v>
      </c>
      <c r="E11" s="150"/>
      <c r="F11" s="315">
        <f t="shared" si="0"/>
        <v>0</v>
      </c>
      <c r="G11" s="314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4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0.70833333333333337</v>
      </c>
      <c r="E13" s="150"/>
      <c r="F13" s="315">
        <f t="shared" si="0"/>
        <v>0</v>
      </c>
      <c r="G13" s="314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0.75</v>
      </c>
      <c r="E15" s="150"/>
      <c r="F15" s="315">
        <f t="shared" si="0"/>
        <v>0</v>
      </c>
      <c r="G15" s="314">
        <f t="shared" si="1"/>
        <v>4.166666666666663E-2</v>
      </c>
      <c r="H15" s="111">
        <f t="shared" si="2"/>
        <v>4.166666666666663E-2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0.72916666666666663</v>
      </c>
      <c r="E16" s="150"/>
      <c r="F16" s="315">
        <f t="shared" si="0"/>
        <v>2.0833333333333315E-2</v>
      </c>
      <c r="G16" s="314">
        <f t="shared" si="1"/>
        <v>2.0833333333333259E-2</v>
      </c>
      <c r="H16" s="111">
        <f t="shared" si="2"/>
        <v>4.1666666666666574E-2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0.72916666666666663</v>
      </c>
      <c r="E17" s="150"/>
      <c r="F17" s="315">
        <f t="shared" si="0"/>
        <v>2.0833333333333315E-2</v>
      </c>
      <c r="G17" s="314">
        <f t="shared" si="1"/>
        <v>2.0833333333333259E-2</v>
      </c>
      <c r="H17" s="111">
        <f t="shared" si="2"/>
        <v>4.1666666666666574E-2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0.82291666666666663</v>
      </c>
      <c r="E18" s="150"/>
      <c r="F18" s="315">
        <f t="shared" si="0"/>
        <v>2.0833333333333315E-2</v>
      </c>
      <c r="G18" s="314">
        <f t="shared" si="1"/>
        <v>0.11458333333333326</v>
      </c>
      <c r="H18" s="111">
        <f t="shared" si="2"/>
        <v>0.13541666666666657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0.70833333333333337</v>
      </c>
      <c r="E19" s="150"/>
      <c r="F19" s="315">
        <f t="shared" si="0"/>
        <v>2.0833333333333315E-2</v>
      </c>
      <c r="G19" s="314">
        <f t="shared" si="1"/>
        <v>0</v>
      </c>
      <c r="H19" s="111">
        <f t="shared" si="2"/>
        <v>2.0833333333333315E-2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0.77083333333333337</v>
      </c>
      <c r="E20" s="150"/>
      <c r="F20" s="315">
        <f t="shared" si="0"/>
        <v>2.0833333333333315E-2</v>
      </c>
      <c r="G20" s="314">
        <f t="shared" si="1"/>
        <v>6.25E-2</v>
      </c>
      <c r="H20" s="111">
        <f t="shared" si="2"/>
        <v>8.3333333333333315E-2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4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4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0.79166666666666663</v>
      </c>
      <c r="E23" s="150"/>
      <c r="F23" s="315">
        <f t="shared" si="0"/>
        <v>0</v>
      </c>
      <c r="G23" s="314">
        <f t="shared" si="1"/>
        <v>8.3333333333333259E-2</v>
      </c>
      <c r="H23" s="111">
        <f t="shared" si="2"/>
        <v>8.3333333333333259E-2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0.79166666666666663</v>
      </c>
      <c r="E24" s="150"/>
      <c r="F24" s="315">
        <f t="shared" si="0"/>
        <v>0</v>
      </c>
      <c r="G24" s="314">
        <f t="shared" si="1"/>
        <v>8.3333333333333259E-2</v>
      </c>
      <c r="H24" s="111">
        <f t="shared" si="2"/>
        <v>8.3333333333333259E-2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0.79166666666666663</v>
      </c>
      <c r="E25" s="150"/>
      <c r="F25" s="315">
        <f t="shared" si="0"/>
        <v>0</v>
      </c>
      <c r="G25" s="314">
        <f t="shared" si="1"/>
        <v>8.3333333333333259E-2</v>
      </c>
      <c r="H25" s="111">
        <f t="shared" si="2"/>
        <v>8.3333333333333259E-2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0.79166666666666663</v>
      </c>
      <c r="E26" s="150"/>
      <c r="F26" s="315">
        <f t="shared" si="0"/>
        <v>0</v>
      </c>
      <c r="G26" s="314">
        <f t="shared" si="1"/>
        <v>8.3333333333333259E-2</v>
      </c>
      <c r="H26" s="111">
        <f t="shared" si="2"/>
        <v>8.3333333333333259E-2</v>
      </c>
      <c r="I26" s="105"/>
    </row>
    <row r="27" spans="1:9" s="5" customFormat="1" ht="30" customHeight="1">
      <c r="A27" s="14" t="s">
        <v>60</v>
      </c>
      <c r="B27" s="106" t="s">
        <v>27</v>
      </c>
      <c r="C27" s="654" t="s">
        <v>118</v>
      </c>
      <c r="D27" s="655"/>
      <c r="E27" s="655"/>
      <c r="F27" s="655"/>
      <c r="G27" s="655"/>
      <c r="H27" s="655"/>
      <c r="I27" s="65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0.79166666666666663</v>
      </c>
      <c r="E28" s="150"/>
      <c r="F28" s="315">
        <f t="shared" si="0"/>
        <v>0</v>
      </c>
      <c r="G28" s="314">
        <f t="shared" si="1"/>
        <v>8.3333333333333259E-2</v>
      </c>
      <c r="H28" s="111">
        <f t="shared" si="2"/>
        <v>8.3333333333333259E-2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0.79166666666666663</v>
      </c>
      <c r="E29" s="150"/>
      <c r="F29" s="315">
        <f t="shared" si="0"/>
        <v>0</v>
      </c>
      <c r="G29" s="314">
        <f t="shared" si="1"/>
        <v>8.3333333333333259E-2</v>
      </c>
      <c r="H29" s="111">
        <f t="shared" si="2"/>
        <v>8.3333333333333259E-2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0.79166666666666663</v>
      </c>
      <c r="E30" s="150"/>
      <c r="F30" s="315">
        <f t="shared" si="0"/>
        <v>0</v>
      </c>
      <c r="G30" s="314">
        <f t="shared" si="1"/>
        <v>8.3333333333333259E-2</v>
      </c>
      <c r="H30" s="111">
        <f t="shared" si="2"/>
        <v>8.3333333333333259E-2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0.75</v>
      </c>
      <c r="E31" s="150"/>
      <c r="F31" s="315">
        <f t="shared" si="0"/>
        <v>0</v>
      </c>
      <c r="G31" s="314">
        <f t="shared" si="1"/>
        <v>4.166666666666663E-2</v>
      </c>
      <c r="H31" s="111">
        <f t="shared" si="2"/>
        <v>4.166666666666663E-2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0.79166666666666663</v>
      </c>
      <c r="E32" s="150"/>
      <c r="F32" s="315">
        <f t="shared" si="0"/>
        <v>0</v>
      </c>
      <c r="G32" s="314">
        <f t="shared" si="1"/>
        <v>8.3333333333333259E-2</v>
      </c>
      <c r="H32" s="111">
        <f t="shared" si="2"/>
        <v>8.3333333333333259E-2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0.79166666666666663</v>
      </c>
      <c r="E33" s="150"/>
      <c r="F33" s="315">
        <f t="shared" si="0"/>
        <v>0</v>
      </c>
      <c r="G33" s="314">
        <f t="shared" si="1"/>
        <v>8.3333333333333259E-2</v>
      </c>
      <c r="H33" s="111">
        <f t="shared" si="2"/>
        <v>8.3333333333333259E-2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0.75</v>
      </c>
      <c r="E34" s="150"/>
      <c r="F34" s="315">
        <f t="shared" si="0"/>
        <v>0</v>
      </c>
      <c r="G34" s="314">
        <f t="shared" si="1"/>
        <v>4.166666666666663E-2</v>
      </c>
      <c r="H34" s="111">
        <f t="shared" si="2"/>
        <v>4.166666666666663E-2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4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0.79166666666666663</v>
      </c>
      <c r="E36" s="150"/>
      <c r="F36" s="315">
        <f t="shared" si="0"/>
        <v>0</v>
      </c>
      <c r="G36" s="314">
        <f t="shared" si="1"/>
        <v>8.3333333333333259E-2</v>
      </c>
      <c r="H36" s="111">
        <f t="shared" si="2"/>
        <v>8.3333333333333259E-2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0.79166666666666663</v>
      </c>
      <c r="E37" s="150"/>
      <c r="F37" s="315">
        <f t="shared" si="0"/>
        <v>0</v>
      </c>
      <c r="G37" s="314">
        <f t="shared" si="1"/>
        <v>8.3333333333333259E-2</v>
      </c>
      <c r="H37" s="111">
        <f t="shared" si="2"/>
        <v>8.3333333333333259E-2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0.79166666666666663</v>
      </c>
      <c r="E38" s="150"/>
      <c r="F38" s="315">
        <f t="shared" si="0"/>
        <v>0</v>
      </c>
      <c r="G38" s="314">
        <f t="shared" si="1"/>
        <v>8.3333333333333259E-2</v>
      </c>
      <c r="H38" s="111">
        <f t="shared" si="2"/>
        <v>8.3333333333333259E-2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72" t="s">
        <v>118</v>
      </c>
      <c r="D40" s="673"/>
      <c r="E40" s="673"/>
      <c r="F40" s="673"/>
      <c r="G40" s="673"/>
      <c r="H40" s="673"/>
      <c r="I40" s="674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0.79166666666666663</v>
      </c>
      <c r="E41" s="150"/>
      <c r="F41" s="315">
        <f t="shared" si="0"/>
        <v>0</v>
      </c>
      <c r="G41" s="314">
        <f t="shared" si="1"/>
        <v>8.3333333333333259E-2</v>
      </c>
      <c r="H41" s="111">
        <f t="shared" si="2"/>
        <v>8.3333333333333259E-2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0.75</v>
      </c>
      <c r="E42" s="150"/>
      <c r="F42" s="315">
        <f t="shared" si="0"/>
        <v>0</v>
      </c>
      <c r="G42" s="314">
        <f t="shared" si="1"/>
        <v>4.166666666666663E-2</v>
      </c>
      <c r="H42" s="111">
        <f t="shared" si="2"/>
        <v>4.166666666666663E-2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0.75</v>
      </c>
      <c r="E43" s="150"/>
      <c r="F43" s="315">
        <f t="shared" si="0"/>
        <v>0</v>
      </c>
      <c r="G43" s="314">
        <f t="shared" si="1"/>
        <v>4.166666666666663E-2</v>
      </c>
      <c r="H43" s="111">
        <f t="shared" si="2"/>
        <v>4.166666666666663E-2</v>
      </c>
      <c r="I43" s="316"/>
    </row>
    <row r="44" spans="1:9" s="5" customFormat="1" ht="30" customHeight="1">
      <c r="A44" s="14" t="s">
        <v>60</v>
      </c>
      <c r="B44" s="106" t="s">
        <v>46</v>
      </c>
      <c r="C44" s="654" t="s">
        <v>118</v>
      </c>
      <c r="D44" s="655"/>
      <c r="E44" s="655"/>
      <c r="F44" s="655"/>
      <c r="G44" s="655"/>
      <c r="H44" s="655"/>
      <c r="I44" s="65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0.75</v>
      </c>
      <c r="E45" s="150"/>
      <c r="F45" s="315">
        <f t="shared" si="0"/>
        <v>0</v>
      </c>
      <c r="G45" s="314">
        <f t="shared" si="1"/>
        <v>4.166666666666663E-2</v>
      </c>
      <c r="H45" s="111">
        <f t="shared" si="2"/>
        <v>4.166666666666663E-2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4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0.79166666666666663</v>
      </c>
      <c r="E47" s="150"/>
      <c r="F47" s="315">
        <f t="shared" si="0"/>
        <v>0</v>
      </c>
      <c r="G47" s="314">
        <f t="shared" si="1"/>
        <v>8.3333333333333259E-2</v>
      </c>
      <c r="H47" s="111">
        <f t="shared" si="2"/>
        <v>8.3333333333333259E-2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4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0.79166666666666663</v>
      </c>
      <c r="E49" s="150"/>
      <c r="F49" s="315">
        <f t="shared" si="0"/>
        <v>0</v>
      </c>
      <c r="G49" s="314">
        <f t="shared" si="1"/>
        <v>8.3333333333333259E-2</v>
      </c>
      <c r="H49" s="111">
        <f t="shared" si="2"/>
        <v>8.3333333333333259E-2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0.70833333333333337</v>
      </c>
      <c r="E50" s="150"/>
      <c r="F50" s="315">
        <f t="shared" si="0"/>
        <v>0</v>
      </c>
      <c r="G50" s="314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4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0.75</v>
      </c>
      <c r="E52" s="150"/>
      <c r="F52" s="315">
        <f t="shared" si="0"/>
        <v>0</v>
      </c>
      <c r="G52" s="314">
        <f t="shared" si="1"/>
        <v>4.166666666666663E-2</v>
      </c>
      <c r="H52" s="111">
        <f t="shared" si="2"/>
        <v>4.166666666666663E-2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0.75</v>
      </c>
      <c r="E53" s="150"/>
      <c r="F53" s="315">
        <f t="shared" si="0"/>
        <v>0</v>
      </c>
      <c r="G53" s="314">
        <f t="shared" si="1"/>
        <v>4.166666666666663E-2</v>
      </c>
      <c r="H53" s="111">
        <f t="shared" si="2"/>
        <v>4.166666666666663E-2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0.79166666666666663</v>
      </c>
      <c r="E54" s="150"/>
      <c r="F54" s="315">
        <f t="shared" si="0"/>
        <v>0</v>
      </c>
      <c r="G54" s="314">
        <f t="shared" si="1"/>
        <v>8.3333333333333259E-2</v>
      </c>
      <c r="H54" s="111">
        <f t="shared" si="2"/>
        <v>8.3333333333333259E-2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0.79166666666666663</v>
      </c>
      <c r="E55" s="150"/>
      <c r="F55" s="315">
        <f t="shared" si="0"/>
        <v>0</v>
      </c>
      <c r="G55" s="314">
        <f t="shared" si="1"/>
        <v>8.3333333333333259E-2</v>
      </c>
      <c r="H55" s="111">
        <f t="shared" si="2"/>
        <v>8.3333333333333259E-2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0.79166666666666663</v>
      </c>
      <c r="E56" s="250"/>
      <c r="F56" s="353">
        <f t="shared" si="0"/>
        <v>0</v>
      </c>
      <c r="G56" s="372">
        <f t="shared" si="1"/>
        <v>8.3333333333333259E-2</v>
      </c>
      <c r="H56" s="354">
        <f t="shared" si="2"/>
        <v>8.3333333333333259E-2</v>
      </c>
      <c r="I56" s="355"/>
    </row>
    <row r="57" spans="1:9" ht="30" customHeight="1" thickBot="1">
      <c r="A57" s="356" t="s">
        <v>60</v>
      </c>
      <c r="B57" s="357" t="s">
        <v>184</v>
      </c>
      <c r="C57" s="251">
        <v>0.33333333333333331</v>
      </c>
      <c r="D57" s="251">
        <v>0.75</v>
      </c>
      <c r="E57" s="251"/>
      <c r="F57" s="322">
        <f t="shared" si="0"/>
        <v>0</v>
      </c>
      <c r="G57" s="373">
        <f t="shared" si="1"/>
        <v>4.166666666666663E-2</v>
      </c>
      <c r="H57" s="323">
        <f t="shared" si="2"/>
        <v>4.166666666666663E-2</v>
      </c>
      <c r="I57" s="358"/>
    </row>
    <row r="58" spans="1:9" ht="30" customHeight="1">
      <c r="H58" s="295">
        <f>SUM(H3:H57)</f>
        <v>2.6215277777777737</v>
      </c>
    </row>
  </sheetData>
  <autoFilter ref="A2:I58"/>
  <mergeCells count="5">
    <mergeCell ref="C44:I44"/>
    <mergeCell ref="C40:I40"/>
    <mergeCell ref="C39:I39"/>
    <mergeCell ref="C27:I27"/>
    <mergeCell ref="C14:I1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9">
    <tabColor rgb="FF00B050"/>
    <pageSetUpPr fitToPage="1"/>
  </sheetPr>
  <dimension ref="A1:I58"/>
  <sheetViews>
    <sheetView zoomScaleNormal="100" zoomScaleSheetLayoutView="85" workbookViewId="0">
      <selection activeCell="C22" sqref="C22:I22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190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0</v>
      </c>
      <c r="H4" s="111">
        <f t="shared" ref="H4:H57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0.34722222222222227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0.33333333333333331</v>
      </c>
      <c r="D11" s="150">
        <v>0.70833333333333337</v>
      </c>
      <c r="E11" s="150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0.84027777777777779</v>
      </c>
      <c r="E12" s="150"/>
      <c r="F12" s="315">
        <f t="shared" si="0"/>
        <v>0</v>
      </c>
      <c r="G12" s="315">
        <f t="shared" si="1"/>
        <v>0.13194444444444442</v>
      </c>
      <c r="H12" s="111">
        <f t="shared" si="2"/>
        <v>0.13194444444444442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0.23611111111111113</v>
      </c>
      <c r="D13" s="150">
        <v>0.85416666666666663</v>
      </c>
      <c r="E13" s="150"/>
      <c r="F13" s="315">
        <f t="shared" si="0"/>
        <v>9.7222222222222182E-2</v>
      </c>
      <c r="G13" s="315">
        <f t="shared" si="1"/>
        <v>0.14583333333333326</v>
      </c>
      <c r="H13" s="111">
        <f t="shared" si="2"/>
        <v>0.24305555555555544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0.75</v>
      </c>
      <c r="E16" s="150"/>
      <c r="F16" s="315">
        <f t="shared" si="0"/>
        <v>2.0833333333333315E-2</v>
      </c>
      <c r="G16" s="315">
        <f t="shared" si="1"/>
        <v>4.166666666666663E-2</v>
      </c>
      <c r="H16" s="111">
        <f t="shared" si="2"/>
        <v>6.2499999999999944E-2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0.79166666666666663</v>
      </c>
      <c r="E17" s="150"/>
      <c r="F17" s="315">
        <f t="shared" si="0"/>
        <v>2.0833333333333315E-2</v>
      </c>
      <c r="G17" s="315">
        <f t="shared" si="1"/>
        <v>8.3333333333333259E-2</v>
      </c>
      <c r="H17" s="111">
        <f t="shared" si="2"/>
        <v>0.10416666666666657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0.72916666666666663</v>
      </c>
      <c r="E18" s="150"/>
      <c r="F18" s="315">
        <f t="shared" si="0"/>
        <v>2.0833333333333315E-2</v>
      </c>
      <c r="G18" s="315">
        <f t="shared" si="1"/>
        <v>2.0833333333333259E-2</v>
      </c>
      <c r="H18" s="111">
        <f t="shared" si="2"/>
        <v>4.1666666666666574E-2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0.72916666666666663</v>
      </c>
      <c r="E19" s="150"/>
      <c r="F19" s="315">
        <f t="shared" si="0"/>
        <v>2.0833333333333315E-2</v>
      </c>
      <c r="G19" s="315">
        <f t="shared" si="1"/>
        <v>2.0833333333333259E-2</v>
      </c>
      <c r="H19" s="111">
        <f t="shared" si="2"/>
        <v>4.1666666666666574E-2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0.72916666666666663</v>
      </c>
      <c r="E20" s="150"/>
      <c r="F20" s="315">
        <f t="shared" si="0"/>
        <v>2.0833333333333315E-2</v>
      </c>
      <c r="G20" s="315">
        <f t="shared" si="1"/>
        <v>2.0833333333333259E-2</v>
      </c>
      <c r="H20" s="111">
        <f t="shared" si="2"/>
        <v>4.1666666666666574E-2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0.76388888888888884</v>
      </c>
      <c r="E21" s="150"/>
      <c r="F21" s="315">
        <f t="shared" si="0"/>
        <v>0</v>
      </c>
      <c r="G21" s="315">
        <f t="shared" si="1"/>
        <v>5.5555555555555469E-2</v>
      </c>
      <c r="H21" s="111">
        <f t="shared" si="2"/>
        <v>5.5555555555555469E-2</v>
      </c>
      <c r="I21" s="316"/>
    </row>
    <row r="22" spans="1:9" s="5" customFormat="1" ht="30" customHeight="1">
      <c r="A22" s="14" t="s">
        <v>60</v>
      </c>
      <c r="B22" s="106" t="s">
        <v>21</v>
      </c>
      <c r="C22" s="654" t="s">
        <v>61</v>
      </c>
      <c r="D22" s="655"/>
      <c r="E22" s="655"/>
      <c r="F22" s="655"/>
      <c r="G22" s="655"/>
      <c r="H22" s="655"/>
      <c r="I22" s="65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0.77083333333333337</v>
      </c>
      <c r="E23" s="150"/>
      <c r="F23" s="315">
        <f t="shared" si="0"/>
        <v>0</v>
      </c>
      <c r="G23" s="315">
        <f t="shared" si="1"/>
        <v>6.25E-2</v>
      </c>
      <c r="H23" s="111">
        <f t="shared" si="2"/>
        <v>6.25E-2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0.77083333333333337</v>
      </c>
      <c r="E28" s="150"/>
      <c r="F28" s="315">
        <f t="shared" si="0"/>
        <v>0</v>
      </c>
      <c r="G28" s="315">
        <f t="shared" si="1"/>
        <v>6.25E-2</v>
      </c>
      <c r="H28" s="111">
        <f t="shared" si="2"/>
        <v>6.25E-2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0.75</v>
      </c>
      <c r="E31" s="150"/>
      <c r="F31" s="315">
        <f t="shared" si="0"/>
        <v>0</v>
      </c>
      <c r="G31" s="315">
        <f t="shared" si="1"/>
        <v>4.166666666666663E-2</v>
      </c>
      <c r="H31" s="111">
        <f t="shared" si="2"/>
        <v>4.166666666666663E-2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0.77083333333333337</v>
      </c>
      <c r="E36" s="150"/>
      <c r="F36" s="315">
        <f t="shared" si="0"/>
        <v>0</v>
      </c>
      <c r="G36" s="315">
        <f t="shared" si="1"/>
        <v>6.25E-2</v>
      </c>
      <c r="H36" s="111">
        <f t="shared" si="2"/>
        <v>6.25E-2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0.23611111111111113</v>
      </c>
      <c r="D38" s="150">
        <v>0.85972222222222217</v>
      </c>
      <c r="E38" s="150"/>
      <c r="F38" s="315">
        <f t="shared" si="0"/>
        <v>9.7222222222222182E-2</v>
      </c>
      <c r="G38" s="315">
        <f t="shared" si="1"/>
        <v>0.1513888888888888</v>
      </c>
      <c r="H38" s="111">
        <f t="shared" si="2"/>
        <v>0.24861111111111098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54" t="s">
        <v>118</v>
      </c>
      <c r="D40" s="655"/>
      <c r="E40" s="655"/>
      <c r="F40" s="655"/>
      <c r="G40" s="655"/>
      <c r="H40" s="655"/>
      <c r="I40" s="65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0.23611111111111113</v>
      </c>
      <c r="D43" s="150">
        <v>0.77638888888888891</v>
      </c>
      <c r="E43" s="150"/>
      <c r="F43" s="315">
        <f t="shared" si="0"/>
        <v>9.7222222222222182E-2</v>
      </c>
      <c r="G43" s="315">
        <f t="shared" si="1"/>
        <v>6.8055555555555536E-2</v>
      </c>
      <c r="H43" s="111">
        <f t="shared" si="2"/>
        <v>0.16527777777777772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0.77083333333333337</v>
      </c>
      <c r="E47" s="150"/>
      <c r="F47" s="315">
        <f t="shared" si="0"/>
        <v>0</v>
      </c>
      <c r="G47" s="315">
        <f t="shared" si="1"/>
        <v>6.25E-2</v>
      </c>
      <c r="H47" s="111">
        <f t="shared" si="2"/>
        <v>6.25E-2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0.77083333333333337</v>
      </c>
      <c r="E48" s="150"/>
      <c r="F48" s="315">
        <f t="shared" si="0"/>
        <v>0</v>
      </c>
      <c r="G48" s="315">
        <f t="shared" si="1"/>
        <v>6.25E-2</v>
      </c>
      <c r="H48" s="111">
        <f t="shared" si="2"/>
        <v>6.25E-2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0.77083333333333337</v>
      </c>
      <c r="E52" s="150"/>
      <c r="F52" s="315">
        <f t="shared" si="0"/>
        <v>0</v>
      </c>
      <c r="G52" s="315">
        <f t="shared" si="1"/>
        <v>6.25E-2</v>
      </c>
      <c r="H52" s="111">
        <f t="shared" si="2"/>
        <v>6.25E-2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0.375</v>
      </c>
      <c r="D53" s="150">
        <v>0.76388888888888884</v>
      </c>
      <c r="E53" s="150"/>
      <c r="F53" s="315">
        <f t="shared" si="0"/>
        <v>0</v>
      </c>
      <c r="G53" s="315">
        <f t="shared" si="1"/>
        <v>5.5555555555555469E-2</v>
      </c>
      <c r="H53" s="111">
        <f t="shared" si="2"/>
        <v>5.5555555555555469E-2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0.70833333333333337</v>
      </c>
      <c r="E56" s="250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9" ht="30" customHeight="1" thickBot="1">
      <c r="A57" s="356" t="s">
        <v>60</v>
      </c>
      <c r="B57" s="357" t="s">
        <v>184</v>
      </c>
      <c r="C57" s="251">
        <v>0.33333333333333331</v>
      </c>
      <c r="D57" s="251">
        <v>0.70833333333333337</v>
      </c>
      <c r="E57" s="251"/>
      <c r="F57" s="322">
        <f t="shared" si="0"/>
        <v>0</v>
      </c>
      <c r="G57" s="322">
        <f t="shared" si="1"/>
        <v>0</v>
      </c>
      <c r="H57" s="323">
        <f t="shared" si="2"/>
        <v>0</v>
      </c>
      <c r="I57" s="358"/>
    </row>
    <row r="58" spans="1:9" ht="30" customHeight="1">
      <c r="H58" s="295">
        <f>SUM(H3:H57)</f>
        <v>1.6083333333333321</v>
      </c>
    </row>
  </sheetData>
  <autoFilter ref="A2:I57"/>
  <mergeCells count="4">
    <mergeCell ref="C14:I14"/>
    <mergeCell ref="C39:I39"/>
    <mergeCell ref="C40:I40"/>
    <mergeCell ref="C22:I2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0">
    <tabColor rgb="FF00B050"/>
    <pageSetUpPr fitToPage="1"/>
  </sheetPr>
  <dimension ref="A1:I5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189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0.5</v>
      </c>
      <c r="E3" s="314"/>
      <c r="F3" s="315">
        <f>SUM(IF(C3="",0,IF(C3&lt;TIME(8,0,0),TIME(8,0,0)-C3,0)))</f>
        <v>0</v>
      </c>
      <c r="G3" s="315">
        <f>SUM(
IF(OR(C3="",D3=""),0,MAX(0,IF(D3&lt;C3,D3+1,D3)-MAX(C3,TIME(12,30,0)))))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0.5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IF(OR(C4="",D4=""),0,MAX(0,IF(D4&lt;C4,D4+1,D4)-MAX(C4,TIME(12,30,0)))))</f>
        <v>0</v>
      </c>
      <c r="H4" s="111">
        <f t="shared" ref="H4:H57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622" t="s">
        <v>163</v>
      </c>
      <c r="D5" s="623"/>
      <c r="E5" s="623"/>
      <c r="F5" s="623"/>
      <c r="G5" s="623"/>
      <c r="H5" s="623"/>
      <c r="I5" s="624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0.5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0.5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622" t="s">
        <v>163</v>
      </c>
      <c r="D8" s="623"/>
      <c r="E8" s="623"/>
      <c r="F8" s="623"/>
      <c r="G8" s="623"/>
      <c r="H8" s="623"/>
      <c r="I8" s="624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0.5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0.60416666666666663</v>
      </c>
      <c r="E10" s="150"/>
      <c r="F10" s="315">
        <f t="shared" si="0"/>
        <v>0</v>
      </c>
      <c r="G10" s="315">
        <f t="shared" si="1"/>
        <v>8.3333333333333259E-2</v>
      </c>
      <c r="H10" s="111">
        <f t="shared" si="2"/>
        <v>8.3333333333333259E-2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0.5</v>
      </c>
      <c r="E11" s="150"/>
      <c r="F11" s="315">
        <f t="shared" si="0"/>
        <v>2.0833333333333315E-2</v>
      </c>
      <c r="G11" s="315">
        <f t="shared" si="1"/>
        <v>0</v>
      </c>
      <c r="H11" s="111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0.5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0.5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0.5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0.54166666666666663</v>
      </c>
      <c r="E16" s="150"/>
      <c r="F16" s="315">
        <f t="shared" si="0"/>
        <v>2.0833333333333315E-2</v>
      </c>
      <c r="G16" s="315">
        <f t="shared" si="1"/>
        <v>2.0833333333333259E-2</v>
      </c>
      <c r="H16" s="111">
        <f t="shared" si="2"/>
        <v>4.1666666666666574E-2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0.5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0.5</v>
      </c>
      <c r="E18" s="150"/>
      <c r="F18" s="315">
        <f t="shared" si="0"/>
        <v>2.0833333333333315E-2</v>
      </c>
      <c r="G18" s="315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0.60416666666666663</v>
      </c>
      <c r="E19" s="150"/>
      <c r="F19" s="315">
        <f t="shared" si="0"/>
        <v>2.0833333333333315E-2</v>
      </c>
      <c r="G19" s="315">
        <f t="shared" si="1"/>
        <v>8.3333333333333259E-2</v>
      </c>
      <c r="H19" s="111">
        <f t="shared" si="2"/>
        <v>0.10416666666666657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0.52083333333333337</v>
      </c>
      <c r="E20" s="150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0.5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0.5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0.5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0.5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0.5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0.5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0.5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0.54166666666666663</v>
      </c>
      <c r="E28" s="150"/>
      <c r="F28" s="315">
        <f t="shared" si="0"/>
        <v>0</v>
      </c>
      <c r="G28" s="315">
        <f t="shared" si="1"/>
        <v>2.0833333333333259E-2</v>
      </c>
      <c r="H28" s="111">
        <f t="shared" si="2"/>
        <v>2.0833333333333259E-2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0.5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0.5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0.5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0.60416666666666663</v>
      </c>
      <c r="E32" s="150"/>
      <c r="F32" s="315">
        <f t="shared" si="0"/>
        <v>0</v>
      </c>
      <c r="G32" s="315">
        <f t="shared" si="1"/>
        <v>8.3333333333333259E-2</v>
      </c>
      <c r="H32" s="111">
        <f t="shared" si="2"/>
        <v>8.3333333333333259E-2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0.5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0.5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0.5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0.5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0.5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0.5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54" t="s">
        <v>118</v>
      </c>
      <c r="D40" s="655"/>
      <c r="E40" s="655"/>
      <c r="F40" s="655"/>
      <c r="G40" s="655"/>
      <c r="H40" s="655"/>
      <c r="I40" s="65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0.5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0.5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0.58333333333333337</v>
      </c>
      <c r="E43" s="150"/>
      <c r="F43" s="315">
        <f t="shared" si="0"/>
        <v>0</v>
      </c>
      <c r="G43" s="315">
        <f t="shared" si="1"/>
        <v>6.25E-2</v>
      </c>
      <c r="H43" s="111">
        <f t="shared" si="2"/>
        <v>6.25E-2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0.60416666666666663</v>
      </c>
      <c r="E44" s="150"/>
      <c r="F44" s="315">
        <f t="shared" si="0"/>
        <v>0</v>
      </c>
      <c r="G44" s="315">
        <f t="shared" si="1"/>
        <v>8.3333333333333259E-2</v>
      </c>
      <c r="H44" s="111">
        <f t="shared" si="2"/>
        <v>8.3333333333333259E-2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0.5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0.5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0.5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0.54166666666666663</v>
      </c>
      <c r="E48" s="150"/>
      <c r="F48" s="315">
        <f t="shared" si="0"/>
        <v>0</v>
      </c>
      <c r="G48" s="315">
        <f t="shared" si="1"/>
        <v>2.0833333333333259E-2</v>
      </c>
      <c r="H48" s="111">
        <f t="shared" si="2"/>
        <v>2.0833333333333259E-2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0.5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0.5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0.5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0.5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0.60416666666666663</v>
      </c>
      <c r="E53" s="150"/>
      <c r="F53" s="315">
        <f t="shared" si="0"/>
        <v>0</v>
      </c>
      <c r="G53" s="315">
        <f t="shared" si="1"/>
        <v>8.3333333333333259E-2</v>
      </c>
      <c r="H53" s="111">
        <f t="shared" si="2"/>
        <v>8.3333333333333259E-2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0.5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0.5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0.5</v>
      </c>
      <c r="E56" s="250"/>
      <c r="F56" s="353">
        <f t="shared" si="0"/>
        <v>0</v>
      </c>
      <c r="G56" s="315">
        <f t="shared" si="1"/>
        <v>0</v>
      </c>
      <c r="H56" s="354">
        <f t="shared" si="2"/>
        <v>0</v>
      </c>
      <c r="I56" s="355"/>
    </row>
    <row r="57" spans="1:9" ht="30" customHeight="1" thickBot="1">
      <c r="A57" s="356" t="s">
        <v>60</v>
      </c>
      <c r="B57" s="357" t="s">
        <v>184</v>
      </c>
      <c r="C57" s="251">
        <v>0.33333333333333331</v>
      </c>
      <c r="D57" s="251">
        <v>0.5</v>
      </c>
      <c r="E57" s="251"/>
      <c r="F57" s="322">
        <f t="shared" si="0"/>
        <v>0</v>
      </c>
      <c r="G57" s="322">
        <f t="shared" si="1"/>
        <v>0</v>
      </c>
      <c r="H57" s="323">
        <f t="shared" si="2"/>
        <v>0</v>
      </c>
      <c r="I57" s="358"/>
    </row>
    <row r="58" spans="1:9" ht="30" customHeight="1">
      <c r="H58" s="295">
        <f>SUM(H3:H57)</f>
        <v>0.64583333333333259</v>
      </c>
    </row>
  </sheetData>
  <autoFilter ref="A2:I57"/>
  <mergeCells count="5">
    <mergeCell ref="C5:I5"/>
    <mergeCell ref="C8:I8"/>
    <mergeCell ref="C14:I14"/>
    <mergeCell ref="C39:I39"/>
    <mergeCell ref="C40:I4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1">
    <tabColor rgb="FF00B050"/>
    <pageSetUpPr fitToPage="1"/>
  </sheetPr>
  <dimension ref="A1:I58"/>
  <sheetViews>
    <sheetView topLeftCell="A34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0</v>
      </c>
      <c r="H4" s="111">
        <f t="shared" ref="H4:H57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0.33333333333333331</v>
      </c>
      <c r="D11" s="150">
        <v>0.70833333333333337</v>
      </c>
      <c r="E11" s="150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0.84722222222222221</v>
      </c>
      <c r="E12" s="150"/>
      <c r="F12" s="315">
        <f t="shared" si="0"/>
        <v>0</v>
      </c>
      <c r="G12" s="315">
        <f t="shared" si="1"/>
        <v>0.13888888888888884</v>
      </c>
      <c r="H12" s="111">
        <f t="shared" si="2"/>
        <v>0.13888888888888884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0.25</v>
      </c>
      <c r="D13" s="150">
        <v>0.83333333333333337</v>
      </c>
      <c r="E13" s="150"/>
      <c r="F13" s="315">
        <f t="shared" si="0"/>
        <v>8.3333333333333315E-2</v>
      </c>
      <c r="G13" s="315">
        <f t="shared" si="1"/>
        <v>0.125</v>
      </c>
      <c r="H13" s="111">
        <f t="shared" si="2"/>
        <v>0.20833333333333331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0.25</v>
      </c>
      <c r="D16" s="150">
        <v>0.79166666666666663</v>
      </c>
      <c r="E16" s="150"/>
      <c r="F16" s="315">
        <f t="shared" si="0"/>
        <v>8.3333333333333315E-2</v>
      </c>
      <c r="G16" s="315">
        <f t="shared" si="1"/>
        <v>8.3333333333333259E-2</v>
      </c>
      <c r="H16" s="111">
        <f t="shared" si="2"/>
        <v>0.16666666666666657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0.33333333333333331</v>
      </c>
      <c r="D18" s="150">
        <v>0.75694444444444453</v>
      </c>
      <c r="E18" s="150"/>
      <c r="F18" s="315">
        <f t="shared" si="0"/>
        <v>0</v>
      </c>
      <c r="G18" s="315">
        <f t="shared" si="1"/>
        <v>4.861111111111116E-2</v>
      </c>
      <c r="H18" s="111">
        <f t="shared" si="2"/>
        <v>4.861111111111116E-2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0.75</v>
      </c>
      <c r="E19" s="150"/>
      <c r="F19" s="315">
        <f t="shared" si="0"/>
        <v>0</v>
      </c>
      <c r="G19" s="315">
        <f t="shared" si="1"/>
        <v>4.166666666666663E-2</v>
      </c>
      <c r="H19" s="111">
        <f t="shared" si="2"/>
        <v>4.166666666666663E-2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0.72916666666666663</v>
      </c>
      <c r="E20" s="150"/>
      <c r="F20" s="315">
        <f t="shared" si="0"/>
        <v>2.0833333333333315E-2</v>
      </c>
      <c r="G20" s="315">
        <f t="shared" si="1"/>
        <v>2.0833333333333259E-2</v>
      </c>
      <c r="H20" s="111">
        <f t="shared" si="2"/>
        <v>4.1666666666666574E-2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0.75</v>
      </c>
      <c r="E21" s="150"/>
      <c r="F21" s="315">
        <f t="shared" si="0"/>
        <v>0</v>
      </c>
      <c r="G21" s="315">
        <f t="shared" si="1"/>
        <v>4.166666666666663E-2</v>
      </c>
      <c r="H21" s="111">
        <f t="shared" si="2"/>
        <v>4.166666666666663E-2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0.25</v>
      </c>
      <c r="D24" s="150">
        <v>0.83333333333333337</v>
      </c>
      <c r="E24" s="150"/>
      <c r="F24" s="315">
        <f t="shared" si="0"/>
        <v>8.3333333333333315E-2</v>
      </c>
      <c r="G24" s="315">
        <f t="shared" si="1"/>
        <v>0.125</v>
      </c>
      <c r="H24" s="111">
        <f t="shared" si="2"/>
        <v>0.20833333333333331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0.72916666666666663</v>
      </c>
      <c r="E25" s="150"/>
      <c r="F25" s="315">
        <f t="shared" si="0"/>
        <v>0</v>
      </c>
      <c r="G25" s="315">
        <f t="shared" si="1"/>
        <v>2.0833333333333259E-2</v>
      </c>
      <c r="H25" s="111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0.72916666666666663</v>
      </c>
      <c r="E28" s="150"/>
      <c r="F28" s="315">
        <f t="shared" si="0"/>
        <v>0</v>
      </c>
      <c r="G28" s="315">
        <f t="shared" si="1"/>
        <v>2.0833333333333259E-2</v>
      </c>
      <c r="H28" s="111">
        <f t="shared" si="2"/>
        <v>2.0833333333333259E-2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0.25</v>
      </c>
      <c r="D29" s="150">
        <v>0.78472222222222221</v>
      </c>
      <c r="E29" s="150"/>
      <c r="F29" s="315">
        <f t="shared" si="0"/>
        <v>8.3333333333333315E-2</v>
      </c>
      <c r="G29" s="315">
        <f t="shared" si="1"/>
        <v>7.638888888888884E-2</v>
      </c>
      <c r="H29" s="111">
        <f t="shared" si="2"/>
        <v>0.15972222222222215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0.72916666666666663</v>
      </c>
      <c r="E30" s="150"/>
      <c r="F30" s="315">
        <f t="shared" si="0"/>
        <v>0</v>
      </c>
      <c r="G30" s="315">
        <f t="shared" si="1"/>
        <v>2.0833333333333259E-2</v>
      </c>
      <c r="H30" s="111">
        <f t="shared" si="2"/>
        <v>2.0833333333333259E-2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0.72916666666666663</v>
      </c>
      <c r="E31" s="150"/>
      <c r="F31" s="315">
        <f t="shared" si="0"/>
        <v>0</v>
      </c>
      <c r="G31" s="315">
        <f t="shared" si="1"/>
        <v>2.0833333333333259E-2</v>
      </c>
      <c r="H31" s="111">
        <f t="shared" si="2"/>
        <v>2.0833333333333259E-2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654" t="s">
        <v>118</v>
      </c>
      <c r="D35" s="655"/>
      <c r="E35" s="655"/>
      <c r="F35" s="655"/>
      <c r="G35" s="655"/>
      <c r="H35" s="655"/>
      <c r="I35" s="65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0.72916666666666663</v>
      </c>
      <c r="E37" s="150"/>
      <c r="F37" s="315">
        <f t="shared" si="0"/>
        <v>0</v>
      </c>
      <c r="G37" s="315">
        <f t="shared" si="1"/>
        <v>2.0833333333333259E-2</v>
      </c>
      <c r="H37" s="111">
        <f t="shared" si="2"/>
        <v>2.0833333333333259E-2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54" t="s">
        <v>118</v>
      </c>
      <c r="D40" s="655"/>
      <c r="E40" s="655"/>
      <c r="F40" s="655"/>
      <c r="G40" s="655"/>
      <c r="H40" s="655"/>
      <c r="I40" s="65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0.25</v>
      </c>
      <c r="D44" s="150">
        <v>0.84722222222222221</v>
      </c>
      <c r="E44" s="150"/>
      <c r="F44" s="315">
        <f t="shared" si="0"/>
        <v>8.3333333333333315E-2</v>
      </c>
      <c r="G44" s="315">
        <f t="shared" si="1"/>
        <v>0.13888888888888884</v>
      </c>
      <c r="H44" s="111">
        <f t="shared" si="2"/>
        <v>0.22222222222222215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0.25</v>
      </c>
      <c r="D46" s="150">
        <v>0.78472222222222221</v>
      </c>
      <c r="E46" s="150"/>
      <c r="F46" s="315">
        <f t="shared" si="0"/>
        <v>8.3333333333333315E-2</v>
      </c>
      <c r="G46" s="315">
        <f t="shared" si="1"/>
        <v>7.638888888888884E-2</v>
      </c>
      <c r="H46" s="111">
        <f t="shared" si="2"/>
        <v>0.15972222222222215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0.25</v>
      </c>
      <c r="D47" s="150">
        <v>0.78472222222222221</v>
      </c>
      <c r="E47" s="150"/>
      <c r="F47" s="315">
        <f t="shared" si="0"/>
        <v>8.3333333333333315E-2</v>
      </c>
      <c r="G47" s="315">
        <f t="shared" si="1"/>
        <v>7.638888888888884E-2</v>
      </c>
      <c r="H47" s="111">
        <f t="shared" si="2"/>
        <v>0.15972222222222215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0.72916666666666663</v>
      </c>
      <c r="E49" s="150"/>
      <c r="F49" s="315">
        <f t="shared" si="0"/>
        <v>0</v>
      </c>
      <c r="G49" s="315">
        <f t="shared" si="1"/>
        <v>2.0833333333333259E-2</v>
      </c>
      <c r="H49" s="111">
        <f t="shared" si="2"/>
        <v>2.0833333333333259E-2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0.25</v>
      </c>
      <c r="D50" s="150">
        <v>0.78472222222222221</v>
      </c>
      <c r="E50" s="150"/>
      <c r="F50" s="315">
        <f t="shared" si="0"/>
        <v>8.3333333333333315E-2</v>
      </c>
      <c r="G50" s="315">
        <f t="shared" si="1"/>
        <v>7.638888888888884E-2</v>
      </c>
      <c r="H50" s="111">
        <f t="shared" si="2"/>
        <v>0.15972222222222215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0.70833333333333337</v>
      </c>
      <c r="E56" s="250"/>
      <c r="F56" s="353">
        <f t="shared" si="0"/>
        <v>0</v>
      </c>
      <c r="G56" s="353">
        <f t="shared" si="1"/>
        <v>0</v>
      </c>
      <c r="H56" s="354">
        <f t="shared" si="2"/>
        <v>0</v>
      </c>
      <c r="I56" s="355"/>
    </row>
    <row r="57" spans="1:9" ht="30" customHeight="1" thickBot="1">
      <c r="A57" s="356" t="s">
        <v>60</v>
      </c>
      <c r="B57" s="357" t="s">
        <v>184</v>
      </c>
      <c r="C57" s="251">
        <v>0.33333333333333331</v>
      </c>
      <c r="D57" s="251">
        <v>0.70833333333333337</v>
      </c>
      <c r="E57" s="251"/>
      <c r="F57" s="322">
        <f t="shared" si="0"/>
        <v>0</v>
      </c>
      <c r="G57" s="322">
        <f t="shared" si="1"/>
        <v>0</v>
      </c>
      <c r="H57" s="323">
        <f t="shared" si="2"/>
        <v>0</v>
      </c>
      <c r="I57" s="358"/>
    </row>
    <row r="58" spans="1:9" ht="30" customHeight="1">
      <c r="H58" s="295">
        <f>SUM(H3:H57)</f>
        <v>1.8819444444444431</v>
      </c>
    </row>
  </sheetData>
  <autoFilter ref="A2:I57"/>
  <mergeCells count="4">
    <mergeCell ref="C14:I14"/>
    <mergeCell ref="C35:I35"/>
    <mergeCell ref="C39:I39"/>
    <mergeCell ref="C40:I4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2">
    <tabColor rgb="FF00B050"/>
    <pageSetUpPr fitToPage="1"/>
  </sheetPr>
  <dimension ref="A1:I85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187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0.77083333333333337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6.25E-2</v>
      </c>
      <c r="H4" s="296">
        <f t="shared" ref="H4:H57" si="2">G4+F4</f>
        <v>6.25E-2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0.77083333333333337</v>
      </c>
      <c r="E6" s="150"/>
      <c r="F6" s="315">
        <f t="shared" si="0"/>
        <v>0</v>
      </c>
      <c r="G6" s="315">
        <f t="shared" si="1"/>
        <v>6.25E-2</v>
      </c>
      <c r="H6" s="296">
        <f t="shared" si="2"/>
        <v>6.25E-2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350">
        <v>0.54166666666666663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5">
        <f t="shared" si="1"/>
        <v>0</v>
      </c>
      <c r="H11" s="296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0.79861111111111116</v>
      </c>
      <c r="E12" s="150"/>
      <c r="F12" s="315">
        <f t="shared" si="0"/>
        <v>0</v>
      </c>
      <c r="G12" s="315">
        <f t="shared" si="1"/>
        <v>9.027777777777779E-2</v>
      </c>
      <c r="H12" s="296">
        <f t="shared" si="2"/>
        <v>9.027777777777779E-2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0.75</v>
      </c>
      <c r="E13" s="150"/>
      <c r="F13" s="315">
        <f t="shared" si="0"/>
        <v>2.0833333333333315E-2</v>
      </c>
      <c r="G13" s="315">
        <f t="shared" si="1"/>
        <v>4.166666666666663E-2</v>
      </c>
      <c r="H13" s="296">
        <f t="shared" si="2"/>
        <v>6.2499999999999944E-2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0.29166666666666669</v>
      </c>
      <c r="D15" s="150">
        <v>0.70833333333333337</v>
      </c>
      <c r="E15" s="150"/>
      <c r="F15" s="315">
        <f t="shared" si="0"/>
        <v>4.166666666666663E-2</v>
      </c>
      <c r="G15" s="315">
        <f t="shared" si="1"/>
        <v>0</v>
      </c>
      <c r="H15" s="296">
        <f t="shared" si="2"/>
        <v>4.166666666666663E-2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0.27083333333333331</v>
      </c>
      <c r="D16" s="150">
        <v>0.77083333333333337</v>
      </c>
      <c r="E16" s="150"/>
      <c r="F16" s="315">
        <f t="shared" si="0"/>
        <v>6.25E-2</v>
      </c>
      <c r="G16" s="315">
        <f t="shared" si="1"/>
        <v>6.25E-2</v>
      </c>
      <c r="H16" s="296">
        <f t="shared" si="2"/>
        <v>0.125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0.84375</v>
      </c>
      <c r="E17" s="150"/>
      <c r="F17" s="315">
        <f t="shared" si="0"/>
        <v>0</v>
      </c>
      <c r="G17" s="315">
        <f t="shared" si="1"/>
        <v>0.13541666666666663</v>
      </c>
      <c r="H17" s="296">
        <f t="shared" si="2"/>
        <v>0.13541666666666663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0.81944444444444453</v>
      </c>
      <c r="E18" s="150"/>
      <c r="F18" s="315">
        <f t="shared" si="0"/>
        <v>2.0833333333333315E-2</v>
      </c>
      <c r="G18" s="315">
        <f t="shared" si="1"/>
        <v>0.11111111111111116</v>
      </c>
      <c r="H18" s="296">
        <f t="shared" si="2"/>
        <v>0.13194444444444448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0.72916666666666663</v>
      </c>
      <c r="E19" s="150"/>
      <c r="F19" s="315">
        <f t="shared" si="0"/>
        <v>0</v>
      </c>
      <c r="G19" s="315">
        <f t="shared" si="1"/>
        <v>2.0833333333333259E-2</v>
      </c>
      <c r="H19" s="296">
        <f t="shared" si="2"/>
        <v>2.0833333333333259E-2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0.33333333333333331</v>
      </c>
      <c r="D20" s="150">
        <v>0.73958333333333337</v>
      </c>
      <c r="E20" s="150"/>
      <c r="F20" s="315">
        <f t="shared" si="0"/>
        <v>0</v>
      </c>
      <c r="G20" s="315">
        <f t="shared" si="1"/>
        <v>3.125E-2</v>
      </c>
      <c r="H20" s="296">
        <f t="shared" si="2"/>
        <v>3.125E-2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0.75</v>
      </c>
      <c r="E21" s="150"/>
      <c r="F21" s="315">
        <f t="shared" si="0"/>
        <v>0</v>
      </c>
      <c r="G21" s="315">
        <f t="shared" si="1"/>
        <v>4.166666666666663E-2</v>
      </c>
      <c r="H21" s="296">
        <f t="shared" si="2"/>
        <v>4.166666666666663E-2</v>
      </c>
      <c r="I21" s="316"/>
    </row>
    <row r="22" spans="1:9" s="5" customFormat="1" ht="30" customHeight="1">
      <c r="A22" s="14" t="s">
        <v>60</v>
      </c>
      <c r="B22" s="106" t="s">
        <v>21</v>
      </c>
      <c r="C22" s="654" t="s">
        <v>61</v>
      </c>
      <c r="D22" s="655"/>
      <c r="E22" s="655"/>
      <c r="F22" s="655"/>
      <c r="G22" s="655"/>
      <c r="H22" s="655"/>
      <c r="I22" s="65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0.77083333333333337</v>
      </c>
      <c r="E24" s="150"/>
      <c r="F24" s="315">
        <f t="shared" si="0"/>
        <v>0</v>
      </c>
      <c r="G24" s="315">
        <f t="shared" si="1"/>
        <v>6.25E-2</v>
      </c>
      <c r="H24" s="296">
        <f t="shared" si="2"/>
        <v>6.25E-2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0.77083333333333337</v>
      </c>
      <c r="E26" s="150"/>
      <c r="F26" s="315">
        <f t="shared" si="0"/>
        <v>0</v>
      </c>
      <c r="G26" s="315">
        <f t="shared" si="1"/>
        <v>6.25E-2</v>
      </c>
      <c r="H26" s="296">
        <f t="shared" si="2"/>
        <v>6.25E-2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0.27083333333333331</v>
      </c>
      <c r="D28" s="150">
        <v>0.77083333333333337</v>
      </c>
      <c r="E28" s="150"/>
      <c r="F28" s="315">
        <f t="shared" si="0"/>
        <v>6.25E-2</v>
      </c>
      <c r="G28" s="315">
        <f t="shared" si="1"/>
        <v>6.25E-2</v>
      </c>
      <c r="H28" s="296">
        <f t="shared" si="2"/>
        <v>0.125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0.77083333333333337</v>
      </c>
      <c r="E29" s="150"/>
      <c r="F29" s="315">
        <f t="shared" si="0"/>
        <v>0</v>
      </c>
      <c r="G29" s="315">
        <f t="shared" si="1"/>
        <v>6.25E-2</v>
      </c>
      <c r="H29" s="296">
        <f t="shared" si="2"/>
        <v>6.25E-2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0.29166666666666669</v>
      </c>
      <c r="D30" s="150">
        <v>0.70833333333333337</v>
      </c>
      <c r="E30" s="150"/>
      <c r="F30" s="315">
        <f t="shared" si="0"/>
        <v>4.166666666666663E-2</v>
      </c>
      <c r="G30" s="315">
        <f t="shared" si="1"/>
        <v>0</v>
      </c>
      <c r="H30" s="296">
        <f t="shared" si="2"/>
        <v>4.166666666666663E-2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0.79861111111111116</v>
      </c>
      <c r="E31" s="150"/>
      <c r="F31" s="315">
        <f t="shared" si="0"/>
        <v>0</v>
      </c>
      <c r="G31" s="315">
        <f t="shared" si="1"/>
        <v>9.027777777777779E-2</v>
      </c>
      <c r="H31" s="296">
        <f t="shared" si="2"/>
        <v>9.027777777777779E-2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0.29166666666666669</v>
      </c>
      <c r="D32" s="150">
        <v>0.77083333333333337</v>
      </c>
      <c r="E32" s="150"/>
      <c r="F32" s="315">
        <f t="shared" si="0"/>
        <v>4.166666666666663E-2</v>
      </c>
      <c r="G32" s="315">
        <f t="shared" si="1"/>
        <v>6.25E-2</v>
      </c>
      <c r="H32" s="296">
        <f t="shared" si="2"/>
        <v>0.10416666666666663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0.77083333333333337</v>
      </c>
      <c r="E34" s="150"/>
      <c r="F34" s="315">
        <f t="shared" si="0"/>
        <v>0</v>
      </c>
      <c r="G34" s="315">
        <f t="shared" si="1"/>
        <v>6.25E-2</v>
      </c>
      <c r="H34" s="296">
        <f t="shared" si="2"/>
        <v>6.25E-2</v>
      </c>
      <c r="I34" s="316"/>
    </row>
    <row r="35" spans="1:9" s="5" customFormat="1" ht="30" customHeight="1">
      <c r="A35" s="14" t="s">
        <v>60</v>
      </c>
      <c r="B35" s="106" t="s">
        <v>148</v>
      </c>
      <c r="C35" s="654" t="s">
        <v>118</v>
      </c>
      <c r="D35" s="655"/>
      <c r="E35" s="655"/>
      <c r="F35" s="655"/>
      <c r="G35" s="655"/>
      <c r="H35" s="655"/>
      <c r="I35" s="65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0.77083333333333337</v>
      </c>
      <c r="E36" s="150"/>
      <c r="F36" s="315">
        <f t="shared" si="0"/>
        <v>0</v>
      </c>
      <c r="G36" s="315">
        <f t="shared" si="1"/>
        <v>6.25E-2</v>
      </c>
      <c r="H36" s="296">
        <f t="shared" si="2"/>
        <v>6.25E-2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0.29166666666666669</v>
      </c>
      <c r="D37" s="150">
        <v>0.72916666666666663</v>
      </c>
      <c r="E37" s="150"/>
      <c r="F37" s="315">
        <f t="shared" si="0"/>
        <v>4.166666666666663E-2</v>
      </c>
      <c r="G37" s="315">
        <f t="shared" si="1"/>
        <v>2.0833333333333259E-2</v>
      </c>
      <c r="H37" s="296">
        <f t="shared" si="2"/>
        <v>6.2499999999999889E-2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635" t="s">
        <v>118</v>
      </c>
      <c r="D39" s="636"/>
      <c r="E39" s="636"/>
      <c r="F39" s="636"/>
      <c r="G39" s="636"/>
      <c r="H39" s="636"/>
      <c r="I39" s="637"/>
    </row>
    <row r="40" spans="1:9" s="5" customFormat="1" ht="30" customHeight="1">
      <c r="A40" s="14" t="s">
        <v>60</v>
      </c>
      <c r="B40" s="106" t="s">
        <v>41</v>
      </c>
      <c r="C40" s="672" t="s">
        <v>118</v>
      </c>
      <c r="D40" s="673"/>
      <c r="E40" s="673"/>
      <c r="F40" s="673"/>
      <c r="G40" s="673"/>
      <c r="H40" s="673"/>
      <c r="I40" s="674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0.83888888888888891</v>
      </c>
      <c r="E43" s="150"/>
      <c r="F43" s="315">
        <f t="shared" si="0"/>
        <v>0</v>
      </c>
      <c r="G43" s="315">
        <f t="shared" si="1"/>
        <v>0.13055555555555554</v>
      </c>
      <c r="H43" s="296">
        <f t="shared" si="2"/>
        <v>0.13055555555555554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0.75</v>
      </c>
      <c r="E44" s="150"/>
      <c r="F44" s="315">
        <f t="shared" si="0"/>
        <v>0</v>
      </c>
      <c r="G44" s="315">
        <f t="shared" si="1"/>
        <v>4.166666666666663E-2</v>
      </c>
      <c r="H44" s="296">
        <f t="shared" si="2"/>
        <v>4.166666666666663E-2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0.77083333333333337</v>
      </c>
      <c r="E47" s="150"/>
      <c r="F47" s="315">
        <f t="shared" si="0"/>
        <v>0</v>
      </c>
      <c r="G47" s="315">
        <f t="shared" si="1"/>
        <v>6.25E-2</v>
      </c>
      <c r="H47" s="296">
        <f t="shared" si="2"/>
        <v>6.25E-2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0.75</v>
      </c>
      <c r="E50" s="150"/>
      <c r="F50" s="315">
        <f t="shared" si="0"/>
        <v>0</v>
      </c>
      <c r="G50" s="315">
        <f t="shared" si="1"/>
        <v>4.166666666666663E-2</v>
      </c>
      <c r="H50" s="296">
        <f t="shared" si="2"/>
        <v>4.166666666666663E-2</v>
      </c>
      <c r="I50" s="316"/>
    </row>
    <row r="51" spans="1:9" s="5" customFormat="1" ht="30" customHeight="1">
      <c r="A51" s="14" t="s">
        <v>60</v>
      </c>
      <c r="B51" s="106" t="s">
        <v>83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53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7"/>
    </row>
    <row r="53" spans="1:9" s="5" customFormat="1" ht="30" customHeight="1">
      <c r="A53" s="268" t="s">
        <v>60</v>
      </c>
      <c r="B53" s="310" t="s">
        <v>57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8"/>
    </row>
    <row r="54" spans="1:9" ht="30" customHeight="1">
      <c r="A54" s="289" t="s">
        <v>60</v>
      </c>
      <c r="B54" s="311" t="s">
        <v>154</v>
      </c>
      <c r="C54" s="150">
        <v>0.33333333333333331</v>
      </c>
      <c r="D54" s="150">
        <v>0.77083333333333337</v>
      </c>
      <c r="E54" s="150"/>
      <c r="F54" s="315">
        <f t="shared" si="0"/>
        <v>0</v>
      </c>
      <c r="G54" s="315">
        <f t="shared" si="1"/>
        <v>6.25E-2</v>
      </c>
      <c r="H54" s="296">
        <f t="shared" si="2"/>
        <v>6.25E-2</v>
      </c>
      <c r="I54" s="319"/>
    </row>
    <row r="55" spans="1:9" ht="30" customHeight="1">
      <c r="A55" s="271" t="s">
        <v>60</v>
      </c>
      <c r="B55" s="312" t="s">
        <v>155</v>
      </c>
      <c r="C55" s="150">
        <v>0.33333333333333331</v>
      </c>
      <c r="D55" s="150">
        <v>0.77083333333333337</v>
      </c>
      <c r="E55" s="150"/>
      <c r="F55" s="315">
        <f t="shared" si="0"/>
        <v>0</v>
      </c>
      <c r="G55" s="315">
        <f t="shared" si="1"/>
        <v>6.25E-2</v>
      </c>
      <c r="H55" s="296">
        <f t="shared" si="2"/>
        <v>6.25E-2</v>
      </c>
      <c r="I55" s="320"/>
    </row>
    <row r="56" spans="1:9" ht="30" customHeight="1">
      <c r="A56" s="268" t="s">
        <v>60</v>
      </c>
      <c r="B56" s="352" t="s">
        <v>156</v>
      </c>
      <c r="C56" s="250">
        <v>0.33333333333333331</v>
      </c>
      <c r="D56" s="250">
        <v>0.79861111111111116</v>
      </c>
      <c r="E56" s="250"/>
      <c r="F56" s="353">
        <f t="shared" si="0"/>
        <v>0</v>
      </c>
      <c r="G56" s="353">
        <f t="shared" si="1"/>
        <v>9.027777777777779E-2</v>
      </c>
      <c r="H56" s="360">
        <f t="shared" si="2"/>
        <v>9.027777777777779E-2</v>
      </c>
      <c r="I56" s="355"/>
    </row>
    <row r="57" spans="1:9" ht="30" customHeight="1" thickBot="1">
      <c r="A57" s="356" t="s">
        <v>60</v>
      </c>
      <c r="B57" s="357" t="s">
        <v>184</v>
      </c>
      <c r="C57" s="251">
        <v>0.33333333333333331</v>
      </c>
      <c r="D57" s="251">
        <v>0.77083333333333337</v>
      </c>
      <c r="E57" s="251"/>
      <c r="F57" s="322">
        <f t="shared" si="0"/>
        <v>0</v>
      </c>
      <c r="G57" s="322">
        <f t="shared" si="1"/>
        <v>6.25E-2</v>
      </c>
      <c r="H57" s="336">
        <f t="shared" si="2"/>
        <v>6.25E-2</v>
      </c>
      <c r="I57" s="358"/>
    </row>
    <row r="58" spans="1:9" ht="30" customHeight="1">
      <c r="C58" s="359"/>
      <c r="H58" s="295">
        <f>SUM(H3:H57)</f>
        <v>2.1166666666666658</v>
      </c>
    </row>
    <row r="64" spans="1:9" ht="30" customHeight="1">
      <c r="C64" s="295"/>
    </row>
    <row r="66" spans="3:3" ht="30" customHeight="1">
      <c r="C66" s="359"/>
    </row>
    <row r="67" spans="3:3" ht="30" customHeight="1">
      <c r="C67" s="359"/>
    </row>
    <row r="69" spans="3:3" ht="30" customHeight="1">
      <c r="C69" s="359"/>
    </row>
    <row r="70" spans="3:3" ht="30" customHeight="1">
      <c r="C70" s="359"/>
    </row>
    <row r="79" spans="3:3" ht="30" customHeight="1">
      <c r="C79" s="359"/>
    </row>
    <row r="81" spans="3:3" ht="30" customHeight="1">
      <c r="C81" s="359"/>
    </row>
    <row r="84" spans="3:3" ht="30" customHeight="1">
      <c r="C84" s="359"/>
    </row>
    <row r="85" spans="3:3" ht="30" customHeight="1">
      <c r="C85" s="359"/>
    </row>
  </sheetData>
  <autoFilter ref="A2:I58"/>
  <mergeCells count="5">
    <mergeCell ref="C14:I14"/>
    <mergeCell ref="C40:I40"/>
    <mergeCell ref="C39:I39"/>
    <mergeCell ref="C35:I35"/>
    <mergeCell ref="C22:I2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3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186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0.83333333333333337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0.125</v>
      </c>
      <c r="H4" s="111">
        <f t="shared" ref="H4:H58" si="2">G4+F4</f>
        <v>0.125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0.83333333333333337</v>
      </c>
      <c r="E6" s="150"/>
      <c r="F6" s="315">
        <f t="shared" si="0"/>
        <v>0</v>
      </c>
      <c r="G6" s="315">
        <f t="shared" si="1"/>
        <v>0.125</v>
      </c>
      <c r="H6" s="111">
        <f t="shared" si="2"/>
        <v>0.125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0.83333333333333337</v>
      </c>
      <c r="E7" s="150"/>
      <c r="F7" s="315">
        <f t="shared" si="0"/>
        <v>0</v>
      </c>
      <c r="G7" s="315">
        <f t="shared" si="1"/>
        <v>0.125</v>
      </c>
      <c r="H7" s="111">
        <f t="shared" si="2"/>
        <v>0.125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0.83333333333333337</v>
      </c>
      <c r="E8" s="150"/>
      <c r="F8" s="315">
        <f t="shared" si="0"/>
        <v>0</v>
      </c>
      <c r="G8" s="315">
        <f t="shared" si="1"/>
        <v>0.125</v>
      </c>
      <c r="H8" s="111">
        <f t="shared" si="2"/>
        <v>0.125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0.75</v>
      </c>
      <c r="E11" s="150"/>
      <c r="F11" s="315">
        <f t="shared" si="0"/>
        <v>2.0833333333333315E-2</v>
      </c>
      <c r="G11" s="315">
        <f t="shared" si="1"/>
        <v>4.166666666666663E-2</v>
      </c>
      <c r="H11" s="111">
        <f t="shared" si="2"/>
        <v>6.2499999999999944E-2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0.70833333333333337</v>
      </c>
      <c r="E13" s="150"/>
      <c r="F13" s="315">
        <f t="shared" si="0"/>
        <v>2.0833333333333315E-2</v>
      </c>
      <c r="G13" s="315">
        <f t="shared" si="1"/>
        <v>0</v>
      </c>
      <c r="H13" s="111">
        <f t="shared" si="2"/>
        <v>2.0833333333333315E-2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0.25</v>
      </c>
      <c r="D16" s="150">
        <v>0.95833333333333337</v>
      </c>
      <c r="E16" s="150"/>
      <c r="F16" s="315">
        <f t="shared" si="0"/>
        <v>8.3333333333333315E-2</v>
      </c>
      <c r="G16" s="315">
        <f t="shared" si="1"/>
        <v>0.25</v>
      </c>
      <c r="H16" s="111">
        <f t="shared" si="2"/>
        <v>0.33333333333333331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0.70833333333333337</v>
      </c>
      <c r="E18" s="150"/>
      <c r="F18" s="315">
        <f t="shared" si="0"/>
        <v>2.0833333333333315E-2</v>
      </c>
      <c r="G18" s="315">
        <f t="shared" si="1"/>
        <v>0</v>
      </c>
      <c r="H18" s="111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0.96736111111111101</v>
      </c>
      <c r="E19" s="150"/>
      <c r="F19" s="315">
        <f t="shared" si="0"/>
        <v>2.0833333333333315E-2</v>
      </c>
      <c r="G19" s="315">
        <f t="shared" si="1"/>
        <v>0.25902777777777763</v>
      </c>
      <c r="H19" s="111">
        <f t="shared" si="2"/>
        <v>0.27986111111111095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0.75</v>
      </c>
      <c r="E20" s="150"/>
      <c r="F20" s="315">
        <f t="shared" si="0"/>
        <v>2.0833333333333315E-2</v>
      </c>
      <c r="G20" s="315">
        <f t="shared" si="1"/>
        <v>4.166666666666663E-2</v>
      </c>
      <c r="H20" s="111">
        <f t="shared" si="2"/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0.91666666666666663</v>
      </c>
      <c r="E21" s="150"/>
      <c r="F21" s="315">
        <f t="shared" si="0"/>
        <v>0</v>
      </c>
      <c r="G21" s="315">
        <f t="shared" si="1"/>
        <v>0.20833333333333326</v>
      </c>
      <c r="H21" s="111">
        <f t="shared" si="2"/>
        <v>0.20833333333333326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0.91666666666666663</v>
      </c>
      <c r="E23" s="150"/>
      <c r="F23" s="315">
        <f t="shared" si="0"/>
        <v>0</v>
      </c>
      <c r="G23" s="315">
        <f t="shared" si="1"/>
        <v>0.20833333333333326</v>
      </c>
      <c r="H23" s="111">
        <f t="shared" si="2"/>
        <v>0.20833333333333326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0.91666666666666663</v>
      </c>
      <c r="E25" s="150"/>
      <c r="F25" s="315">
        <f t="shared" si="0"/>
        <v>0</v>
      </c>
      <c r="G25" s="315">
        <f t="shared" si="1"/>
        <v>0.20833333333333326</v>
      </c>
      <c r="H25" s="111">
        <f t="shared" si="2"/>
        <v>0.20833333333333326</v>
      </c>
      <c r="I25" s="316"/>
    </row>
    <row r="26" spans="1:9" s="5" customFormat="1" ht="30" customHeight="1">
      <c r="A26" s="14" t="s">
        <v>60</v>
      </c>
      <c r="B26" s="106" t="s">
        <v>26</v>
      </c>
      <c r="C26" s="654" t="s">
        <v>118</v>
      </c>
      <c r="D26" s="655"/>
      <c r="E26" s="655"/>
      <c r="F26" s="655"/>
      <c r="G26" s="655"/>
      <c r="H26" s="655"/>
      <c r="I26" s="656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0.91666666666666663</v>
      </c>
      <c r="E27" s="150"/>
      <c r="F27" s="315">
        <f t="shared" si="0"/>
        <v>0</v>
      </c>
      <c r="G27" s="315">
        <f t="shared" si="1"/>
        <v>0.20833333333333326</v>
      </c>
      <c r="H27" s="111">
        <f t="shared" si="2"/>
        <v>0.20833333333333326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0.25</v>
      </c>
      <c r="D29" s="150">
        <v>0.91666666666666663</v>
      </c>
      <c r="E29" s="150"/>
      <c r="F29" s="315">
        <f t="shared" si="0"/>
        <v>8.3333333333333315E-2</v>
      </c>
      <c r="G29" s="315">
        <f t="shared" si="1"/>
        <v>0.20833333333333326</v>
      </c>
      <c r="H29" s="111">
        <f t="shared" si="2"/>
        <v>0.29166666666666657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0.91666666666666663</v>
      </c>
      <c r="E30" s="150"/>
      <c r="F30" s="315">
        <f t="shared" si="0"/>
        <v>0</v>
      </c>
      <c r="G30" s="315">
        <f t="shared" si="1"/>
        <v>0.20833333333333326</v>
      </c>
      <c r="H30" s="111">
        <f t="shared" si="2"/>
        <v>0.20833333333333326</v>
      </c>
      <c r="I30" s="316"/>
    </row>
    <row r="31" spans="1:9" s="5" customFormat="1" ht="30" customHeight="1">
      <c r="A31" s="14" t="s">
        <v>60</v>
      </c>
      <c r="B31" s="106" t="s">
        <v>139</v>
      </c>
      <c r="C31" s="654" t="s">
        <v>61</v>
      </c>
      <c r="D31" s="655"/>
      <c r="E31" s="655"/>
      <c r="F31" s="655"/>
      <c r="G31" s="655"/>
      <c r="H31" s="655"/>
      <c r="I31" s="65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0.91666666666666663</v>
      </c>
      <c r="E33" s="150"/>
      <c r="F33" s="315">
        <f t="shared" si="0"/>
        <v>0</v>
      </c>
      <c r="G33" s="315">
        <f t="shared" si="1"/>
        <v>0.20833333333333326</v>
      </c>
      <c r="H33" s="111">
        <f t="shared" si="2"/>
        <v>0.20833333333333326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0.3125</v>
      </c>
      <c r="D35" s="150">
        <v>0.69444444444444453</v>
      </c>
      <c r="E35" s="150"/>
      <c r="F35" s="315">
        <f t="shared" si="0"/>
        <v>2.0833333333333315E-2</v>
      </c>
      <c r="G35" s="315">
        <f t="shared" si="1"/>
        <v>0</v>
      </c>
      <c r="H35" s="111">
        <f t="shared" si="2"/>
        <v>2.0833333333333315E-2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0.3125</v>
      </c>
      <c r="D36" s="150">
        <v>0.69444444444444453</v>
      </c>
      <c r="E36" s="150"/>
      <c r="F36" s="315">
        <f t="shared" si="0"/>
        <v>2.0833333333333315E-2</v>
      </c>
      <c r="G36" s="315">
        <f t="shared" si="1"/>
        <v>0</v>
      </c>
      <c r="H36" s="111">
        <f t="shared" si="2"/>
        <v>2.0833333333333315E-2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0.91666666666666663</v>
      </c>
      <c r="E37" s="150"/>
      <c r="F37" s="315">
        <f t="shared" si="0"/>
        <v>0</v>
      </c>
      <c r="G37" s="315">
        <f t="shared" si="1"/>
        <v>0.20833333333333326</v>
      </c>
      <c r="H37" s="111">
        <f t="shared" si="2"/>
        <v>0.20833333333333326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0.91666666666666663</v>
      </c>
      <c r="E38" s="150"/>
      <c r="F38" s="315">
        <f t="shared" si="0"/>
        <v>0</v>
      </c>
      <c r="G38" s="315">
        <f t="shared" si="1"/>
        <v>0.20833333333333326</v>
      </c>
      <c r="H38" s="111">
        <f t="shared" si="2"/>
        <v>0.20833333333333326</v>
      </c>
      <c r="I38" s="316"/>
    </row>
    <row r="39" spans="1:9" s="5" customFormat="1" ht="30" customHeight="1">
      <c r="A39" s="14" t="s">
        <v>60</v>
      </c>
      <c r="B39" s="106" t="s">
        <v>40</v>
      </c>
      <c r="C39" s="606" t="s">
        <v>110</v>
      </c>
      <c r="D39" s="607"/>
      <c r="E39" s="607"/>
      <c r="F39" s="607"/>
      <c r="G39" s="607"/>
      <c r="H39" s="607"/>
      <c r="I39" s="608"/>
    </row>
    <row r="40" spans="1:9" s="5" customFormat="1" ht="30" customHeight="1">
      <c r="A40" s="14" t="s">
        <v>60</v>
      </c>
      <c r="B40" s="106" t="s">
        <v>41</v>
      </c>
      <c r="C40" s="672" t="s">
        <v>118</v>
      </c>
      <c r="D40" s="673"/>
      <c r="E40" s="673"/>
      <c r="F40" s="673"/>
      <c r="G40" s="673"/>
      <c r="H40" s="673"/>
      <c r="I40" s="674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0.91666666666666663</v>
      </c>
      <c r="E41" s="150"/>
      <c r="F41" s="315">
        <f t="shared" si="0"/>
        <v>0</v>
      </c>
      <c r="G41" s="315">
        <f t="shared" si="1"/>
        <v>0.20833333333333326</v>
      </c>
      <c r="H41" s="111">
        <f t="shared" si="2"/>
        <v>0.20833333333333326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0.72222222222222221</v>
      </c>
      <c r="E42" s="150"/>
      <c r="F42" s="315">
        <f t="shared" si="0"/>
        <v>0</v>
      </c>
      <c r="G42" s="315">
        <f t="shared" si="1"/>
        <v>1.388888888888884E-2</v>
      </c>
      <c r="H42" s="111">
        <f t="shared" si="2"/>
        <v>1.388888888888884E-2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0.91666666666666663</v>
      </c>
      <c r="E43" s="150"/>
      <c r="F43" s="315">
        <f t="shared" si="0"/>
        <v>0</v>
      </c>
      <c r="G43" s="315">
        <f t="shared" si="1"/>
        <v>0.20833333333333326</v>
      </c>
      <c r="H43" s="111">
        <f t="shared" si="2"/>
        <v>0.20833333333333326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350">
        <v>0.60416666666666663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0.91666666666666663</v>
      </c>
      <c r="E47" s="150"/>
      <c r="F47" s="315">
        <f t="shared" si="0"/>
        <v>0</v>
      </c>
      <c r="G47" s="315">
        <f t="shared" si="1"/>
        <v>0.20833333333333326</v>
      </c>
      <c r="H47" s="111">
        <f t="shared" si="2"/>
        <v>0.20833333333333326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0.91666666666666663</v>
      </c>
      <c r="E49" s="150"/>
      <c r="F49" s="315">
        <f t="shared" si="0"/>
        <v>0</v>
      </c>
      <c r="G49" s="315">
        <f t="shared" si="1"/>
        <v>0.20833333333333326</v>
      </c>
      <c r="H49" s="111">
        <f t="shared" si="2"/>
        <v>0.20833333333333326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350">
        <v>0.60416666666666663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82</v>
      </c>
      <c r="C51" s="150">
        <v>0.33333333333333331</v>
      </c>
      <c r="D51" s="150">
        <v>0.70833333333333337</v>
      </c>
      <c r="E51" s="150"/>
      <c r="F51" s="315">
        <f t="shared" si="0"/>
        <v>0</v>
      </c>
      <c r="G51" s="315">
        <f t="shared" si="1"/>
        <v>0</v>
      </c>
      <c r="H51" s="111">
        <f t="shared" si="2"/>
        <v>0</v>
      </c>
      <c r="I51" s="316"/>
    </row>
    <row r="52" spans="1:9" s="5" customFormat="1" ht="30" customHeight="1">
      <c r="A52" s="14" t="s">
        <v>60</v>
      </c>
      <c r="B52" s="106" t="s">
        <v>83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9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9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0.91666666666666663</v>
      </c>
      <c r="E54" s="150"/>
      <c r="F54" s="315">
        <f t="shared" si="0"/>
        <v>0</v>
      </c>
      <c r="G54" s="315">
        <f t="shared" si="1"/>
        <v>0.20833333333333326</v>
      </c>
      <c r="H54" s="111">
        <f t="shared" si="2"/>
        <v>0.20833333333333326</v>
      </c>
      <c r="I54" s="318"/>
    </row>
    <row r="55" spans="1:9" ht="30" customHeight="1">
      <c r="A55" s="289" t="s">
        <v>60</v>
      </c>
      <c r="B55" s="311" t="s">
        <v>154</v>
      </c>
      <c r="C55" s="150">
        <v>0.33333333333333331</v>
      </c>
      <c r="D55" s="150">
        <v>0.91666666666666663</v>
      </c>
      <c r="E55" s="150"/>
      <c r="F55" s="315">
        <f t="shared" si="0"/>
        <v>0</v>
      </c>
      <c r="G55" s="315">
        <f t="shared" si="1"/>
        <v>0.20833333333333326</v>
      </c>
      <c r="H55" s="111">
        <f t="shared" si="2"/>
        <v>0.20833333333333326</v>
      </c>
      <c r="I55" s="319"/>
    </row>
    <row r="56" spans="1:9" ht="30" customHeight="1">
      <c r="A56" s="271" t="s">
        <v>60</v>
      </c>
      <c r="B56" s="312" t="s">
        <v>155</v>
      </c>
      <c r="C56" s="150">
        <v>0.33333333333333331</v>
      </c>
      <c r="D56" s="150">
        <v>0.91666666666666663</v>
      </c>
      <c r="E56" s="150"/>
      <c r="F56" s="315">
        <f t="shared" si="0"/>
        <v>0</v>
      </c>
      <c r="G56" s="315">
        <f t="shared" si="1"/>
        <v>0.20833333333333326</v>
      </c>
      <c r="H56" s="111">
        <f t="shared" si="2"/>
        <v>0.20833333333333326</v>
      </c>
      <c r="I56" s="320"/>
    </row>
    <row r="57" spans="1:9" ht="30" customHeight="1">
      <c r="A57" s="268" t="s">
        <v>60</v>
      </c>
      <c r="B57" s="352" t="s">
        <v>156</v>
      </c>
      <c r="C57" s="250">
        <v>0.33333333333333331</v>
      </c>
      <c r="D57" s="250">
        <v>0.91666666666666663</v>
      </c>
      <c r="E57" s="250"/>
      <c r="F57" s="353">
        <f t="shared" si="0"/>
        <v>0</v>
      </c>
      <c r="G57" s="353">
        <f t="shared" si="1"/>
        <v>0.20833333333333326</v>
      </c>
      <c r="H57" s="354">
        <f t="shared" si="2"/>
        <v>0.20833333333333326</v>
      </c>
      <c r="I57" s="355"/>
    </row>
    <row r="58" spans="1:9" ht="30" customHeight="1" thickBot="1">
      <c r="A58" s="356" t="s">
        <v>60</v>
      </c>
      <c r="B58" s="357" t="s">
        <v>184</v>
      </c>
      <c r="C58" s="251">
        <v>0.33333333333333331</v>
      </c>
      <c r="D58" s="251">
        <v>0.70833333333333337</v>
      </c>
      <c r="E58" s="251"/>
      <c r="F58" s="322">
        <f t="shared" si="0"/>
        <v>0</v>
      </c>
      <c r="G58" s="322">
        <f t="shared" si="1"/>
        <v>0</v>
      </c>
      <c r="H58" s="323">
        <f t="shared" si="2"/>
        <v>0</v>
      </c>
      <c r="I58" s="358"/>
    </row>
    <row r="59" spans="1:9" ht="30" customHeight="1">
      <c r="H59" s="295">
        <f>SUM(H3:H58)</f>
        <v>4.9604166666666636</v>
      </c>
    </row>
  </sheetData>
  <autoFilter ref="A2:I58"/>
  <mergeCells count="5">
    <mergeCell ref="C14:I14"/>
    <mergeCell ref="C26:I26"/>
    <mergeCell ref="C31:I31"/>
    <mergeCell ref="C39:I39"/>
    <mergeCell ref="C40:I4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4">
    <tabColor rgb="FF00B050"/>
    <pageSetUpPr fitToPage="1"/>
  </sheetPr>
  <dimension ref="A1:I59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185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0.8125</v>
      </c>
      <c r="E4" s="150"/>
      <c r="F4" s="315">
        <f t="shared" ref="F4:F58" si="0">SUM(IF(C4="",0,IF(C4&lt;TIME(8,0,0),TIME(8,0,0)-C4,0)))</f>
        <v>0</v>
      </c>
      <c r="G4" s="315">
        <f t="shared" ref="G4:G58" si="1">SUM(
IF(OR(C4="",D4=""),0,MAX(0,IF(D4&lt;C4,D4+1,D4)-MAX(C4,TIME(17,0,0)))))</f>
        <v>0.10416666666666663</v>
      </c>
      <c r="H4" s="296">
        <f t="shared" ref="H4:H58" si="2">G4+F4</f>
        <v>0.10416666666666663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0.8125</v>
      </c>
      <c r="E6" s="150"/>
      <c r="F6" s="315">
        <f t="shared" si="0"/>
        <v>0</v>
      </c>
      <c r="G6" s="315">
        <f t="shared" si="1"/>
        <v>0.10416666666666663</v>
      </c>
      <c r="H6" s="296">
        <f t="shared" si="2"/>
        <v>0.10416666666666663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0.8125</v>
      </c>
      <c r="E7" s="150"/>
      <c r="F7" s="315">
        <f t="shared" si="0"/>
        <v>0</v>
      </c>
      <c r="G7" s="315">
        <f t="shared" si="1"/>
        <v>0.10416666666666663</v>
      </c>
      <c r="H7" s="296">
        <f t="shared" si="2"/>
        <v>0.10416666666666663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0.72916666666666663</v>
      </c>
      <c r="E8" s="150"/>
      <c r="F8" s="315">
        <f t="shared" si="0"/>
        <v>0</v>
      </c>
      <c r="G8" s="315">
        <f t="shared" si="1"/>
        <v>2.0833333333333259E-2</v>
      </c>
      <c r="H8" s="296">
        <f t="shared" si="2"/>
        <v>2.0833333333333259E-2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0.72916666666666663</v>
      </c>
      <c r="E9" s="150"/>
      <c r="F9" s="315">
        <f t="shared" si="0"/>
        <v>0</v>
      </c>
      <c r="G9" s="315">
        <f t="shared" si="1"/>
        <v>2.0833333333333259E-2</v>
      </c>
      <c r="H9" s="296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0.72916666666666663</v>
      </c>
      <c r="E10" s="150"/>
      <c r="F10" s="315">
        <f t="shared" si="0"/>
        <v>0</v>
      </c>
      <c r="G10" s="315">
        <f t="shared" si="1"/>
        <v>2.0833333333333259E-2</v>
      </c>
      <c r="H10" s="296">
        <f t="shared" si="2"/>
        <v>2.0833333333333259E-2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5">
        <f t="shared" si="1"/>
        <v>0</v>
      </c>
      <c r="H11" s="296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0.8125</v>
      </c>
      <c r="E12" s="150"/>
      <c r="F12" s="315">
        <f t="shared" si="0"/>
        <v>0</v>
      </c>
      <c r="G12" s="315">
        <f t="shared" si="1"/>
        <v>0.10416666666666663</v>
      </c>
      <c r="H12" s="296">
        <f t="shared" si="2"/>
        <v>0.10416666666666663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0.25</v>
      </c>
      <c r="D13" s="150">
        <v>0.82638888888888884</v>
      </c>
      <c r="E13" s="150"/>
      <c r="F13" s="315">
        <f t="shared" si="0"/>
        <v>8.3333333333333315E-2</v>
      </c>
      <c r="G13" s="315">
        <f t="shared" si="1"/>
        <v>0.11805555555555547</v>
      </c>
      <c r="H13" s="296">
        <f t="shared" si="2"/>
        <v>0.20138888888888878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0.72916666666666663</v>
      </c>
      <c r="E15" s="150"/>
      <c r="F15" s="315">
        <f t="shared" si="0"/>
        <v>0</v>
      </c>
      <c r="G15" s="315">
        <f t="shared" si="1"/>
        <v>2.0833333333333259E-2</v>
      </c>
      <c r="H15" s="296">
        <f t="shared" si="2"/>
        <v>2.0833333333333259E-2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0.82986111111111116</v>
      </c>
      <c r="E18" s="150"/>
      <c r="F18" s="315">
        <f t="shared" si="0"/>
        <v>2.0833333333333315E-2</v>
      </c>
      <c r="G18" s="315">
        <f t="shared" si="1"/>
        <v>0.12152777777777779</v>
      </c>
      <c r="H18" s="296">
        <f t="shared" si="2"/>
        <v>0.1423611111111111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610</v>
      </c>
      <c r="D19" s="150">
        <v>0.75416666666666676</v>
      </c>
      <c r="E19" s="150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0.33333333333333331</v>
      </c>
      <c r="D20" s="150">
        <v>0.75</v>
      </c>
      <c r="E20" s="150"/>
      <c r="F20" s="315">
        <f t="shared" si="0"/>
        <v>0</v>
      </c>
      <c r="G20" s="315">
        <f t="shared" si="1"/>
        <v>4.166666666666663E-2</v>
      </c>
      <c r="H20" s="296">
        <f t="shared" si="2"/>
        <v>4.166666666666663E-2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0.8125</v>
      </c>
      <c r="E21" s="150"/>
      <c r="F21" s="315">
        <f t="shared" si="0"/>
        <v>0</v>
      </c>
      <c r="G21" s="315">
        <f t="shared" si="1"/>
        <v>0.10416666666666663</v>
      </c>
      <c r="H21" s="296">
        <f t="shared" si="2"/>
        <v>0.10416666666666663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0.72916666666666663</v>
      </c>
      <c r="E23" s="150"/>
      <c r="F23" s="315">
        <f t="shared" si="0"/>
        <v>0</v>
      </c>
      <c r="G23" s="315">
        <f t="shared" si="1"/>
        <v>2.0833333333333259E-2</v>
      </c>
      <c r="H23" s="296">
        <f t="shared" si="2"/>
        <v>2.0833333333333259E-2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0.8125</v>
      </c>
      <c r="E24" s="150"/>
      <c r="F24" s="315">
        <f t="shared" si="0"/>
        <v>0</v>
      </c>
      <c r="G24" s="315">
        <f t="shared" si="1"/>
        <v>0.10416666666666663</v>
      </c>
      <c r="H24" s="296">
        <f t="shared" si="2"/>
        <v>0.10416666666666663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0.8125</v>
      </c>
      <c r="E25" s="150"/>
      <c r="F25" s="315">
        <f t="shared" si="0"/>
        <v>0</v>
      </c>
      <c r="G25" s="315">
        <f t="shared" si="1"/>
        <v>0.10416666666666663</v>
      </c>
      <c r="H25" s="296">
        <f t="shared" si="2"/>
        <v>0.10416666666666663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654" t="s">
        <v>118</v>
      </c>
      <c r="D26" s="655"/>
      <c r="E26" s="655"/>
      <c r="F26" s="655"/>
      <c r="G26" s="655"/>
      <c r="H26" s="655"/>
      <c r="I26" s="656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0.8125</v>
      </c>
      <c r="E27" s="150"/>
      <c r="F27" s="315">
        <f t="shared" si="0"/>
        <v>0</v>
      </c>
      <c r="G27" s="315">
        <f t="shared" si="1"/>
        <v>0.10416666666666663</v>
      </c>
      <c r="H27" s="296">
        <f t="shared" si="2"/>
        <v>0.10416666666666663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0.8125</v>
      </c>
      <c r="E30" s="150"/>
      <c r="F30" s="315">
        <f t="shared" si="0"/>
        <v>0</v>
      </c>
      <c r="G30" s="315">
        <f t="shared" si="1"/>
        <v>0.10416666666666663</v>
      </c>
      <c r="H30" s="296">
        <f t="shared" si="2"/>
        <v>0.10416666666666663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0.8125</v>
      </c>
      <c r="E31" s="150"/>
      <c r="F31" s="315">
        <f t="shared" si="0"/>
        <v>0</v>
      </c>
      <c r="G31" s="315">
        <f t="shared" si="1"/>
        <v>0.10416666666666663</v>
      </c>
      <c r="H31" s="296">
        <f t="shared" si="2"/>
        <v>0.10416666666666663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0.25</v>
      </c>
      <c r="D32" s="150">
        <v>0.70833333333333337</v>
      </c>
      <c r="E32" s="150"/>
      <c r="F32" s="315">
        <f t="shared" si="0"/>
        <v>8.3333333333333315E-2</v>
      </c>
      <c r="G32" s="315">
        <f t="shared" si="1"/>
        <v>0</v>
      </c>
      <c r="H32" s="296">
        <f t="shared" si="2"/>
        <v>8.3333333333333315E-2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0.8125</v>
      </c>
      <c r="E33" s="150"/>
      <c r="F33" s="315">
        <f t="shared" si="0"/>
        <v>0</v>
      </c>
      <c r="G33" s="315">
        <f t="shared" si="1"/>
        <v>0.10416666666666663</v>
      </c>
      <c r="H33" s="296">
        <f t="shared" si="2"/>
        <v>0.10416666666666663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654" t="s">
        <v>61</v>
      </c>
      <c r="D34" s="655"/>
      <c r="E34" s="655"/>
      <c r="F34" s="655"/>
      <c r="G34" s="655"/>
      <c r="H34" s="655"/>
      <c r="I34" s="65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0.72916666666666663</v>
      </c>
      <c r="E35" s="150"/>
      <c r="F35" s="315">
        <f t="shared" si="0"/>
        <v>0</v>
      </c>
      <c r="G35" s="315">
        <f t="shared" si="1"/>
        <v>2.0833333333333259E-2</v>
      </c>
      <c r="H35" s="296">
        <f t="shared" si="2"/>
        <v>2.0833333333333259E-2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0.8125</v>
      </c>
      <c r="E36" s="150"/>
      <c r="F36" s="315">
        <f t="shared" si="0"/>
        <v>0</v>
      </c>
      <c r="G36" s="315">
        <f t="shared" si="1"/>
        <v>0.10416666666666663</v>
      </c>
      <c r="H36" s="296">
        <f t="shared" si="2"/>
        <v>0.10416666666666663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0.8125</v>
      </c>
      <c r="E37" s="150"/>
      <c r="F37" s="315">
        <f t="shared" si="0"/>
        <v>0</v>
      </c>
      <c r="G37" s="315">
        <f t="shared" si="1"/>
        <v>0.10416666666666663</v>
      </c>
      <c r="H37" s="296">
        <f t="shared" si="2"/>
        <v>0.10416666666666663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0.8125</v>
      </c>
      <c r="E38" s="150"/>
      <c r="F38" s="315">
        <f t="shared" si="0"/>
        <v>0</v>
      </c>
      <c r="G38" s="315">
        <f t="shared" si="1"/>
        <v>0.10416666666666663</v>
      </c>
      <c r="H38" s="296">
        <f t="shared" si="2"/>
        <v>0.10416666666666663</v>
      </c>
      <c r="I38" s="316"/>
    </row>
    <row r="39" spans="1:9" s="5" customFormat="1" ht="30" customHeight="1">
      <c r="A39" s="14" t="s">
        <v>60</v>
      </c>
      <c r="B39" s="106" t="s">
        <v>40</v>
      </c>
      <c r="C39" s="688" t="s">
        <v>110</v>
      </c>
      <c r="D39" s="689"/>
      <c r="E39" s="689"/>
      <c r="F39" s="689"/>
      <c r="G39" s="689"/>
      <c r="H39" s="689"/>
      <c r="I39" s="690"/>
    </row>
    <row r="40" spans="1:9" s="5" customFormat="1" ht="30" customHeight="1">
      <c r="A40" s="14" t="s">
        <v>60</v>
      </c>
      <c r="B40" s="106" t="s">
        <v>41</v>
      </c>
      <c r="C40" s="685" t="s">
        <v>118</v>
      </c>
      <c r="D40" s="686"/>
      <c r="E40" s="686"/>
      <c r="F40" s="686"/>
      <c r="G40" s="686"/>
      <c r="H40" s="686"/>
      <c r="I40" s="687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0.72916666666666663</v>
      </c>
      <c r="E41" s="150"/>
      <c r="F41" s="315">
        <f t="shared" si="0"/>
        <v>0</v>
      </c>
      <c r="G41" s="315">
        <f t="shared" si="1"/>
        <v>2.0833333333333259E-2</v>
      </c>
      <c r="H41" s="296">
        <f t="shared" si="2"/>
        <v>2.0833333333333259E-2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296">
        <f t="shared" si="2"/>
        <v>2.0833333333333259E-2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0.25</v>
      </c>
      <c r="D44" s="150">
        <v>0.75</v>
      </c>
      <c r="E44" s="150"/>
      <c r="F44" s="315">
        <f t="shared" si="0"/>
        <v>8.3333333333333315E-2</v>
      </c>
      <c r="G44" s="315">
        <f t="shared" si="1"/>
        <v>4.166666666666663E-2</v>
      </c>
      <c r="H44" s="296">
        <f t="shared" si="2"/>
        <v>0.12499999999999994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0.72916666666666663</v>
      </c>
      <c r="E45" s="150"/>
      <c r="F45" s="315">
        <f t="shared" si="0"/>
        <v>0</v>
      </c>
      <c r="G45" s="315">
        <f t="shared" si="1"/>
        <v>2.0833333333333259E-2</v>
      </c>
      <c r="H45" s="296">
        <f t="shared" si="2"/>
        <v>2.0833333333333259E-2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0.66666666666666663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0.66666666666666663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82</v>
      </c>
      <c r="C51" s="622" t="s">
        <v>163</v>
      </c>
      <c r="D51" s="623"/>
      <c r="E51" s="623"/>
      <c r="F51" s="623"/>
      <c r="G51" s="623"/>
      <c r="H51" s="623"/>
      <c r="I51" s="624"/>
    </row>
    <row r="52" spans="1:9" s="5" customFormat="1" ht="30" customHeight="1">
      <c r="A52" s="14" t="s">
        <v>60</v>
      </c>
      <c r="B52" s="106" t="s">
        <v>83</v>
      </c>
      <c r="C52" s="150">
        <v>0.33333333333333331</v>
      </c>
      <c r="D52" s="150">
        <v>0.72916666666666663</v>
      </c>
      <c r="E52" s="150"/>
      <c r="F52" s="315">
        <f t="shared" si="0"/>
        <v>0</v>
      </c>
      <c r="G52" s="315">
        <f t="shared" si="1"/>
        <v>2.0833333333333259E-2</v>
      </c>
      <c r="H52" s="296">
        <f t="shared" si="2"/>
        <v>2.0833333333333259E-2</v>
      </c>
      <c r="I52" s="316"/>
    </row>
    <row r="53" spans="1:9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9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9" ht="30" customHeight="1">
      <c r="A55" s="289" t="s">
        <v>60</v>
      </c>
      <c r="B55" s="311" t="s">
        <v>154</v>
      </c>
      <c r="C55" s="150">
        <v>0.33333333333333331</v>
      </c>
      <c r="D55" s="150">
        <v>0.8125</v>
      </c>
      <c r="E55" s="150"/>
      <c r="F55" s="315">
        <f t="shared" si="0"/>
        <v>0</v>
      </c>
      <c r="G55" s="315">
        <f t="shared" si="1"/>
        <v>0.10416666666666663</v>
      </c>
      <c r="H55" s="296">
        <f t="shared" si="2"/>
        <v>0.10416666666666663</v>
      </c>
      <c r="I55" s="319"/>
    </row>
    <row r="56" spans="1:9" ht="30" customHeight="1">
      <c r="A56" s="271" t="s">
        <v>60</v>
      </c>
      <c r="B56" s="312" t="s">
        <v>155</v>
      </c>
      <c r="C56" s="150">
        <v>0.33333333333333331</v>
      </c>
      <c r="D56" s="150">
        <v>0.72916666666666663</v>
      </c>
      <c r="E56" s="150"/>
      <c r="F56" s="315">
        <f t="shared" si="0"/>
        <v>0</v>
      </c>
      <c r="G56" s="315">
        <f t="shared" si="1"/>
        <v>2.0833333333333259E-2</v>
      </c>
      <c r="H56" s="296">
        <f t="shared" si="2"/>
        <v>2.0833333333333259E-2</v>
      </c>
      <c r="I56" s="320"/>
    </row>
    <row r="57" spans="1:9" ht="30" customHeight="1">
      <c r="A57" s="268" t="s">
        <v>60</v>
      </c>
      <c r="B57" s="352" t="s">
        <v>156</v>
      </c>
      <c r="C57" s="250">
        <v>0.33333333333333331</v>
      </c>
      <c r="D57" s="250">
        <v>0.8125</v>
      </c>
      <c r="E57" s="250"/>
      <c r="F57" s="353">
        <f t="shared" si="0"/>
        <v>0</v>
      </c>
      <c r="G57" s="353">
        <f t="shared" si="1"/>
        <v>0.10416666666666663</v>
      </c>
      <c r="H57" s="360">
        <f t="shared" si="2"/>
        <v>0.10416666666666663</v>
      </c>
      <c r="I57" s="355"/>
    </row>
    <row r="58" spans="1:9" ht="30" customHeight="1" thickBot="1">
      <c r="A58" s="356" t="s">
        <v>60</v>
      </c>
      <c r="B58" s="357" t="s">
        <v>184</v>
      </c>
      <c r="C58" s="251">
        <v>0.33333333333333331</v>
      </c>
      <c r="D58" s="251">
        <v>0.8125</v>
      </c>
      <c r="E58" s="251"/>
      <c r="F58" s="322">
        <f t="shared" si="0"/>
        <v>0</v>
      </c>
      <c r="G58" s="322">
        <f t="shared" si="1"/>
        <v>0.10416666666666663</v>
      </c>
      <c r="H58" s="336">
        <f t="shared" si="2"/>
        <v>0.10416666666666663</v>
      </c>
      <c r="I58" s="358"/>
    </row>
    <row r="59" spans="1:9" ht="30" customHeight="1">
      <c r="H59" s="295">
        <f>SUM(H3:H58)</f>
        <v>2.6145833333333304</v>
      </c>
    </row>
  </sheetData>
  <autoFilter ref="A2:I59"/>
  <mergeCells count="6">
    <mergeCell ref="C14:I14"/>
    <mergeCell ref="C51:I51"/>
    <mergeCell ref="C40:I40"/>
    <mergeCell ref="C39:I39"/>
    <mergeCell ref="C34:I34"/>
    <mergeCell ref="C26:I2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5">
    <tabColor rgb="FF00B050"/>
    <pageSetUpPr fitToPage="1"/>
  </sheetPr>
  <dimension ref="A1:I59"/>
  <sheetViews>
    <sheetView topLeftCell="A43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183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0</v>
      </c>
      <c r="H4" s="111">
        <f t="shared" ref="H4:H57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5">
        <f t="shared" si="1"/>
        <v>0</v>
      </c>
      <c r="H11" s="296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0.70833333333333337</v>
      </c>
      <c r="E13" s="150"/>
      <c r="F13" s="315">
        <f t="shared" si="0"/>
        <v>2.0833333333333315E-2</v>
      </c>
      <c r="G13" s="315">
        <f t="shared" si="1"/>
        <v>0</v>
      </c>
      <c r="H13" s="296">
        <f t="shared" si="2"/>
        <v>2.0833333333333315E-2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0.70833333333333337</v>
      </c>
      <c r="E18" s="150"/>
      <c r="F18" s="315">
        <f t="shared" si="0"/>
        <v>2.0833333333333315E-2</v>
      </c>
      <c r="G18" s="315">
        <f t="shared" si="1"/>
        <v>0</v>
      </c>
      <c r="H18" s="296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0.75</v>
      </c>
      <c r="E19" s="150"/>
      <c r="F19" s="315">
        <f t="shared" si="0"/>
        <v>0</v>
      </c>
      <c r="G19" s="315">
        <f t="shared" si="1"/>
        <v>4.166666666666663E-2</v>
      </c>
      <c r="H19" s="296">
        <f t="shared" si="2"/>
        <v>4.166666666666663E-2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0.33333333333333331</v>
      </c>
      <c r="D20" s="150">
        <v>0.72916666666666663</v>
      </c>
      <c r="E20" s="150"/>
      <c r="F20" s="315">
        <f t="shared" si="0"/>
        <v>0</v>
      </c>
      <c r="G20" s="315">
        <f t="shared" si="1"/>
        <v>2.0833333333333259E-2</v>
      </c>
      <c r="H20" s="296">
        <f t="shared" si="2"/>
        <v>2.0833333333333259E-2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350">
        <v>0.54166666666666663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654" t="s">
        <v>61</v>
      </c>
      <c r="D23" s="655"/>
      <c r="E23" s="655"/>
      <c r="F23" s="655"/>
      <c r="G23" s="655"/>
      <c r="H23" s="655"/>
      <c r="I23" s="65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654" t="s">
        <v>118</v>
      </c>
      <c r="D26" s="655"/>
      <c r="E26" s="655"/>
      <c r="F26" s="655"/>
      <c r="G26" s="655"/>
      <c r="H26" s="655"/>
      <c r="I26" s="656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635" t="s">
        <v>61</v>
      </c>
      <c r="D34" s="636"/>
      <c r="E34" s="636"/>
      <c r="F34" s="636"/>
      <c r="G34" s="636"/>
      <c r="H34" s="636"/>
      <c r="I34" s="637"/>
    </row>
    <row r="35" spans="1:9" s="5" customFormat="1" ht="30" customHeight="1">
      <c r="A35" s="14" t="s">
        <v>60</v>
      </c>
      <c r="B35" s="106" t="s">
        <v>148</v>
      </c>
      <c r="C35" s="672" t="s">
        <v>118</v>
      </c>
      <c r="D35" s="673"/>
      <c r="E35" s="673"/>
      <c r="F35" s="673"/>
      <c r="G35" s="673"/>
      <c r="H35" s="673"/>
      <c r="I35" s="674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0.70833333333333337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675" t="s">
        <v>110</v>
      </c>
      <c r="D39" s="676"/>
      <c r="E39" s="676"/>
      <c r="F39" s="676"/>
      <c r="G39" s="676"/>
      <c r="H39" s="676"/>
      <c r="I39" s="677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>
        <f t="shared" si="0"/>
        <v>0</v>
      </c>
      <c r="G40" s="315">
        <f t="shared" si="1"/>
        <v>0</v>
      </c>
      <c r="H40" s="111">
        <f t="shared" si="2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654" t="s">
        <v>61</v>
      </c>
      <c r="D42" s="655"/>
      <c r="E42" s="655"/>
      <c r="F42" s="655"/>
      <c r="G42" s="655"/>
      <c r="H42" s="655"/>
      <c r="I42" s="656"/>
    </row>
    <row r="43" spans="1:9" s="5" customFormat="1" ht="30" customHeight="1">
      <c r="A43" s="14" t="s">
        <v>60</v>
      </c>
      <c r="B43" s="106" t="s">
        <v>45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0.70833333333333337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654" t="s">
        <v>61</v>
      </c>
      <c r="D45" s="655"/>
      <c r="E45" s="655"/>
      <c r="F45" s="655"/>
      <c r="G45" s="655"/>
      <c r="H45" s="655"/>
      <c r="I45" s="65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654" t="s">
        <v>61</v>
      </c>
      <c r="D48" s="655"/>
      <c r="E48" s="655"/>
      <c r="F48" s="655"/>
      <c r="G48" s="655"/>
      <c r="H48" s="655"/>
      <c r="I48" s="65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0.70833333333333337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82</v>
      </c>
      <c r="C51" s="622" t="s">
        <v>163</v>
      </c>
      <c r="D51" s="623"/>
      <c r="E51" s="623"/>
      <c r="F51" s="623"/>
      <c r="G51" s="623"/>
      <c r="H51" s="623"/>
      <c r="I51" s="624"/>
    </row>
    <row r="52" spans="1:9" s="5" customFormat="1" ht="30" customHeight="1">
      <c r="A52" s="14" t="s">
        <v>60</v>
      </c>
      <c r="B52" s="106" t="s">
        <v>83</v>
      </c>
      <c r="C52" s="150">
        <v>0.33333333333333331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9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0.70833333333333337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9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9" ht="30" customHeight="1">
      <c r="A55" s="289" t="s">
        <v>60</v>
      </c>
      <c r="B55" s="311" t="s">
        <v>154</v>
      </c>
      <c r="C55" s="150">
        <v>0.33333333333333331</v>
      </c>
      <c r="D55" s="150">
        <v>0.70833333333333337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9" ht="30" customHeight="1">
      <c r="A56" s="271" t="s">
        <v>60</v>
      </c>
      <c r="B56" s="312" t="s">
        <v>155</v>
      </c>
      <c r="C56" s="150">
        <v>0.33333333333333331</v>
      </c>
      <c r="D56" s="150">
        <v>0.70833333333333337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9" ht="30" customHeight="1">
      <c r="A57" s="268" t="s">
        <v>60</v>
      </c>
      <c r="B57" s="352" t="s">
        <v>156</v>
      </c>
      <c r="C57" s="250">
        <v>0.33333333333333331</v>
      </c>
      <c r="D57" s="250">
        <v>0.70833333333333337</v>
      </c>
      <c r="E57" s="250"/>
      <c r="F57" s="353">
        <f t="shared" si="0"/>
        <v>0</v>
      </c>
      <c r="G57" s="353">
        <f t="shared" si="1"/>
        <v>0</v>
      </c>
      <c r="H57" s="354">
        <f t="shared" si="2"/>
        <v>0</v>
      </c>
      <c r="I57" s="355"/>
    </row>
    <row r="58" spans="1:9" ht="30" customHeight="1" thickBot="1">
      <c r="A58" s="356" t="s">
        <v>60</v>
      </c>
      <c r="B58" s="357" t="s">
        <v>184</v>
      </c>
      <c r="C58" s="251">
        <v>0.33333333333333331</v>
      </c>
      <c r="D58" s="251">
        <v>0.70833333333333337</v>
      </c>
      <c r="E58" s="251"/>
      <c r="F58" s="322">
        <f>SUM(IF(C58="",0,IF(C58&lt;TIME(8,0,0),TIME(8,0,0)-C58,0)))</f>
        <v>0</v>
      </c>
      <c r="G58" s="322">
        <f>SUM(
IF(OR(C58="",D58=""),0,MAX(0,IF(D58&lt;C58,D58+1,D58)-MAX(C58,TIME(17,0,0)))))</f>
        <v>0</v>
      </c>
      <c r="H58" s="323">
        <f>G58+F58</f>
        <v>0</v>
      </c>
      <c r="I58" s="358"/>
    </row>
    <row r="59" spans="1:9" ht="30" customHeight="1">
      <c r="H59" s="295">
        <f>SUM(H3:H57)</f>
        <v>0.12499999999999983</v>
      </c>
    </row>
  </sheetData>
  <autoFilter ref="A2:I59"/>
  <mergeCells count="10">
    <mergeCell ref="C34:I34"/>
    <mergeCell ref="C26:I26"/>
    <mergeCell ref="C23:I23"/>
    <mergeCell ref="C14:I14"/>
    <mergeCell ref="C51:I51"/>
    <mergeCell ref="C48:I48"/>
    <mergeCell ref="C45:I45"/>
    <mergeCell ref="C42:I42"/>
    <mergeCell ref="C39:I39"/>
    <mergeCell ref="C35:I3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tabColor rgb="FF00B050"/>
    <pageSetUpPr fitToPage="1"/>
  </sheetPr>
  <dimension ref="A1:I58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0.64583333333333337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IF(OR(C4="",D4=""),0,MAX(0,IF(D4&lt;C4,D4+1,D4)-MAX(C4,TIME(17,0,0)))))</f>
        <v>0</v>
      </c>
      <c r="H4" s="111">
        <f t="shared" ref="H4:H57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0.5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0.64583333333333337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0.625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0.625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0.54166666666666663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0.5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0.33333333333333331</v>
      </c>
      <c r="D11" s="150">
        <v>0.64583333333333337</v>
      </c>
      <c r="E11" s="150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0.54166666666666663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0.25</v>
      </c>
      <c r="D13" s="150">
        <v>0.625</v>
      </c>
      <c r="E13" s="150"/>
      <c r="F13" s="315">
        <f t="shared" si="0"/>
        <v>8.3333333333333315E-2</v>
      </c>
      <c r="G13" s="315">
        <f t="shared" si="1"/>
        <v>0</v>
      </c>
      <c r="H13" s="111">
        <f t="shared" si="2"/>
        <v>8.3333333333333315E-2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685" t="s">
        <v>118</v>
      </c>
      <c r="D14" s="686"/>
      <c r="E14" s="686"/>
      <c r="F14" s="686"/>
      <c r="G14" s="686"/>
      <c r="H14" s="686"/>
      <c r="I14" s="687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0.72916666666666663</v>
      </c>
      <c r="E15" s="150"/>
      <c r="F15" s="315">
        <f t="shared" si="0"/>
        <v>0</v>
      </c>
      <c r="G15" s="315">
        <f t="shared" si="1"/>
        <v>2.0833333333333259E-2</v>
      </c>
      <c r="H15" s="111">
        <f t="shared" si="2"/>
        <v>2.0833333333333259E-2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0.70833333333333337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0.33333333333333331</v>
      </c>
      <c r="D18" s="150">
        <v>0.6875</v>
      </c>
      <c r="E18" s="150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0.54166666666666663</v>
      </c>
      <c r="E19" s="150"/>
      <c r="F19" s="315">
        <f t="shared" si="0"/>
        <v>0</v>
      </c>
      <c r="G19" s="315">
        <f t="shared" si="1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0.33333333333333331</v>
      </c>
      <c r="D20" s="150">
        <v>0.54166666666666663</v>
      </c>
      <c r="E20" s="150"/>
      <c r="F20" s="315">
        <f t="shared" si="0"/>
        <v>0</v>
      </c>
      <c r="G20" s="315">
        <f t="shared" si="1"/>
        <v>0</v>
      </c>
      <c r="H20" s="111">
        <f t="shared" si="2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0.625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0.625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0.625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0.25</v>
      </c>
      <c r="D24" s="150">
        <v>0.625</v>
      </c>
      <c r="E24" s="150"/>
      <c r="F24" s="315">
        <f t="shared" si="0"/>
        <v>8.3333333333333315E-2</v>
      </c>
      <c r="G24" s="315">
        <f t="shared" si="1"/>
        <v>0</v>
      </c>
      <c r="H24" s="111">
        <f t="shared" si="2"/>
        <v>8.3333333333333315E-2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0.625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685" t="s">
        <v>118</v>
      </c>
      <c r="D26" s="686"/>
      <c r="E26" s="686"/>
      <c r="F26" s="686"/>
      <c r="G26" s="686"/>
      <c r="H26" s="686"/>
      <c r="I26" s="687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0.625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0.625</v>
      </c>
      <c r="E28" s="150"/>
      <c r="F28" s="315">
        <f t="shared" si="0"/>
        <v>0</v>
      </c>
      <c r="G28" s="315">
        <f t="shared" si="1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0.625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0.625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0.625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0.625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654" t="s">
        <v>61</v>
      </c>
      <c r="D33" s="655"/>
      <c r="E33" s="655"/>
      <c r="F33" s="655"/>
      <c r="G33" s="655"/>
      <c r="H33" s="655"/>
      <c r="I33" s="65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0.625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685" t="s">
        <v>118</v>
      </c>
      <c r="D35" s="686"/>
      <c r="E35" s="686"/>
      <c r="F35" s="686"/>
      <c r="G35" s="686"/>
      <c r="H35" s="686"/>
      <c r="I35" s="687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0.625</v>
      </c>
      <c r="E36" s="150"/>
      <c r="F36" s="315">
        <f t="shared" si="0"/>
        <v>0</v>
      </c>
      <c r="G36" s="315">
        <f t="shared" si="1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0.625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0.625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0.625</v>
      </c>
      <c r="E39" s="150"/>
      <c r="F39" s="315">
        <f t="shared" si="0"/>
        <v>0</v>
      </c>
      <c r="G39" s="315">
        <f t="shared" si="1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0.72916666666666663</v>
      </c>
      <c r="E40" s="150"/>
      <c r="F40" s="315">
        <f t="shared" si="0"/>
        <v>0</v>
      </c>
      <c r="G40" s="315">
        <f t="shared" si="1"/>
        <v>2.0833333333333259E-2</v>
      </c>
      <c r="H40" s="111">
        <f t="shared" si="2"/>
        <v>2.0833333333333259E-2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0.33333333333333298</v>
      </c>
      <c r="D41" s="150">
        <v>0.625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0.33333333333333298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111">
        <f t="shared" si="2"/>
        <v>2.0833333333333259E-2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0.33333333333333298</v>
      </c>
      <c r="D43" s="150">
        <v>0.625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0.33333333333333298</v>
      </c>
      <c r="D44" s="150">
        <v>0.625</v>
      </c>
      <c r="E44" s="150"/>
      <c r="F44" s="315">
        <f t="shared" si="0"/>
        <v>0</v>
      </c>
      <c r="G44" s="315">
        <f t="shared" si="1"/>
        <v>0</v>
      </c>
      <c r="H44" s="111">
        <f t="shared" si="2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0.33333333333333298</v>
      </c>
      <c r="D45" s="150">
        <v>0.625</v>
      </c>
      <c r="E45" s="150"/>
      <c r="F45" s="315">
        <f t="shared" si="0"/>
        <v>0</v>
      </c>
      <c r="G45" s="315">
        <f t="shared" si="1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0.33333333333333298</v>
      </c>
      <c r="D46" s="150">
        <v>0.625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0.625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0.625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0.5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0.625</v>
      </c>
      <c r="E50" s="150"/>
      <c r="F50" s="315">
        <f t="shared" si="0"/>
        <v>0</v>
      </c>
      <c r="G50" s="315">
        <f t="shared" si="1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82</v>
      </c>
      <c r="C51" s="622" t="s">
        <v>163</v>
      </c>
      <c r="D51" s="623"/>
      <c r="E51" s="623"/>
      <c r="F51" s="623"/>
      <c r="G51" s="623"/>
      <c r="H51" s="623"/>
      <c r="I51" s="624"/>
    </row>
    <row r="52" spans="1:9" s="5" customFormat="1" ht="30" customHeight="1">
      <c r="A52" s="14" t="s">
        <v>60</v>
      </c>
      <c r="B52" s="106" t="s">
        <v>83</v>
      </c>
      <c r="C52" s="150">
        <v>0.33333333333333331</v>
      </c>
      <c r="D52" s="150">
        <v>0.72916666666666663</v>
      </c>
      <c r="E52" s="150"/>
      <c r="F52" s="315">
        <f t="shared" si="0"/>
        <v>0</v>
      </c>
      <c r="G52" s="315">
        <f t="shared" si="1"/>
        <v>2.0833333333333259E-2</v>
      </c>
      <c r="H52" s="111">
        <f t="shared" si="2"/>
        <v>2.0833333333333259E-2</v>
      </c>
      <c r="I52" s="316"/>
    </row>
    <row r="53" spans="1:9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0.625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9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0.625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8"/>
    </row>
    <row r="55" spans="1:9" ht="30" customHeight="1">
      <c r="A55" s="289" t="s">
        <v>60</v>
      </c>
      <c r="B55" s="311" t="s">
        <v>154</v>
      </c>
      <c r="C55" s="150">
        <v>0.33333333333333331</v>
      </c>
      <c r="D55" s="150">
        <v>0.625</v>
      </c>
      <c r="E55" s="150"/>
      <c r="F55" s="315">
        <f t="shared" si="0"/>
        <v>0</v>
      </c>
      <c r="G55" s="315">
        <f t="shared" si="1"/>
        <v>0</v>
      </c>
      <c r="H55" s="111">
        <f t="shared" si="2"/>
        <v>0</v>
      </c>
      <c r="I55" s="319"/>
    </row>
    <row r="56" spans="1:9" ht="30" customHeight="1">
      <c r="A56" s="271" t="s">
        <v>60</v>
      </c>
      <c r="B56" s="312" t="s">
        <v>155</v>
      </c>
      <c r="C56" s="150">
        <v>0.33333333333333331</v>
      </c>
      <c r="D56" s="150">
        <v>0.625</v>
      </c>
      <c r="E56" s="150"/>
      <c r="F56" s="315">
        <f t="shared" si="0"/>
        <v>0</v>
      </c>
      <c r="G56" s="315">
        <f t="shared" si="1"/>
        <v>0</v>
      </c>
      <c r="H56" s="111">
        <f t="shared" si="2"/>
        <v>0</v>
      </c>
      <c r="I56" s="320"/>
    </row>
    <row r="57" spans="1:9" ht="30" customHeight="1" thickBot="1">
      <c r="A57" s="16" t="s">
        <v>60</v>
      </c>
      <c r="B57" s="313" t="s">
        <v>156</v>
      </c>
      <c r="C57" s="251">
        <v>0.33333333333333331</v>
      </c>
      <c r="D57" s="251">
        <v>0.625</v>
      </c>
      <c r="E57" s="251"/>
      <c r="F57" s="315">
        <f t="shared" si="0"/>
        <v>0</v>
      </c>
      <c r="G57" s="322">
        <f t="shared" si="1"/>
        <v>0</v>
      </c>
      <c r="H57" s="323">
        <f t="shared" si="2"/>
        <v>0</v>
      </c>
      <c r="I57" s="321"/>
    </row>
    <row r="58" spans="1:9" ht="30" customHeight="1">
      <c r="H58" s="295">
        <f>SUM(H3:H57)</f>
        <v>0.24999999999999967</v>
      </c>
    </row>
  </sheetData>
  <autoFilter ref="A2:I58"/>
  <mergeCells count="5">
    <mergeCell ref="C33:I33"/>
    <mergeCell ref="C51:I51"/>
    <mergeCell ref="C26:I26"/>
    <mergeCell ref="C14:I14"/>
    <mergeCell ref="C35:I3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tabColor rgb="FF00B050"/>
    <pageSetUpPr fitToPage="1"/>
  </sheetPr>
  <dimension ref="A1:I58"/>
  <sheetViews>
    <sheetView topLeftCell="A10" zoomScaleNormal="100" zoomScaleSheetLayoutView="85" workbookViewId="0">
      <selection activeCell="A35" sqref="A35:XFD3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181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0.625</v>
      </c>
      <c r="E3" s="314"/>
      <c r="F3" s="315"/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/>
      <c r="G4" s="315">
        <f t="shared" ref="G4:G57" si="0">SUM(
IF(OR(C4="",D4=""),0,MAX(0,IF(D4&lt;C4,D4+1,D4)-MAX(C4,TIME(17,0,0)))))</f>
        <v>0</v>
      </c>
      <c r="H4" s="111">
        <f t="shared" ref="H4:H57" si="1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/>
      <c r="G5" s="315">
        <f t="shared" si="0"/>
        <v>0</v>
      </c>
      <c r="H5" s="111">
        <f t="shared" si="1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0.70833333333333337</v>
      </c>
      <c r="E6" s="150"/>
      <c r="F6" s="315"/>
      <c r="G6" s="315">
        <f t="shared" si="0"/>
        <v>0</v>
      </c>
      <c r="H6" s="111">
        <f t="shared" si="1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/>
      <c r="G7" s="315">
        <f t="shared" si="0"/>
        <v>0</v>
      </c>
      <c r="H7" s="111">
        <f t="shared" si="1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350">
        <v>0.60138888888888886</v>
      </c>
      <c r="E8" s="150"/>
      <c r="F8" s="315"/>
      <c r="G8" s="315">
        <f t="shared" si="0"/>
        <v>0</v>
      </c>
      <c r="H8" s="111">
        <f t="shared" si="1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0.625</v>
      </c>
      <c r="E9" s="150"/>
      <c r="F9" s="315"/>
      <c r="G9" s="315">
        <f t="shared" si="0"/>
        <v>0</v>
      </c>
      <c r="H9" s="111">
        <f t="shared" si="1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/>
      <c r="G10" s="315">
        <f t="shared" si="0"/>
        <v>0</v>
      </c>
      <c r="H10" s="111">
        <f t="shared" si="1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350">
        <v>0.625</v>
      </c>
      <c r="E11" s="150"/>
      <c r="F11" s="315"/>
      <c r="G11" s="315">
        <f t="shared" si="0"/>
        <v>0</v>
      </c>
      <c r="H11" s="111">
        <f t="shared" si="1"/>
        <v>0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/>
      <c r="G12" s="315">
        <f t="shared" si="0"/>
        <v>0</v>
      </c>
      <c r="H12" s="111">
        <f t="shared" si="1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350">
        <v>0.625</v>
      </c>
      <c r="E13" s="150"/>
      <c r="F13" s="315"/>
      <c r="G13" s="315">
        <f t="shared" si="0"/>
        <v>0</v>
      </c>
      <c r="H13" s="111">
        <f t="shared" si="1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85" t="s">
        <v>118</v>
      </c>
      <c r="D14" s="686"/>
      <c r="E14" s="686"/>
      <c r="F14" s="686"/>
      <c r="G14" s="686"/>
      <c r="H14" s="686"/>
      <c r="I14" s="687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0.76388888888888884</v>
      </c>
      <c r="E15" s="150"/>
      <c r="F15" s="315"/>
      <c r="G15" s="315">
        <f t="shared" si="0"/>
        <v>5.5555555555555469E-2</v>
      </c>
      <c r="H15" s="111">
        <f t="shared" si="1"/>
        <v>5.5555555555555469E-2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0.25</v>
      </c>
      <c r="D16" s="150">
        <v>0.70833333333333337</v>
      </c>
      <c r="E16" s="150"/>
      <c r="F16" s="315"/>
      <c r="G16" s="315">
        <f t="shared" si="0"/>
        <v>0</v>
      </c>
      <c r="H16" s="111">
        <f t="shared" si="1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0.75</v>
      </c>
      <c r="E17" s="150"/>
      <c r="F17" s="315"/>
      <c r="G17" s="315">
        <f t="shared" si="0"/>
        <v>4.166666666666663E-2</v>
      </c>
      <c r="H17" s="111">
        <f t="shared" si="1"/>
        <v>4.166666666666663E-2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0.29166666666666669</v>
      </c>
      <c r="D18" s="150">
        <v>0.70833333333333337</v>
      </c>
      <c r="E18" s="150"/>
      <c r="F18" s="315"/>
      <c r="G18" s="315">
        <f t="shared" si="0"/>
        <v>0</v>
      </c>
      <c r="H18" s="111">
        <f t="shared" si="1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0.75</v>
      </c>
      <c r="E19" s="150"/>
      <c r="F19" s="315"/>
      <c r="G19" s="315">
        <f t="shared" si="0"/>
        <v>4.166666666666663E-2</v>
      </c>
      <c r="H19" s="111">
        <f t="shared" si="1"/>
        <v>4.166666666666663E-2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0.70833333333333337</v>
      </c>
      <c r="E20" s="150"/>
      <c r="F20" s="315"/>
      <c r="G20" s="315">
        <f t="shared" si="0"/>
        <v>0</v>
      </c>
      <c r="H20" s="111">
        <f t="shared" si="1"/>
        <v>0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0.79861111111111116</v>
      </c>
      <c r="E21" s="150"/>
      <c r="F21" s="315"/>
      <c r="G21" s="315">
        <f t="shared" si="0"/>
        <v>9.027777777777779E-2</v>
      </c>
      <c r="H21" s="111">
        <f t="shared" si="1"/>
        <v>9.027777777777779E-2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/>
      <c r="G22" s="315">
        <f t="shared" si="0"/>
        <v>0</v>
      </c>
      <c r="H22" s="111">
        <f t="shared" si="1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/>
      <c r="G23" s="315">
        <f t="shared" si="0"/>
        <v>0</v>
      </c>
      <c r="H23" s="111">
        <f t="shared" si="1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/>
      <c r="G24" s="315">
        <f t="shared" si="0"/>
        <v>0</v>
      </c>
      <c r="H24" s="111">
        <f t="shared" si="1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/>
      <c r="G25" s="315">
        <f t="shared" si="0"/>
        <v>0</v>
      </c>
      <c r="H25" s="111">
        <f t="shared" si="1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685" t="s">
        <v>118</v>
      </c>
      <c r="D26" s="686"/>
      <c r="E26" s="686"/>
      <c r="F26" s="686"/>
      <c r="G26" s="686"/>
      <c r="H26" s="686"/>
      <c r="I26" s="687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/>
      <c r="G27" s="315">
        <f t="shared" si="0"/>
        <v>0</v>
      </c>
      <c r="H27" s="111">
        <f t="shared" si="1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0.25</v>
      </c>
      <c r="D28" s="150">
        <v>0.70833333333333337</v>
      </c>
      <c r="E28" s="150"/>
      <c r="F28" s="315"/>
      <c r="G28" s="315">
        <f t="shared" si="0"/>
        <v>0</v>
      </c>
      <c r="H28" s="111">
        <f t="shared" si="1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0.25</v>
      </c>
      <c r="D29" s="150">
        <v>0.76388888888888884</v>
      </c>
      <c r="E29" s="150"/>
      <c r="F29" s="315"/>
      <c r="G29" s="315">
        <f t="shared" si="0"/>
        <v>5.5555555555555469E-2</v>
      </c>
      <c r="H29" s="111">
        <f t="shared" si="1"/>
        <v>5.5555555555555469E-2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0.78472222222222221</v>
      </c>
      <c r="E30" s="150"/>
      <c r="F30" s="315"/>
      <c r="G30" s="315">
        <f t="shared" si="0"/>
        <v>7.638888888888884E-2</v>
      </c>
      <c r="H30" s="111">
        <f t="shared" si="1"/>
        <v>7.638888888888884E-2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/>
      <c r="G31" s="315">
        <f t="shared" si="0"/>
        <v>0</v>
      </c>
      <c r="H31" s="111">
        <f t="shared" si="1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/>
      <c r="G32" s="315">
        <f t="shared" si="0"/>
        <v>0</v>
      </c>
      <c r="H32" s="111">
        <f t="shared" si="1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654" t="s">
        <v>61</v>
      </c>
      <c r="D33" s="655"/>
      <c r="E33" s="655"/>
      <c r="F33" s="655"/>
      <c r="G33" s="655"/>
      <c r="H33" s="655"/>
      <c r="I33" s="65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/>
      <c r="G34" s="315">
        <f t="shared" si="0"/>
        <v>0</v>
      </c>
      <c r="H34" s="111">
        <f t="shared" si="1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685" t="s">
        <v>118</v>
      </c>
      <c r="D35" s="686"/>
      <c r="E35" s="686"/>
      <c r="F35" s="686"/>
      <c r="G35" s="686"/>
      <c r="H35" s="686"/>
      <c r="I35" s="687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0.78472222222222221</v>
      </c>
      <c r="E36" s="150"/>
      <c r="F36" s="315"/>
      <c r="G36" s="315">
        <f t="shared" si="0"/>
        <v>7.638888888888884E-2</v>
      </c>
      <c r="H36" s="111">
        <f t="shared" si="1"/>
        <v>7.638888888888884E-2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0.25</v>
      </c>
      <c r="D37" s="150">
        <v>0.70833333333333337</v>
      </c>
      <c r="E37" s="150"/>
      <c r="F37" s="315"/>
      <c r="G37" s="315">
        <f t="shared" si="0"/>
        <v>0</v>
      </c>
      <c r="H37" s="111">
        <f t="shared" si="1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/>
      <c r="G38" s="315">
        <f t="shared" si="0"/>
        <v>0</v>
      </c>
      <c r="H38" s="111">
        <f t="shared" si="1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0.70833333333333337</v>
      </c>
      <c r="E39" s="150"/>
      <c r="F39" s="315"/>
      <c r="G39" s="315">
        <f t="shared" si="0"/>
        <v>0</v>
      </c>
      <c r="H39" s="111">
        <f t="shared" si="1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/>
      <c r="G40" s="315">
        <f t="shared" si="0"/>
        <v>0</v>
      </c>
      <c r="H40" s="111">
        <f t="shared" si="1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/>
      <c r="G41" s="315">
        <f t="shared" si="0"/>
        <v>0</v>
      </c>
      <c r="H41" s="111">
        <f t="shared" si="1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0.33333333333333298</v>
      </c>
      <c r="D42" s="150">
        <v>0.70833333333333337</v>
      </c>
      <c r="E42" s="150"/>
      <c r="F42" s="315"/>
      <c r="G42" s="315">
        <f t="shared" si="0"/>
        <v>0</v>
      </c>
      <c r="H42" s="111">
        <f t="shared" si="1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150">
        <v>0.33333333333333298</v>
      </c>
      <c r="D43" s="150">
        <v>0.75</v>
      </c>
      <c r="E43" s="150"/>
      <c r="F43" s="315"/>
      <c r="G43" s="315">
        <f t="shared" si="0"/>
        <v>4.166666666666663E-2</v>
      </c>
      <c r="H43" s="111">
        <f t="shared" si="1"/>
        <v>4.166666666666663E-2</v>
      </c>
      <c r="I43" s="316"/>
    </row>
    <row r="44" spans="1:9" s="5" customFormat="1" ht="30" customHeight="1">
      <c r="A44" s="14" t="s">
        <v>60</v>
      </c>
      <c r="B44" s="106" t="s">
        <v>46</v>
      </c>
      <c r="C44" s="150">
        <v>0.33333333333333298</v>
      </c>
      <c r="D44" s="150">
        <v>0.70833333333333337</v>
      </c>
      <c r="E44" s="150"/>
      <c r="F44" s="315"/>
      <c r="G44" s="315">
        <f t="shared" si="0"/>
        <v>0</v>
      </c>
      <c r="H44" s="111">
        <f t="shared" si="1"/>
        <v>0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0.33333333333333298</v>
      </c>
      <c r="D45" s="150">
        <v>0.70833333333333337</v>
      </c>
      <c r="E45" s="150"/>
      <c r="F45" s="315"/>
      <c r="G45" s="315">
        <f t="shared" si="0"/>
        <v>0</v>
      </c>
      <c r="H45" s="111">
        <f t="shared" si="1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0.33333333333333298</v>
      </c>
      <c r="D46" s="150">
        <v>0.70833333333333337</v>
      </c>
      <c r="E46" s="150"/>
      <c r="F46" s="315"/>
      <c r="G46" s="315">
        <f t="shared" si="0"/>
        <v>0</v>
      </c>
      <c r="H46" s="111">
        <f t="shared" si="1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0.70833333333333337</v>
      </c>
      <c r="E47" s="150"/>
      <c r="F47" s="315"/>
      <c r="G47" s="315">
        <f t="shared" si="0"/>
        <v>0</v>
      </c>
      <c r="H47" s="111">
        <f t="shared" si="1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0.70833333333333337</v>
      </c>
      <c r="E48" s="150"/>
      <c r="F48" s="315"/>
      <c r="G48" s="315">
        <f t="shared" si="0"/>
        <v>0</v>
      </c>
      <c r="H48" s="111">
        <f t="shared" si="1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0.70833333333333337</v>
      </c>
      <c r="E49" s="150"/>
      <c r="F49" s="315"/>
      <c r="G49" s="315">
        <f t="shared" si="0"/>
        <v>0</v>
      </c>
      <c r="H49" s="111">
        <f t="shared" si="1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0.6875</v>
      </c>
      <c r="E50" s="150"/>
      <c r="F50" s="315"/>
      <c r="G50" s="315">
        <f t="shared" si="0"/>
        <v>0</v>
      </c>
      <c r="H50" s="111">
        <f t="shared" si="1"/>
        <v>0</v>
      </c>
      <c r="I50" s="316"/>
    </row>
    <row r="51" spans="1:9" s="5" customFormat="1" ht="30" customHeight="1">
      <c r="A51" s="14" t="s">
        <v>60</v>
      </c>
      <c r="B51" s="106" t="s">
        <v>82</v>
      </c>
      <c r="C51" s="691" t="s">
        <v>163</v>
      </c>
      <c r="D51" s="692"/>
      <c r="E51" s="692"/>
      <c r="F51" s="692"/>
      <c r="G51" s="692"/>
      <c r="H51" s="692"/>
      <c r="I51" s="693"/>
    </row>
    <row r="52" spans="1:9" s="5" customFormat="1" ht="30" customHeight="1">
      <c r="A52" s="14" t="s">
        <v>60</v>
      </c>
      <c r="B52" s="106" t="s">
        <v>83</v>
      </c>
      <c r="C52" s="150">
        <v>0.33333333333333331</v>
      </c>
      <c r="D52" s="150">
        <v>0.70833333333333337</v>
      </c>
      <c r="E52" s="150"/>
      <c r="F52" s="315"/>
      <c r="G52" s="315">
        <f t="shared" si="0"/>
        <v>0</v>
      </c>
      <c r="H52" s="111">
        <f t="shared" si="1"/>
        <v>0</v>
      </c>
      <c r="I52" s="316"/>
    </row>
    <row r="53" spans="1:9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0.70833333333333337</v>
      </c>
      <c r="E53" s="150"/>
      <c r="F53" s="315"/>
      <c r="G53" s="315">
        <f t="shared" si="0"/>
        <v>0</v>
      </c>
      <c r="H53" s="111">
        <f t="shared" si="1"/>
        <v>0</v>
      </c>
      <c r="I53" s="317"/>
    </row>
    <row r="54" spans="1:9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0.75</v>
      </c>
      <c r="E54" s="150"/>
      <c r="F54" s="315"/>
      <c r="G54" s="315">
        <f t="shared" si="0"/>
        <v>4.166666666666663E-2</v>
      </c>
      <c r="H54" s="111">
        <f t="shared" si="1"/>
        <v>4.166666666666663E-2</v>
      </c>
      <c r="I54" s="318"/>
    </row>
    <row r="55" spans="1:9" ht="30" customHeight="1">
      <c r="A55" s="289" t="s">
        <v>60</v>
      </c>
      <c r="B55" s="311" t="s">
        <v>154</v>
      </c>
      <c r="C55" s="654" t="s">
        <v>61</v>
      </c>
      <c r="D55" s="655"/>
      <c r="E55" s="655"/>
      <c r="F55" s="655"/>
      <c r="G55" s="655"/>
      <c r="H55" s="655"/>
      <c r="I55" s="656"/>
    </row>
    <row r="56" spans="1:9" ht="30" customHeight="1">
      <c r="A56" s="271" t="s">
        <v>60</v>
      </c>
      <c r="B56" s="312" t="s">
        <v>155</v>
      </c>
      <c r="C56" s="150">
        <v>0.33333333333333331</v>
      </c>
      <c r="D56" s="150">
        <v>0.70833333333333337</v>
      </c>
      <c r="E56" s="150"/>
      <c r="F56" s="315"/>
      <c r="G56" s="315">
        <f t="shared" si="0"/>
        <v>0</v>
      </c>
      <c r="H56" s="111">
        <f t="shared" si="1"/>
        <v>0</v>
      </c>
      <c r="I56" s="320"/>
    </row>
    <row r="57" spans="1:9" ht="30" customHeight="1" thickBot="1">
      <c r="A57" s="16" t="s">
        <v>60</v>
      </c>
      <c r="B57" s="313" t="s">
        <v>156</v>
      </c>
      <c r="C57" s="251">
        <v>0.33333333333333331</v>
      </c>
      <c r="D57" s="251">
        <v>0.70833333333333337</v>
      </c>
      <c r="E57" s="251"/>
      <c r="F57" s="322"/>
      <c r="G57" s="322">
        <f t="shared" si="0"/>
        <v>0</v>
      </c>
      <c r="H57" s="323">
        <f t="shared" si="1"/>
        <v>0</v>
      </c>
      <c r="I57" s="321"/>
    </row>
    <row r="58" spans="1:9" ht="30" customHeight="1">
      <c r="H58" s="295">
        <f>SUM(H3:H57)</f>
        <v>0.52083333333333293</v>
      </c>
    </row>
  </sheetData>
  <autoFilter ref="A2:I58"/>
  <mergeCells count="6">
    <mergeCell ref="C55:I55"/>
    <mergeCell ref="C14:I14"/>
    <mergeCell ref="C26:I26"/>
    <mergeCell ref="C33:I33"/>
    <mergeCell ref="C35:I35"/>
    <mergeCell ref="C51:I5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00B050"/>
    <pageSetUpPr fitToPage="1"/>
  </sheetPr>
  <dimension ref="A1:I58"/>
  <sheetViews>
    <sheetView topLeftCell="A43" zoomScaleNormal="100" zoomScaleSheetLayoutView="85" workbookViewId="0">
      <selection activeCell="A35" sqref="A35:XFD3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180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/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/>
      <c r="G4" s="315">
        <f>SUM(
IF(OR(C4="",D4=""),0,MAX(0,IF(D4&lt;C4,D4+1,D4)-MAX(C4,TIME(17,0,0)))))</f>
        <v>0</v>
      </c>
      <c r="H4" s="111">
        <f t="shared" ref="H4:H57" si="0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/>
      <c r="G5" s="315">
        <f t="shared" ref="G5:G57" si="1">SUM(
IF(OR(C5="",D5=""),0,MAX(0,IF(D5&lt;C5,D5+1,D5)-MAX(C5,TIME(17,0,0)))))</f>
        <v>0</v>
      </c>
      <c r="H5" s="111">
        <f t="shared" si="0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0.70833333333333337</v>
      </c>
      <c r="E6" s="150"/>
      <c r="F6" s="315"/>
      <c r="G6" s="315">
        <f t="shared" si="1"/>
        <v>0</v>
      </c>
      <c r="H6" s="111">
        <f t="shared" si="0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0.70833333333333337</v>
      </c>
      <c r="E7" s="150"/>
      <c r="F7" s="315"/>
      <c r="G7" s="315">
        <f t="shared" si="1"/>
        <v>0</v>
      </c>
      <c r="H7" s="111">
        <f t="shared" si="0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0.70833333333333337</v>
      </c>
      <c r="E8" s="150"/>
      <c r="F8" s="315"/>
      <c r="G8" s="315">
        <f t="shared" si="1"/>
        <v>0</v>
      </c>
      <c r="H8" s="111">
        <f t="shared" si="0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0.70833333333333337</v>
      </c>
      <c r="E9" s="150"/>
      <c r="F9" s="315"/>
      <c r="G9" s="315">
        <f t="shared" si="1"/>
        <v>0</v>
      </c>
      <c r="H9" s="111">
        <f t="shared" si="0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0.38472222222222219</v>
      </c>
      <c r="D10" s="150">
        <v>0.70833333333333337</v>
      </c>
      <c r="E10" s="150"/>
      <c r="F10" s="315"/>
      <c r="G10" s="315">
        <f t="shared" si="1"/>
        <v>0</v>
      </c>
      <c r="H10" s="111">
        <f t="shared" si="0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0.72916666666666663</v>
      </c>
      <c r="E11" s="150"/>
      <c r="F11" s="315"/>
      <c r="G11" s="315">
        <f t="shared" si="1"/>
        <v>2.0833333333333259E-2</v>
      </c>
      <c r="H11" s="111">
        <f t="shared" si="0"/>
        <v>2.0833333333333259E-2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0.72916666666666663</v>
      </c>
      <c r="E12" s="150"/>
      <c r="F12" s="315"/>
      <c r="G12" s="315">
        <f t="shared" si="1"/>
        <v>2.0833333333333259E-2</v>
      </c>
      <c r="H12" s="111">
        <f t="shared" si="0"/>
        <v>2.0833333333333259E-2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0.70833333333333337</v>
      </c>
      <c r="E13" s="150"/>
      <c r="F13" s="315"/>
      <c r="G13" s="315">
        <f t="shared" si="1"/>
        <v>0</v>
      </c>
      <c r="H13" s="111">
        <f t="shared" si="0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85" t="s">
        <v>118</v>
      </c>
      <c r="D14" s="686"/>
      <c r="E14" s="686"/>
      <c r="F14" s="686"/>
      <c r="G14" s="686"/>
      <c r="H14" s="686"/>
      <c r="I14" s="687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/>
      <c r="G15" s="315">
        <f t="shared" si="1"/>
        <v>0</v>
      </c>
      <c r="H15" s="111">
        <f t="shared" si="0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0.70833333333333337</v>
      </c>
      <c r="E16" s="150"/>
      <c r="F16" s="315"/>
      <c r="G16" s="315">
        <f t="shared" si="1"/>
        <v>0</v>
      </c>
      <c r="H16" s="111">
        <f t="shared" si="0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0.79166666666666663</v>
      </c>
      <c r="E17" s="150"/>
      <c r="F17" s="315"/>
      <c r="G17" s="315">
        <f t="shared" si="1"/>
        <v>8.3333333333333259E-2</v>
      </c>
      <c r="H17" s="111">
        <f t="shared" si="0"/>
        <v>8.3333333333333259E-2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0.72916666666666663</v>
      </c>
      <c r="E18" s="150"/>
      <c r="F18" s="315"/>
      <c r="G18" s="315">
        <f t="shared" si="1"/>
        <v>2.0833333333333259E-2</v>
      </c>
      <c r="H18" s="111">
        <f t="shared" si="0"/>
        <v>2.0833333333333259E-2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0.24791666666666667</v>
      </c>
      <c r="D19" s="150">
        <v>0.77638888888888891</v>
      </c>
      <c r="E19" s="150"/>
      <c r="F19" s="315"/>
      <c r="G19" s="315">
        <f t="shared" si="1"/>
        <v>6.8055555555555536E-2</v>
      </c>
      <c r="H19" s="111">
        <f t="shared" si="0"/>
        <v>6.8055555555555536E-2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0.72916666666666663</v>
      </c>
      <c r="E20" s="150"/>
      <c r="F20" s="315"/>
      <c r="G20" s="315">
        <f t="shared" si="1"/>
        <v>2.0833333333333259E-2</v>
      </c>
      <c r="H20" s="111">
        <f t="shared" si="0"/>
        <v>2.0833333333333259E-2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/>
      <c r="G21" s="315">
        <f t="shared" si="1"/>
        <v>0</v>
      </c>
      <c r="H21" s="111">
        <f t="shared" si="0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/>
      <c r="G22" s="315">
        <f t="shared" si="1"/>
        <v>0</v>
      </c>
      <c r="H22" s="111">
        <f t="shared" si="0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/>
      <c r="G23" s="315">
        <f t="shared" si="1"/>
        <v>0</v>
      </c>
      <c r="H23" s="111">
        <f t="shared" si="0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0.79166666666666663</v>
      </c>
      <c r="E24" s="150"/>
      <c r="F24" s="315"/>
      <c r="G24" s="315">
        <f t="shared" si="1"/>
        <v>8.3333333333333259E-2</v>
      </c>
      <c r="H24" s="111">
        <f t="shared" si="0"/>
        <v>8.3333333333333259E-2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/>
      <c r="G25" s="315">
        <f t="shared" si="1"/>
        <v>0</v>
      </c>
      <c r="H25" s="111">
        <f t="shared" si="0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685" t="s">
        <v>118</v>
      </c>
      <c r="D26" s="686"/>
      <c r="E26" s="686"/>
      <c r="F26" s="686"/>
      <c r="G26" s="686"/>
      <c r="H26" s="686"/>
      <c r="I26" s="687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/>
      <c r="G27" s="315">
        <f t="shared" si="1"/>
        <v>0</v>
      </c>
      <c r="H27" s="111">
        <f t="shared" si="0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0.25</v>
      </c>
      <c r="D28" s="150">
        <v>0.77638888888888891</v>
      </c>
      <c r="E28" s="150"/>
      <c r="F28" s="315"/>
      <c r="G28" s="315">
        <f t="shared" si="1"/>
        <v>6.8055555555555536E-2</v>
      </c>
      <c r="H28" s="111">
        <f t="shared" si="0"/>
        <v>6.8055555555555536E-2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/>
      <c r="G29" s="315">
        <f t="shared" si="1"/>
        <v>0</v>
      </c>
      <c r="H29" s="111">
        <f t="shared" si="0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0.70833333333333337</v>
      </c>
      <c r="E30" s="150"/>
      <c r="F30" s="315"/>
      <c r="G30" s="315">
        <f t="shared" si="1"/>
        <v>0</v>
      </c>
      <c r="H30" s="111">
        <f t="shared" si="0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/>
      <c r="G31" s="315">
        <f t="shared" si="1"/>
        <v>0</v>
      </c>
      <c r="H31" s="111">
        <f t="shared" si="0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/>
      <c r="G32" s="315">
        <f t="shared" si="1"/>
        <v>0</v>
      </c>
      <c r="H32" s="111">
        <f t="shared" si="0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0.70833333333333337</v>
      </c>
      <c r="E33" s="150"/>
      <c r="F33" s="315"/>
      <c r="G33" s="315">
        <f t="shared" si="1"/>
        <v>0</v>
      </c>
      <c r="H33" s="111">
        <f t="shared" si="0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/>
      <c r="G34" s="315">
        <f t="shared" si="1"/>
        <v>0</v>
      </c>
      <c r="H34" s="111">
        <f t="shared" si="0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0.8125</v>
      </c>
      <c r="E35" s="150"/>
      <c r="F35" s="315"/>
      <c r="G35" s="315">
        <f t="shared" si="1"/>
        <v>0.10416666666666663</v>
      </c>
      <c r="H35" s="111">
        <f t="shared" si="0"/>
        <v>0.10416666666666663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0.33333333333333331</v>
      </c>
      <c r="D36" s="150">
        <v>0.70833333333333337</v>
      </c>
      <c r="E36" s="150"/>
      <c r="F36" s="315"/>
      <c r="G36" s="315">
        <f t="shared" si="1"/>
        <v>0</v>
      </c>
      <c r="H36" s="111">
        <f t="shared" si="0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0.70833333333333337</v>
      </c>
      <c r="E37" s="150"/>
      <c r="F37" s="315"/>
      <c r="G37" s="315">
        <f t="shared" si="1"/>
        <v>0</v>
      </c>
      <c r="H37" s="111">
        <f t="shared" si="0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/>
      <c r="G38" s="315">
        <f t="shared" si="1"/>
        <v>0</v>
      </c>
      <c r="H38" s="111">
        <f t="shared" si="0"/>
        <v>0</v>
      </c>
      <c r="I38" s="316"/>
    </row>
    <row r="39" spans="1:9" s="5" customFormat="1" ht="30" customHeight="1">
      <c r="A39" s="14" t="s">
        <v>60</v>
      </c>
      <c r="B39" s="106" t="s">
        <v>40</v>
      </c>
      <c r="C39" s="150">
        <v>0.33333333333333331</v>
      </c>
      <c r="D39" s="150">
        <v>0.70833333333333337</v>
      </c>
      <c r="E39" s="150"/>
      <c r="F39" s="315"/>
      <c r="G39" s="315">
        <f t="shared" si="1"/>
        <v>0</v>
      </c>
      <c r="H39" s="111">
        <f t="shared" si="0"/>
        <v>0</v>
      </c>
      <c r="I39" s="31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0.70833333333333337</v>
      </c>
      <c r="E40" s="150"/>
      <c r="F40" s="315"/>
      <c r="G40" s="315">
        <f t="shared" si="1"/>
        <v>0</v>
      </c>
      <c r="H40" s="111">
        <f t="shared" si="0"/>
        <v>0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0.70833333333333337</v>
      </c>
      <c r="E41" s="150"/>
      <c r="F41" s="315"/>
      <c r="G41" s="315">
        <f t="shared" si="1"/>
        <v>0</v>
      </c>
      <c r="H41" s="111">
        <f t="shared" si="0"/>
        <v>0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0.70833333333333337</v>
      </c>
      <c r="E42" s="150"/>
      <c r="F42" s="315"/>
      <c r="G42" s="315">
        <f t="shared" si="1"/>
        <v>0</v>
      </c>
      <c r="H42" s="111">
        <f t="shared" si="0"/>
        <v>0</v>
      </c>
      <c r="I42" s="316"/>
    </row>
    <row r="43" spans="1:9" s="5" customFormat="1" ht="30" customHeight="1">
      <c r="A43" s="14" t="s">
        <v>60</v>
      </c>
      <c r="B43" s="106" t="s">
        <v>45</v>
      </c>
      <c r="C43" s="685" t="s">
        <v>118</v>
      </c>
      <c r="D43" s="686"/>
      <c r="E43" s="686"/>
      <c r="F43" s="686"/>
      <c r="G43" s="686"/>
      <c r="H43" s="686"/>
      <c r="I43" s="687"/>
    </row>
    <row r="44" spans="1:9" s="5" customFormat="1" ht="30" customHeight="1">
      <c r="A44" s="14" t="s">
        <v>60</v>
      </c>
      <c r="B44" s="106" t="s">
        <v>46</v>
      </c>
      <c r="C44" s="150">
        <v>0.25</v>
      </c>
      <c r="D44" s="150">
        <v>0.77638888888888891</v>
      </c>
      <c r="E44" s="150"/>
      <c r="F44" s="315"/>
      <c r="G44" s="315">
        <f t="shared" si="1"/>
        <v>6.8055555555555536E-2</v>
      </c>
      <c r="H44" s="111">
        <f t="shared" si="0"/>
        <v>6.8055555555555536E-2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0.70833333333333337</v>
      </c>
      <c r="E45" s="150"/>
      <c r="F45" s="315"/>
      <c r="G45" s="315">
        <f t="shared" si="1"/>
        <v>0</v>
      </c>
      <c r="H45" s="111">
        <f t="shared" si="0"/>
        <v>0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0.33333333333333331</v>
      </c>
      <c r="D46" s="150">
        <v>0.70833333333333337</v>
      </c>
      <c r="E46" s="150"/>
      <c r="F46" s="315"/>
      <c r="G46" s="315">
        <f t="shared" si="1"/>
        <v>0</v>
      </c>
      <c r="H46" s="111">
        <f t="shared" si="0"/>
        <v>0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0.33333333333333331</v>
      </c>
      <c r="D47" s="150">
        <v>0.70833333333333337</v>
      </c>
      <c r="E47" s="150"/>
      <c r="F47" s="315"/>
      <c r="G47" s="315">
        <f t="shared" si="1"/>
        <v>0</v>
      </c>
      <c r="H47" s="111">
        <f t="shared" si="0"/>
        <v>0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0.33333333333333331</v>
      </c>
      <c r="D48" s="150">
        <v>0.70833333333333337</v>
      </c>
      <c r="E48" s="150"/>
      <c r="F48" s="315"/>
      <c r="G48" s="315">
        <f t="shared" si="1"/>
        <v>0</v>
      </c>
      <c r="H48" s="111">
        <f t="shared" si="0"/>
        <v>0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0.33333333333333331</v>
      </c>
      <c r="D49" s="150">
        <v>0.70833333333333337</v>
      </c>
      <c r="E49" s="150"/>
      <c r="F49" s="315"/>
      <c r="G49" s="315">
        <f t="shared" si="1"/>
        <v>0</v>
      </c>
      <c r="H49" s="111">
        <f t="shared" si="0"/>
        <v>0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0.33333333333333331</v>
      </c>
      <c r="D50" s="150">
        <v>0.70833333333333337</v>
      </c>
      <c r="E50" s="150"/>
      <c r="F50" s="315"/>
      <c r="G50" s="315">
        <f t="shared" si="1"/>
        <v>0</v>
      </c>
      <c r="H50" s="111">
        <f t="shared" si="0"/>
        <v>0</v>
      </c>
      <c r="I50" s="316"/>
    </row>
    <row r="51" spans="1:9" s="5" customFormat="1" ht="30" customHeight="1">
      <c r="A51" s="14" t="s">
        <v>60</v>
      </c>
      <c r="B51" s="106" t="s">
        <v>82</v>
      </c>
      <c r="C51" s="691" t="s">
        <v>163</v>
      </c>
      <c r="D51" s="692"/>
      <c r="E51" s="692"/>
      <c r="F51" s="692"/>
      <c r="G51" s="692"/>
      <c r="H51" s="692"/>
      <c r="I51" s="693"/>
    </row>
    <row r="52" spans="1:9" s="5" customFormat="1" ht="30" customHeight="1">
      <c r="A52" s="14" t="s">
        <v>60</v>
      </c>
      <c r="B52" s="106" t="s">
        <v>83</v>
      </c>
      <c r="C52" s="150">
        <v>0.33333333333333331</v>
      </c>
      <c r="D52" s="150">
        <v>0.70833333333333337</v>
      </c>
      <c r="E52" s="150"/>
      <c r="F52" s="315"/>
      <c r="G52" s="315">
        <f t="shared" si="1"/>
        <v>0</v>
      </c>
      <c r="H52" s="111">
        <f t="shared" si="0"/>
        <v>0</v>
      </c>
      <c r="I52" s="316"/>
    </row>
    <row r="53" spans="1:9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0.70833333333333337</v>
      </c>
      <c r="E53" s="150"/>
      <c r="F53" s="315"/>
      <c r="G53" s="315">
        <f t="shared" si="1"/>
        <v>0</v>
      </c>
      <c r="H53" s="111">
        <f t="shared" si="0"/>
        <v>0</v>
      </c>
      <c r="I53" s="317"/>
    </row>
    <row r="54" spans="1:9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0.70833333333333337</v>
      </c>
      <c r="E54" s="150"/>
      <c r="F54" s="315"/>
      <c r="G54" s="315">
        <f t="shared" si="1"/>
        <v>0</v>
      </c>
      <c r="H54" s="111">
        <f t="shared" si="0"/>
        <v>0</v>
      </c>
      <c r="I54" s="318"/>
    </row>
    <row r="55" spans="1:9" ht="30" customHeight="1">
      <c r="A55" s="289" t="s">
        <v>60</v>
      </c>
      <c r="B55" s="311" t="s">
        <v>154</v>
      </c>
      <c r="C55" s="150">
        <v>0.33333333333333331</v>
      </c>
      <c r="D55" s="150">
        <v>0.70833333333333337</v>
      </c>
      <c r="E55" s="150"/>
      <c r="F55" s="315"/>
      <c r="G55" s="315">
        <f t="shared" si="1"/>
        <v>0</v>
      </c>
      <c r="H55" s="111">
        <f t="shared" si="0"/>
        <v>0</v>
      </c>
      <c r="I55" s="319"/>
    </row>
    <row r="56" spans="1:9" ht="30" customHeight="1">
      <c r="A56" s="271" t="s">
        <v>60</v>
      </c>
      <c r="B56" s="312" t="s">
        <v>155</v>
      </c>
      <c r="C56" s="150">
        <v>0.33333333333333331</v>
      </c>
      <c r="D56" s="150">
        <v>0.70833333333333337</v>
      </c>
      <c r="E56" s="150"/>
      <c r="F56" s="315"/>
      <c r="G56" s="315">
        <f t="shared" si="1"/>
        <v>0</v>
      </c>
      <c r="H56" s="111">
        <f t="shared" si="0"/>
        <v>0</v>
      </c>
      <c r="I56" s="320"/>
    </row>
    <row r="57" spans="1:9" ht="30" customHeight="1" thickBot="1">
      <c r="A57" s="16" t="s">
        <v>60</v>
      </c>
      <c r="B57" s="313" t="s">
        <v>156</v>
      </c>
      <c r="C57" s="251">
        <v>0.33333333333333331</v>
      </c>
      <c r="D57" s="251">
        <v>0.70833333333333337</v>
      </c>
      <c r="E57" s="251"/>
      <c r="F57" s="322"/>
      <c r="G57" s="322">
        <f t="shared" si="1"/>
        <v>0</v>
      </c>
      <c r="H57" s="323">
        <f t="shared" si="0"/>
        <v>0</v>
      </c>
      <c r="I57" s="321"/>
    </row>
    <row r="58" spans="1:9" ht="30" customHeight="1">
      <c r="H58" s="295">
        <f>SUM(H3:H57)</f>
        <v>0.55833333333333279</v>
      </c>
    </row>
  </sheetData>
  <autoFilter ref="A2:I58"/>
  <mergeCells count="4">
    <mergeCell ref="C14:I14"/>
    <mergeCell ref="C26:I26"/>
    <mergeCell ref="C43:I43"/>
    <mergeCell ref="C51:I5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50"/>
    <pageSetUpPr fitToPage="1"/>
  </sheetPr>
  <dimension ref="A1:I58"/>
  <sheetViews>
    <sheetView zoomScaleNormal="100" zoomScaleSheetLayoutView="85" workbookViewId="0">
      <selection activeCell="A35" sqref="A35:XFD3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179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0.52083333333333337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IF(OR(C3="",D3=""),0,MAX(0,IF(D3&lt;C3,D3+1,D3)-MAX(C3,TIME(12,30,0)))))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0.6875</v>
      </c>
      <c r="E4" s="150"/>
      <c r="F4" s="315">
        <f t="shared" ref="F4:F57" si="0">SUM(IF(C4="",0,IF(C4&lt;TIME(8,0,0),TIME(8,0,0)-C4,0)))</f>
        <v>0</v>
      </c>
      <c r="G4" s="315">
        <f t="shared" ref="G4:G57" si="1">SUM(
IF(OR(C4="",D4=""),0,MAX(0,IF(D4&lt;C4,D4+1,D4)-MAX(C4,TIME(12,30,0)))))</f>
        <v>0.16666666666666663</v>
      </c>
      <c r="H4" s="111">
        <f t="shared" ref="H4:H57" si="2">G4+F4</f>
        <v>0.16666666666666663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691" t="s">
        <v>163</v>
      </c>
      <c r="D5" s="692"/>
      <c r="E5" s="692"/>
      <c r="F5" s="692"/>
      <c r="G5" s="692"/>
      <c r="H5" s="692"/>
      <c r="I5" s="693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0.6875</v>
      </c>
      <c r="E6" s="150"/>
      <c r="F6" s="315">
        <f t="shared" si="0"/>
        <v>0</v>
      </c>
      <c r="G6" s="315">
        <f t="shared" si="1"/>
        <v>0.16666666666666663</v>
      </c>
      <c r="H6" s="111">
        <f t="shared" si="2"/>
        <v>0.16666666666666663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0.6875</v>
      </c>
      <c r="E7" s="150"/>
      <c r="F7" s="315">
        <f t="shared" si="0"/>
        <v>0</v>
      </c>
      <c r="G7" s="315">
        <f t="shared" si="1"/>
        <v>0.16666666666666663</v>
      </c>
      <c r="H7" s="111">
        <f t="shared" si="2"/>
        <v>0.16666666666666663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0.6875</v>
      </c>
      <c r="E8" s="150"/>
      <c r="F8" s="315">
        <f t="shared" si="0"/>
        <v>0</v>
      </c>
      <c r="G8" s="315">
        <f t="shared" si="1"/>
        <v>0.16666666666666663</v>
      </c>
      <c r="H8" s="111">
        <f t="shared" si="2"/>
        <v>0.16666666666666663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0.52083333333333337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0.29166666666666669</v>
      </c>
      <c r="D10" s="150">
        <v>0.73958333333333337</v>
      </c>
      <c r="E10" s="150"/>
      <c r="F10" s="315">
        <f t="shared" si="0"/>
        <v>4.166666666666663E-2</v>
      </c>
      <c r="G10" s="315">
        <f t="shared" si="1"/>
        <v>0.21875</v>
      </c>
      <c r="H10" s="111">
        <f t="shared" si="2"/>
        <v>0.26041666666666663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0.60069444444444442</v>
      </c>
      <c r="E11" s="150"/>
      <c r="F11" s="315">
        <f t="shared" si="0"/>
        <v>2.0833333333333315E-2</v>
      </c>
      <c r="G11" s="315">
        <f t="shared" si="1"/>
        <v>7.9861111111111049E-2</v>
      </c>
      <c r="H11" s="111">
        <f t="shared" si="2"/>
        <v>0.10069444444444436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0.60069444444444442</v>
      </c>
      <c r="E12" s="150"/>
      <c r="F12" s="315">
        <f t="shared" si="0"/>
        <v>0</v>
      </c>
      <c r="G12" s="315">
        <f t="shared" si="1"/>
        <v>7.9861111111111049E-2</v>
      </c>
      <c r="H12" s="111">
        <f t="shared" si="2"/>
        <v>7.9861111111111049E-2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0.625</v>
      </c>
      <c r="E13" s="150"/>
      <c r="F13" s="315">
        <f t="shared" si="0"/>
        <v>2.0833333333333315E-2</v>
      </c>
      <c r="G13" s="315">
        <f t="shared" si="1"/>
        <v>0.10416666666666663</v>
      </c>
      <c r="H13" s="111">
        <f t="shared" si="2"/>
        <v>0.12499999999999994</v>
      </c>
      <c r="I13" s="105"/>
    </row>
    <row r="14" spans="1:9" s="5" customFormat="1" ht="30" customHeight="1">
      <c r="A14" s="14" t="s">
        <v>59</v>
      </c>
      <c r="B14" s="106" t="s">
        <v>14</v>
      </c>
      <c r="C14" s="685" t="s">
        <v>118</v>
      </c>
      <c r="D14" s="686"/>
      <c r="E14" s="686"/>
      <c r="F14" s="686"/>
      <c r="G14" s="686"/>
      <c r="H14" s="686"/>
      <c r="I14" s="687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0.58333333333333337</v>
      </c>
      <c r="E15" s="150"/>
      <c r="F15" s="315">
        <f t="shared" si="0"/>
        <v>0</v>
      </c>
      <c r="G15" s="315">
        <f t="shared" si="1"/>
        <v>6.25E-2</v>
      </c>
      <c r="H15" s="111">
        <f t="shared" si="2"/>
        <v>6.25E-2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0.63541666666666663</v>
      </c>
      <c r="E16" s="150"/>
      <c r="F16" s="315">
        <f t="shared" si="0"/>
        <v>2.0833333333333315E-2</v>
      </c>
      <c r="G16" s="315">
        <f t="shared" si="1"/>
        <v>0.11458333333333326</v>
      </c>
      <c r="H16" s="111">
        <f t="shared" si="2"/>
        <v>0.13541666666666657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0.33333333333333331</v>
      </c>
      <c r="D17" s="150">
        <v>0.52083333333333337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0.33333333333333331</v>
      </c>
      <c r="D18" s="150">
        <v>0.58333333333333337</v>
      </c>
      <c r="E18" s="150"/>
      <c r="F18" s="315">
        <f t="shared" si="0"/>
        <v>0</v>
      </c>
      <c r="G18" s="315">
        <f t="shared" si="1"/>
        <v>6.25E-2</v>
      </c>
      <c r="H18" s="111">
        <f t="shared" si="2"/>
        <v>6.25E-2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0.61805555555555558</v>
      </c>
      <c r="E19" s="150"/>
      <c r="F19" s="315">
        <f t="shared" si="0"/>
        <v>2.0833333333333315E-2</v>
      </c>
      <c r="G19" s="315">
        <f t="shared" si="1"/>
        <v>9.722222222222221E-2</v>
      </c>
      <c r="H19" s="111">
        <f t="shared" si="2"/>
        <v>0.11805555555555552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0.52083333333333337</v>
      </c>
      <c r="E20" s="150"/>
      <c r="F20" s="315">
        <f t="shared" si="0"/>
        <v>2.0833333333333315E-2</v>
      </c>
      <c r="G20" s="315">
        <f t="shared" si="1"/>
        <v>0</v>
      </c>
      <c r="H20" s="111">
        <f t="shared" si="2"/>
        <v>2.0833333333333315E-2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0.60069444444444442</v>
      </c>
      <c r="E21" s="150"/>
      <c r="F21" s="315">
        <f t="shared" si="0"/>
        <v>0</v>
      </c>
      <c r="G21" s="315">
        <f t="shared" si="1"/>
        <v>7.9861111111111049E-2</v>
      </c>
      <c r="H21" s="111">
        <f t="shared" si="2"/>
        <v>7.9861111111111049E-2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0.63194444444444442</v>
      </c>
      <c r="E22" s="150"/>
      <c r="F22" s="315">
        <f t="shared" si="0"/>
        <v>0</v>
      </c>
      <c r="G22" s="315">
        <f t="shared" si="1"/>
        <v>0.11111111111111105</v>
      </c>
      <c r="H22" s="111">
        <f t="shared" si="2"/>
        <v>0.11111111111111105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0.6875</v>
      </c>
      <c r="E23" s="150"/>
      <c r="F23" s="315">
        <f t="shared" si="0"/>
        <v>0</v>
      </c>
      <c r="G23" s="315">
        <f t="shared" si="1"/>
        <v>0.16666666666666663</v>
      </c>
      <c r="H23" s="111">
        <f t="shared" si="2"/>
        <v>0.16666666666666663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0.63194444444444442</v>
      </c>
      <c r="E24" s="150"/>
      <c r="F24" s="315">
        <f t="shared" si="0"/>
        <v>0</v>
      </c>
      <c r="G24" s="315">
        <f t="shared" si="1"/>
        <v>0.11111111111111105</v>
      </c>
      <c r="H24" s="111">
        <f t="shared" si="2"/>
        <v>0.11111111111111105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0.6875</v>
      </c>
      <c r="E25" s="150"/>
      <c r="F25" s="315">
        <f t="shared" si="0"/>
        <v>0</v>
      </c>
      <c r="G25" s="315">
        <f t="shared" si="1"/>
        <v>0.16666666666666663</v>
      </c>
      <c r="H25" s="111">
        <f t="shared" si="2"/>
        <v>0.16666666666666663</v>
      </c>
      <c r="I25" s="316"/>
    </row>
    <row r="26" spans="1:9" s="5" customFormat="1" ht="30" customHeight="1">
      <c r="A26" s="14" t="s">
        <v>60</v>
      </c>
      <c r="B26" s="106" t="s">
        <v>26</v>
      </c>
      <c r="C26" s="685" t="s">
        <v>118</v>
      </c>
      <c r="D26" s="686"/>
      <c r="E26" s="686"/>
      <c r="F26" s="686"/>
      <c r="G26" s="686"/>
      <c r="H26" s="686"/>
      <c r="I26" s="687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0.6875</v>
      </c>
      <c r="E27" s="150"/>
      <c r="F27" s="315">
        <f t="shared" si="0"/>
        <v>0</v>
      </c>
      <c r="G27" s="315">
        <f t="shared" si="1"/>
        <v>0.16666666666666663</v>
      </c>
      <c r="H27" s="111">
        <f t="shared" si="2"/>
        <v>0.16666666666666663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0.6875</v>
      </c>
      <c r="E28" s="150"/>
      <c r="F28" s="315">
        <f t="shared" si="0"/>
        <v>0</v>
      </c>
      <c r="G28" s="315">
        <f t="shared" si="1"/>
        <v>0.16666666666666663</v>
      </c>
      <c r="H28" s="111">
        <f t="shared" si="2"/>
        <v>0.16666666666666663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0.6875</v>
      </c>
      <c r="E29" s="150"/>
      <c r="F29" s="315">
        <f t="shared" si="0"/>
        <v>0</v>
      </c>
      <c r="G29" s="315">
        <f t="shared" si="1"/>
        <v>0.16666666666666663</v>
      </c>
      <c r="H29" s="111">
        <f t="shared" si="2"/>
        <v>0.16666666666666663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0.29166666666666669</v>
      </c>
      <c r="D30" s="150">
        <v>0.73958333333333337</v>
      </c>
      <c r="E30" s="150"/>
      <c r="F30" s="315">
        <f t="shared" si="0"/>
        <v>4.166666666666663E-2</v>
      </c>
      <c r="G30" s="315">
        <f t="shared" si="1"/>
        <v>0.21875</v>
      </c>
      <c r="H30" s="111">
        <f t="shared" si="2"/>
        <v>0.26041666666666663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0.6875</v>
      </c>
      <c r="E31" s="150"/>
      <c r="F31" s="315">
        <f t="shared" si="0"/>
        <v>0</v>
      </c>
      <c r="G31" s="315">
        <f t="shared" si="1"/>
        <v>0.16666666666666663</v>
      </c>
      <c r="H31" s="111">
        <f t="shared" si="2"/>
        <v>0.16666666666666663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0.6875</v>
      </c>
      <c r="E32" s="150"/>
      <c r="F32" s="315">
        <f t="shared" si="0"/>
        <v>0</v>
      </c>
      <c r="G32" s="315">
        <f t="shared" si="1"/>
        <v>0.16666666666666663</v>
      </c>
      <c r="H32" s="111">
        <f t="shared" si="2"/>
        <v>0.16666666666666663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0.6875</v>
      </c>
      <c r="E33" s="150"/>
      <c r="F33" s="315">
        <f t="shared" si="0"/>
        <v>0</v>
      </c>
      <c r="G33" s="315">
        <f t="shared" si="1"/>
        <v>0.16666666666666663</v>
      </c>
      <c r="H33" s="111">
        <f t="shared" si="2"/>
        <v>0.16666666666666663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0.6875</v>
      </c>
      <c r="E34" s="150"/>
      <c r="F34" s="315">
        <f t="shared" si="0"/>
        <v>0</v>
      </c>
      <c r="G34" s="315">
        <f t="shared" si="1"/>
        <v>0.16666666666666663</v>
      </c>
      <c r="H34" s="111">
        <f t="shared" si="2"/>
        <v>0.16666666666666663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0.63194444444444442</v>
      </c>
      <c r="E35" s="150"/>
      <c r="F35" s="315">
        <f t="shared" si="0"/>
        <v>0</v>
      </c>
      <c r="G35" s="315">
        <f t="shared" si="1"/>
        <v>0.11111111111111105</v>
      </c>
      <c r="H35" s="111">
        <f t="shared" si="2"/>
        <v>0.11111111111111105</v>
      </c>
      <c r="I35" s="316"/>
    </row>
    <row r="36" spans="1:9" s="5" customFormat="1" ht="30" customHeight="1">
      <c r="A36" s="14" t="s">
        <v>60</v>
      </c>
      <c r="B36" s="106" t="s">
        <v>36</v>
      </c>
      <c r="C36" s="685" t="s">
        <v>118</v>
      </c>
      <c r="D36" s="686"/>
      <c r="E36" s="686"/>
      <c r="F36" s="686"/>
      <c r="G36" s="686"/>
      <c r="H36" s="686"/>
      <c r="I36" s="687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0.6875</v>
      </c>
      <c r="E37" s="150"/>
      <c r="F37" s="315">
        <f t="shared" si="0"/>
        <v>0</v>
      </c>
      <c r="G37" s="315">
        <f t="shared" si="1"/>
        <v>0.16666666666666663</v>
      </c>
      <c r="H37" s="111">
        <f t="shared" si="2"/>
        <v>0.16666666666666663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0.6875</v>
      </c>
      <c r="E38" s="150"/>
      <c r="F38" s="315">
        <f t="shared" si="0"/>
        <v>0</v>
      </c>
      <c r="G38" s="315">
        <f t="shared" si="1"/>
        <v>0.16666666666666663</v>
      </c>
      <c r="H38" s="111">
        <f t="shared" si="2"/>
        <v>0.16666666666666663</v>
      </c>
      <c r="I38" s="316"/>
    </row>
    <row r="39" spans="1:9" s="5" customFormat="1" ht="30" customHeight="1">
      <c r="A39" s="14" t="s">
        <v>60</v>
      </c>
      <c r="B39" s="106" t="s">
        <v>40</v>
      </c>
      <c r="C39" s="654" t="s">
        <v>61</v>
      </c>
      <c r="D39" s="655"/>
      <c r="E39" s="655"/>
      <c r="F39" s="655"/>
      <c r="G39" s="655"/>
      <c r="H39" s="655"/>
      <c r="I39" s="656"/>
    </row>
    <row r="40" spans="1:9" s="5" customFormat="1" ht="30" customHeight="1">
      <c r="A40" s="14" t="s">
        <v>60</v>
      </c>
      <c r="B40" s="106" t="s">
        <v>41</v>
      </c>
      <c r="C40" s="150">
        <v>0.33333333333333331</v>
      </c>
      <c r="D40" s="150">
        <v>0.6875</v>
      </c>
      <c r="E40" s="150"/>
      <c r="F40" s="315">
        <f t="shared" si="0"/>
        <v>0</v>
      </c>
      <c r="G40" s="315">
        <f t="shared" si="1"/>
        <v>0.16666666666666663</v>
      </c>
      <c r="H40" s="111">
        <f t="shared" si="2"/>
        <v>0.16666666666666663</v>
      </c>
      <c r="I40" s="316"/>
    </row>
    <row r="41" spans="1:9" s="5" customFormat="1" ht="30" customHeight="1">
      <c r="A41" s="14" t="s">
        <v>60</v>
      </c>
      <c r="B41" s="106" t="s">
        <v>42</v>
      </c>
      <c r="C41" s="150">
        <v>0.33333333333333331</v>
      </c>
      <c r="D41" s="150">
        <v>0.6875</v>
      </c>
      <c r="E41" s="150"/>
      <c r="F41" s="315">
        <f t="shared" si="0"/>
        <v>0</v>
      </c>
      <c r="G41" s="315">
        <f t="shared" si="1"/>
        <v>0.16666666666666663</v>
      </c>
      <c r="H41" s="111">
        <f t="shared" si="2"/>
        <v>0.16666666666666663</v>
      </c>
      <c r="I41" s="105"/>
    </row>
    <row r="42" spans="1:9" s="5" customFormat="1" ht="30" customHeight="1">
      <c r="A42" s="14" t="s">
        <v>60</v>
      </c>
      <c r="B42" s="106" t="s">
        <v>43</v>
      </c>
      <c r="C42" s="150">
        <v>0.33333333333333331</v>
      </c>
      <c r="D42" s="150">
        <v>0.6875</v>
      </c>
      <c r="E42" s="150"/>
      <c r="F42" s="315">
        <f t="shared" si="0"/>
        <v>0</v>
      </c>
      <c r="G42" s="315">
        <f t="shared" si="1"/>
        <v>0.16666666666666663</v>
      </c>
      <c r="H42" s="111">
        <f t="shared" si="2"/>
        <v>0.16666666666666663</v>
      </c>
      <c r="I42" s="316"/>
    </row>
    <row r="43" spans="1:9" s="5" customFormat="1" ht="30" customHeight="1">
      <c r="A43" s="14" t="s">
        <v>60</v>
      </c>
      <c r="B43" s="106" t="s">
        <v>45</v>
      </c>
      <c r="C43" s="685" t="s">
        <v>118</v>
      </c>
      <c r="D43" s="686"/>
      <c r="E43" s="686"/>
      <c r="F43" s="686"/>
      <c r="G43" s="686"/>
      <c r="H43" s="686"/>
      <c r="I43" s="687"/>
    </row>
    <row r="44" spans="1:9" s="5" customFormat="1" ht="30" customHeight="1">
      <c r="A44" s="14" t="s">
        <v>60</v>
      </c>
      <c r="B44" s="106" t="s">
        <v>46</v>
      </c>
      <c r="C44" s="150">
        <v>0.33333333333333331</v>
      </c>
      <c r="D44" s="150">
        <v>0.6875</v>
      </c>
      <c r="E44" s="150"/>
      <c r="F44" s="315">
        <f t="shared" si="0"/>
        <v>0</v>
      </c>
      <c r="G44" s="315">
        <f t="shared" si="1"/>
        <v>0.16666666666666663</v>
      </c>
      <c r="H44" s="111">
        <f t="shared" si="2"/>
        <v>0.16666666666666663</v>
      </c>
      <c r="I44" s="316"/>
    </row>
    <row r="45" spans="1:9" s="5" customFormat="1" ht="30" customHeight="1">
      <c r="A45" s="14" t="s">
        <v>60</v>
      </c>
      <c r="B45" s="106" t="s">
        <v>47</v>
      </c>
      <c r="C45" s="150">
        <v>0.33333333333333331</v>
      </c>
      <c r="D45" s="150">
        <v>0.6875</v>
      </c>
      <c r="E45" s="150"/>
      <c r="F45" s="315">
        <f t="shared" si="0"/>
        <v>0</v>
      </c>
      <c r="G45" s="315">
        <f t="shared" si="1"/>
        <v>0.16666666666666663</v>
      </c>
      <c r="H45" s="111">
        <f t="shared" si="2"/>
        <v>0.16666666666666663</v>
      </c>
      <c r="I45" s="316"/>
    </row>
    <row r="46" spans="1:9" s="5" customFormat="1" ht="30" customHeight="1">
      <c r="A46" s="14" t="s">
        <v>60</v>
      </c>
      <c r="B46" s="106" t="s">
        <v>48</v>
      </c>
      <c r="C46" s="150">
        <v>0.33333333333333298</v>
      </c>
      <c r="D46" s="150">
        <v>0.63194444444444442</v>
      </c>
      <c r="E46" s="150"/>
      <c r="F46" s="315">
        <f t="shared" si="0"/>
        <v>0</v>
      </c>
      <c r="G46" s="315">
        <f t="shared" si="1"/>
        <v>0.11111111111111105</v>
      </c>
      <c r="H46" s="111">
        <f t="shared" si="2"/>
        <v>0.11111111111111105</v>
      </c>
      <c r="I46" s="105"/>
    </row>
    <row r="47" spans="1:9" s="5" customFormat="1" ht="30" customHeight="1">
      <c r="A47" s="14" t="s">
        <v>60</v>
      </c>
      <c r="B47" s="106" t="s">
        <v>49</v>
      </c>
      <c r="C47" s="150">
        <v>0.33333333333333298</v>
      </c>
      <c r="D47" s="150">
        <v>0.6875</v>
      </c>
      <c r="E47" s="150"/>
      <c r="F47" s="315">
        <f t="shared" si="0"/>
        <v>0</v>
      </c>
      <c r="G47" s="315">
        <f t="shared" si="1"/>
        <v>0.16666666666666663</v>
      </c>
      <c r="H47" s="111">
        <f t="shared" si="2"/>
        <v>0.16666666666666663</v>
      </c>
      <c r="I47" s="316"/>
    </row>
    <row r="48" spans="1:9" s="5" customFormat="1" ht="30" customHeight="1">
      <c r="A48" s="14" t="s">
        <v>60</v>
      </c>
      <c r="B48" s="106" t="s">
        <v>50</v>
      </c>
      <c r="C48" s="150">
        <v>0.33333333333333298</v>
      </c>
      <c r="D48" s="150">
        <v>0.6875</v>
      </c>
      <c r="E48" s="150"/>
      <c r="F48" s="315">
        <f t="shared" si="0"/>
        <v>0</v>
      </c>
      <c r="G48" s="315">
        <f t="shared" si="1"/>
        <v>0.16666666666666663</v>
      </c>
      <c r="H48" s="111">
        <f t="shared" si="2"/>
        <v>0.16666666666666663</v>
      </c>
      <c r="I48" s="316"/>
    </row>
    <row r="49" spans="1:9" s="5" customFormat="1" ht="30" customHeight="1">
      <c r="A49" s="14" t="s">
        <v>60</v>
      </c>
      <c r="B49" s="106" t="s">
        <v>51</v>
      </c>
      <c r="C49" s="150">
        <v>0.33333333333333298</v>
      </c>
      <c r="D49" s="150">
        <v>0.6875</v>
      </c>
      <c r="E49" s="150"/>
      <c r="F49" s="315">
        <f t="shared" si="0"/>
        <v>0</v>
      </c>
      <c r="G49" s="315">
        <f t="shared" si="1"/>
        <v>0.16666666666666663</v>
      </c>
      <c r="H49" s="111">
        <f t="shared" si="2"/>
        <v>0.16666666666666663</v>
      </c>
      <c r="I49" s="316"/>
    </row>
    <row r="50" spans="1:9" s="5" customFormat="1" ht="30" customHeight="1">
      <c r="A50" s="14" t="s">
        <v>60</v>
      </c>
      <c r="B50" s="106" t="s">
        <v>149</v>
      </c>
      <c r="C50" s="150">
        <v>0.33333333333333298</v>
      </c>
      <c r="D50" s="150">
        <v>0.6875</v>
      </c>
      <c r="E50" s="150"/>
      <c r="F50" s="315">
        <f t="shared" si="0"/>
        <v>0</v>
      </c>
      <c r="G50" s="315">
        <f t="shared" si="1"/>
        <v>0.16666666666666663</v>
      </c>
      <c r="H50" s="111">
        <f t="shared" si="2"/>
        <v>0.16666666666666663</v>
      </c>
      <c r="I50" s="316"/>
    </row>
    <row r="51" spans="1:9" s="5" customFormat="1" ht="30" customHeight="1">
      <c r="A51" s="14" t="s">
        <v>60</v>
      </c>
      <c r="B51" s="106" t="s">
        <v>82</v>
      </c>
      <c r="C51" s="691" t="s">
        <v>163</v>
      </c>
      <c r="D51" s="692"/>
      <c r="E51" s="692"/>
      <c r="F51" s="692"/>
      <c r="G51" s="692"/>
      <c r="H51" s="692"/>
      <c r="I51" s="693"/>
    </row>
    <row r="52" spans="1:9" s="5" customFormat="1" ht="30" customHeight="1">
      <c r="A52" s="14" t="s">
        <v>60</v>
      </c>
      <c r="B52" s="106" t="s">
        <v>83</v>
      </c>
      <c r="C52" s="150">
        <v>0.33333333333333331</v>
      </c>
      <c r="D52" s="150">
        <v>0.6875</v>
      </c>
      <c r="E52" s="150"/>
      <c r="F52" s="315">
        <f t="shared" si="0"/>
        <v>0</v>
      </c>
      <c r="G52" s="315">
        <f t="shared" si="1"/>
        <v>0.16666666666666663</v>
      </c>
      <c r="H52" s="111">
        <f t="shared" si="2"/>
        <v>0.16666666666666663</v>
      </c>
      <c r="I52" s="316"/>
    </row>
    <row r="53" spans="1:9" s="5" customFormat="1" ht="30" customHeight="1">
      <c r="A53" s="14" t="s">
        <v>60</v>
      </c>
      <c r="B53" s="106" t="s">
        <v>53</v>
      </c>
      <c r="C53" s="150">
        <v>0.33333333333333331</v>
      </c>
      <c r="D53" s="150">
        <v>0.52083333333333337</v>
      </c>
      <c r="E53" s="150"/>
      <c r="F53" s="315">
        <f t="shared" si="0"/>
        <v>0</v>
      </c>
      <c r="G53" s="315">
        <f t="shared" si="1"/>
        <v>0</v>
      </c>
      <c r="H53" s="111">
        <f t="shared" si="2"/>
        <v>0</v>
      </c>
      <c r="I53" s="317"/>
    </row>
    <row r="54" spans="1:9" s="5" customFormat="1" ht="30" customHeight="1">
      <c r="A54" s="268" t="s">
        <v>60</v>
      </c>
      <c r="B54" s="310" t="s">
        <v>57</v>
      </c>
      <c r="C54" s="150">
        <v>0.33333333333333331</v>
      </c>
      <c r="D54" s="150">
        <v>0.63194444444444442</v>
      </c>
      <c r="E54" s="150"/>
      <c r="F54" s="315">
        <f t="shared" si="0"/>
        <v>0</v>
      </c>
      <c r="G54" s="315">
        <f t="shared" si="1"/>
        <v>0.11111111111111105</v>
      </c>
      <c r="H54" s="111">
        <f t="shared" si="2"/>
        <v>0.11111111111111105</v>
      </c>
      <c r="I54" s="318"/>
    </row>
    <row r="55" spans="1:9" ht="30" customHeight="1">
      <c r="A55" s="289" t="s">
        <v>60</v>
      </c>
      <c r="B55" s="311" t="s">
        <v>154</v>
      </c>
      <c r="C55" s="150">
        <v>0.33333333333333331</v>
      </c>
      <c r="D55" s="150">
        <v>0.6875</v>
      </c>
      <c r="E55" s="150"/>
      <c r="F55" s="315">
        <f t="shared" si="0"/>
        <v>0</v>
      </c>
      <c r="G55" s="315">
        <f t="shared" si="1"/>
        <v>0.16666666666666663</v>
      </c>
      <c r="H55" s="111">
        <f t="shared" si="2"/>
        <v>0.16666666666666663</v>
      </c>
      <c r="I55" s="319"/>
    </row>
    <row r="56" spans="1:9" ht="30" customHeight="1">
      <c r="A56" s="271" t="s">
        <v>60</v>
      </c>
      <c r="B56" s="312" t="s">
        <v>155</v>
      </c>
      <c r="C56" s="150">
        <v>0.33333333333333331</v>
      </c>
      <c r="D56" s="150">
        <v>0.6875</v>
      </c>
      <c r="E56" s="150"/>
      <c r="F56" s="315">
        <f t="shared" si="0"/>
        <v>0</v>
      </c>
      <c r="G56" s="315">
        <f t="shared" si="1"/>
        <v>0.16666666666666663</v>
      </c>
      <c r="H56" s="111">
        <f t="shared" si="2"/>
        <v>0.16666666666666663</v>
      </c>
      <c r="I56" s="320"/>
    </row>
    <row r="57" spans="1:9" ht="30" customHeight="1" thickBot="1">
      <c r="A57" s="16" t="s">
        <v>60</v>
      </c>
      <c r="B57" s="313" t="s">
        <v>156</v>
      </c>
      <c r="C57" s="251">
        <v>0.29166666666666669</v>
      </c>
      <c r="D57" s="251">
        <v>0.73958333333333337</v>
      </c>
      <c r="E57" s="251"/>
      <c r="F57" s="322">
        <f t="shared" si="0"/>
        <v>4.166666666666663E-2</v>
      </c>
      <c r="G57" s="322">
        <f t="shared" si="1"/>
        <v>0.21875</v>
      </c>
      <c r="H57" s="323">
        <f t="shared" si="2"/>
        <v>0.26041666666666663</v>
      </c>
      <c r="I57" s="321"/>
    </row>
    <row r="58" spans="1:9" ht="30" customHeight="1">
      <c r="H58" s="295">
        <f>SUM(H3:H57)</f>
        <v>6.6215277777777786</v>
      </c>
    </row>
  </sheetData>
  <autoFilter ref="A2:I58"/>
  <mergeCells count="7">
    <mergeCell ref="C51:I51"/>
    <mergeCell ref="C5:I5"/>
    <mergeCell ref="C14:I14"/>
    <mergeCell ref="C26:I26"/>
    <mergeCell ref="C36:I36"/>
    <mergeCell ref="C39:I39"/>
    <mergeCell ref="C43:I43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00B050"/>
    <pageSetUpPr fitToPage="1"/>
  </sheetPr>
  <dimension ref="A1:I60"/>
  <sheetViews>
    <sheetView topLeftCell="A10" zoomScaleNormal="100" zoomScaleSheetLayoutView="85" workbookViewId="0">
      <selection activeCell="A35" sqref="A35:XFD35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177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0.72916666666666663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2.0833333333333259E-2</v>
      </c>
      <c r="H3" s="296">
        <f>G3+F3</f>
        <v>2.0833333333333259E-2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0.72916666666666663</v>
      </c>
      <c r="E4" s="150"/>
      <c r="F4" s="315">
        <f t="shared" ref="F4:F59" si="0">SUM(IF(C4="",0,IF(C4&lt;TIME(8,0,0),TIME(8,0,0)-C4,0)))</f>
        <v>0</v>
      </c>
      <c r="G4" s="315">
        <f t="shared" ref="G4:G59" si="1">SUM(
IF(OR(C4="",D4=""),0,MAX(0,IF(D4&lt;C4,D4+1,D4)-MAX(C4,TIME(17,0,0)))))</f>
        <v>2.0833333333333259E-2</v>
      </c>
      <c r="H4" s="296">
        <f t="shared" ref="H4:H59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0.70833333333333337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0.33333333333333331</v>
      </c>
      <c r="D6" s="150">
        <v>0.72916666666666663</v>
      </c>
      <c r="E6" s="150"/>
      <c r="F6" s="315">
        <f t="shared" si="0"/>
        <v>0</v>
      </c>
      <c r="G6" s="315">
        <f t="shared" si="1"/>
        <v>2.0833333333333259E-2</v>
      </c>
      <c r="H6" s="296">
        <f t="shared" si="2"/>
        <v>2.0833333333333259E-2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0.33333333333333331</v>
      </c>
      <c r="D7" s="150">
        <v>0.72916666666666663</v>
      </c>
      <c r="E7" s="150"/>
      <c r="F7" s="315">
        <f t="shared" si="0"/>
        <v>0</v>
      </c>
      <c r="G7" s="315">
        <f t="shared" si="1"/>
        <v>2.0833333333333259E-2</v>
      </c>
      <c r="H7" s="296">
        <f t="shared" si="2"/>
        <v>2.0833333333333259E-2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0.33333333333333331</v>
      </c>
      <c r="D8" s="150">
        <v>0.72916666666666663</v>
      </c>
      <c r="E8" s="150"/>
      <c r="F8" s="315">
        <f t="shared" si="0"/>
        <v>0</v>
      </c>
      <c r="G8" s="315">
        <f t="shared" si="1"/>
        <v>2.0833333333333259E-2</v>
      </c>
      <c r="H8" s="296">
        <f t="shared" si="2"/>
        <v>2.0833333333333259E-2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0.33333333333333331</v>
      </c>
      <c r="D9" s="150">
        <v>0.72916666666666663</v>
      </c>
      <c r="E9" s="150"/>
      <c r="F9" s="315">
        <f t="shared" si="0"/>
        <v>0</v>
      </c>
      <c r="G9" s="315">
        <f t="shared" si="1"/>
        <v>2.0833333333333259E-2</v>
      </c>
      <c r="H9" s="296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0.33333333333333331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0.25</v>
      </c>
      <c r="D11" s="150">
        <v>0.90972222222222221</v>
      </c>
      <c r="E11" s="150"/>
      <c r="F11" s="315">
        <f t="shared" si="0"/>
        <v>8.3333333333333315E-2</v>
      </c>
      <c r="G11" s="315">
        <f t="shared" si="1"/>
        <v>0.20138888888888884</v>
      </c>
      <c r="H11" s="296">
        <f t="shared" si="2"/>
        <v>0.28472222222222215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0.8125</v>
      </c>
      <c r="E12" s="150"/>
      <c r="F12" s="315">
        <f t="shared" si="0"/>
        <v>0</v>
      </c>
      <c r="G12" s="315">
        <f t="shared" si="1"/>
        <v>0.10416666666666663</v>
      </c>
      <c r="H12" s="296">
        <f t="shared" si="2"/>
        <v>0.10416666666666663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0.22916666666666666</v>
      </c>
      <c r="D13" s="150">
        <v>0.94444444444444453</v>
      </c>
      <c r="E13" s="150"/>
      <c r="F13" s="315">
        <f t="shared" si="0"/>
        <v>0.10416666666666666</v>
      </c>
      <c r="G13" s="315">
        <f t="shared" si="1"/>
        <v>0.23611111111111116</v>
      </c>
      <c r="H13" s="296">
        <f t="shared" si="2"/>
        <v>0.34027777777777779</v>
      </c>
      <c r="I13" s="105"/>
    </row>
    <row r="14" spans="1:9" s="5" customFormat="1" ht="30" customHeight="1">
      <c r="A14" s="14" t="s">
        <v>59</v>
      </c>
      <c r="B14" s="106" t="s">
        <v>14</v>
      </c>
      <c r="C14" s="654" t="s">
        <v>118</v>
      </c>
      <c r="D14" s="655"/>
      <c r="E14" s="655"/>
      <c r="F14" s="655"/>
      <c r="G14" s="655"/>
      <c r="H14" s="655"/>
      <c r="I14" s="65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0.77083333333333337</v>
      </c>
      <c r="E15" s="150"/>
      <c r="F15" s="315">
        <f t="shared" si="0"/>
        <v>0</v>
      </c>
      <c r="G15" s="315">
        <f t="shared" si="1"/>
        <v>6.25E-2</v>
      </c>
      <c r="H15" s="296">
        <f t="shared" si="2"/>
        <v>6.25E-2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0.22916666666666666</v>
      </c>
      <c r="D16" s="150">
        <v>1.3888888888888888E-2</v>
      </c>
      <c r="E16" s="150"/>
      <c r="F16" s="315">
        <f t="shared" si="0"/>
        <v>0.10416666666666666</v>
      </c>
      <c r="G16" s="315">
        <f t="shared" si="1"/>
        <v>0.30555555555555547</v>
      </c>
      <c r="H16" s="296">
        <f t="shared" si="2"/>
        <v>0.4097222222222221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0.22916666666666666</v>
      </c>
      <c r="D17" s="150">
        <v>0.89583333333333337</v>
      </c>
      <c r="E17" s="150"/>
      <c r="F17" s="315">
        <f t="shared" si="0"/>
        <v>0.10416666666666666</v>
      </c>
      <c r="G17" s="315">
        <f t="shared" si="1"/>
        <v>0.1875</v>
      </c>
      <c r="H17" s="296">
        <f t="shared" si="2"/>
        <v>0.29166666666666663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0.75</v>
      </c>
      <c r="E18" s="150"/>
      <c r="F18" s="315">
        <f t="shared" si="0"/>
        <v>2.0833333333333315E-2</v>
      </c>
      <c r="G18" s="315">
        <f t="shared" si="1"/>
        <v>4.166666666666663E-2</v>
      </c>
      <c r="H18" s="296">
        <f t="shared" si="2"/>
        <v>6.2499999999999944E-2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0.27083333333333331</v>
      </c>
      <c r="D19" s="150">
        <v>0.74305555555555547</v>
      </c>
      <c r="E19" s="150"/>
      <c r="F19" s="315">
        <f t="shared" si="0"/>
        <v>6.25E-2</v>
      </c>
      <c r="G19" s="315">
        <f t="shared" si="1"/>
        <v>3.4722222222222099E-2</v>
      </c>
      <c r="H19" s="296">
        <f t="shared" si="2"/>
        <v>9.7222222222222099E-2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0.75</v>
      </c>
      <c r="E20" s="150"/>
      <c r="F20" s="315">
        <f t="shared" si="0"/>
        <v>2.0833333333333315E-2</v>
      </c>
      <c r="G20" s="315">
        <f t="shared" si="1"/>
        <v>4.166666666666663E-2</v>
      </c>
      <c r="H20" s="296">
        <f t="shared" si="2"/>
        <v>6.2499999999999944E-2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0.72916666666666663</v>
      </c>
      <c r="E21" s="150"/>
      <c r="F21" s="315">
        <f t="shared" si="0"/>
        <v>0</v>
      </c>
      <c r="G21" s="315">
        <f t="shared" si="1"/>
        <v>2.0833333333333259E-2</v>
      </c>
      <c r="H21" s="296">
        <f t="shared" si="2"/>
        <v>2.0833333333333259E-2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0.3125</v>
      </c>
      <c r="D22" s="150">
        <v>0.72916666666666663</v>
      </c>
      <c r="E22" s="150"/>
      <c r="F22" s="315">
        <f t="shared" si="0"/>
        <v>2.0833333333333315E-2</v>
      </c>
      <c r="G22" s="315">
        <f t="shared" si="1"/>
        <v>2.0833333333333259E-2</v>
      </c>
      <c r="H22" s="296">
        <f t="shared" si="2"/>
        <v>4.1666666666666574E-2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0.3125</v>
      </c>
      <c r="D23" s="150">
        <v>0.72916666666666663</v>
      </c>
      <c r="E23" s="150"/>
      <c r="F23" s="315">
        <f t="shared" si="0"/>
        <v>2.0833333333333315E-2</v>
      </c>
      <c r="G23" s="315">
        <f t="shared" si="1"/>
        <v>2.0833333333333259E-2</v>
      </c>
      <c r="H23" s="296">
        <f t="shared" si="2"/>
        <v>4.1666666666666574E-2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0.22916666666666666</v>
      </c>
      <c r="D24" s="150">
        <v>0.875</v>
      </c>
      <c r="E24" s="150"/>
      <c r="F24" s="315">
        <f t="shared" si="0"/>
        <v>0.10416666666666666</v>
      </c>
      <c r="G24" s="315">
        <f t="shared" si="1"/>
        <v>0.16666666666666663</v>
      </c>
      <c r="H24" s="296">
        <f t="shared" si="2"/>
        <v>0.27083333333333326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0.72916666666666663</v>
      </c>
      <c r="E25" s="150"/>
      <c r="F25" s="315">
        <f t="shared" si="0"/>
        <v>0</v>
      </c>
      <c r="G25" s="315">
        <f t="shared" si="1"/>
        <v>2.0833333333333259E-2</v>
      </c>
      <c r="H25" s="296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26</v>
      </c>
      <c r="C26" s="654" t="s">
        <v>118</v>
      </c>
      <c r="D26" s="655"/>
      <c r="E26" s="655"/>
      <c r="F26" s="655"/>
      <c r="G26" s="655"/>
      <c r="H26" s="655"/>
      <c r="I26" s="656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0.72916666666666663</v>
      </c>
      <c r="E27" s="150"/>
      <c r="F27" s="315">
        <f t="shared" si="0"/>
        <v>0</v>
      </c>
      <c r="G27" s="315">
        <f t="shared" si="1"/>
        <v>2.0833333333333259E-2</v>
      </c>
      <c r="H27" s="296">
        <f t="shared" si="2"/>
        <v>2.0833333333333259E-2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0.22916666666666666</v>
      </c>
      <c r="D28" s="150">
        <v>6.9444444444444441E-3</v>
      </c>
      <c r="E28" s="150"/>
      <c r="F28" s="315">
        <f t="shared" si="0"/>
        <v>0.10416666666666666</v>
      </c>
      <c r="G28" s="315">
        <f t="shared" si="1"/>
        <v>0.29861111111111105</v>
      </c>
      <c r="H28" s="296">
        <f t="shared" si="2"/>
        <v>0.40277777777777768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0.72916666666666663</v>
      </c>
      <c r="D29" s="150">
        <v>0.94444444444444453</v>
      </c>
      <c r="E29" s="150"/>
      <c r="F29" s="315">
        <f t="shared" si="0"/>
        <v>0</v>
      </c>
      <c r="G29" s="315">
        <f t="shared" si="1"/>
        <v>0.2152777777777779</v>
      </c>
      <c r="H29" s="296">
        <f t="shared" si="2"/>
        <v>0.2152777777777779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0.72916666666666663</v>
      </c>
      <c r="E30" s="150"/>
      <c r="F30" s="315">
        <f t="shared" si="0"/>
        <v>0</v>
      </c>
      <c r="G30" s="315">
        <f t="shared" si="1"/>
        <v>2.0833333333333259E-2</v>
      </c>
      <c r="H30" s="296">
        <f t="shared" si="2"/>
        <v>2.0833333333333259E-2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0.72916666666666663</v>
      </c>
      <c r="E31" s="150"/>
      <c r="F31" s="315">
        <f t="shared" si="0"/>
        <v>0</v>
      </c>
      <c r="G31" s="315">
        <f t="shared" si="1"/>
        <v>2.0833333333333259E-2</v>
      </c>
      <c r="H31" s="296">
        <f t="shared" si="2"/>
        <v>2.0833333333333259E-2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0.25</v>
      </c>
      <c r="D32" s="150">
        <v>0.90625</v>
      </c>
      <c r="E32" s="150"/>
      <c r="F32" s="315">
        <f t="shared" si="0"/>
        <v>8.3333333333333315E-2</v>
      </c>
      <c r="G32" s="315">
        <f t="shared" si="1"/>
        <v>0.19791666666666663</v>
      </c>
      <c r="H32" s="296">
        <f t="shared" si="2"/>
        <v>0.28124999999999994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0.72916666666666663</v>
      </c>
      <c r="E33" s="150"/>
      <c r="F33" s="315">
        <f t="shared" si="0"/>
        <v>0</v>
      </c>
      <c r="G33" s="315">
        <f t="shared" si="1"/>
        <v>2.0833333333333259E-2</v>
      </c>
      <c r="H33" s="296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0.72916666666666663</v>
      </c>
      <c r="E34" s="150"/>
      <c r="F34" s="315">
        <f t="shared" si="0"/>
        <v>0</v>
      </c>
      <c r="G34" s="315">
        <f t="shared" si="1"/>
        <v>2.0833333333333259E-2</v>
      </c>
      <c r="H34" s="296">
        <f t="shared" si="2"/>
        <v>2.0833333333333259E-2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0.25</v>
      </c>
      <c r="D35" s="150">
        <v>0.90625</v>
      </c>
      <c r="E35" s="150"/>
      <c r="F35" s="315">
        <f t="shared" si="0"/>
        <v>8.3333333333333315E-2</v>
      </c>
      <c r="G35" s="315">
        <f t="shared" si="1"/>
        <v>0.19791666666666663</v>
      </c>
      <c r="H35" s="296">
        <f t="shared" si="2"/>
        <v>0.28124999999999994</v>
      </c>
      <c r="I35" s="316"/>
    </row>
    <row r="36" spans="1:9" s="5" customFormat="1" ht="30" customHeight="1">
      <c r="A36" s="14" t="s">
        <v>60</v>
      </c>
      <c r="B36" s="106" t="s">
        <v>36</v>
      </c>
      <c r="C36" s="654" t="s">
        <v>118</v>
      </c>
      <c r="D36" s="655"/>
      <c r="E36" s="655"/>
      <c r="F36" s="655"/>
      <c r="G36" s="655"/>
      <c r="H36" s="655"/>
      <c r="I36" s="656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0.77083333333333337</v>
      </c>
      <c r="E37" s="150"/>
      <c r="F37" s="315">
        <f t="shared" si="0"/>
        <v>0</v>
      </c>
      <c r="G37" s="315">
        <f t="shared" si="1"/>
        <v>6.25E-2</v>
      </c>
      <c r="H37" s="296">
        <f t="shared" si="2"/>
        <v>6.25E-2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0.72916666666666663</v>
      </c>
      <c r="E38" s="150"/>
      <c r="F38" s="315">
        <f t="shared" si="0"/>
        <v>0</v>
      </c>
      <c r="G38" s="315">
        <f t="shared" si="1"/>
        <v>2.0833333333333259E-2</v>
      </c>
      <c r="H38" s="296">
        <f t="shared" si="2"/>
        <v>2.0833333333333259E-2</v>
      </c>
      <c r="I38" s="316"/>
    </row>
    <row r="39" spans="1:9" s="5" customFormat="1" ht="30" customHeight="1">
      <c r="A39" s="14" t="s">
        <v>60</v>
      </c>
      <c r="B39" s="106" t="s">
        <v>39</v>
      </c>
      <c r="C39" s="654" t="s">
        <v>118</v>
      </c>
      <c r="D39" s="655"/>
      <c r="E39" s="655"/>
      <c r="F39" s="655"/>
      <c r="G39" s="655"/>
      <c r="H39" s="655"/>
      <c r="I39" s="656"/>
    </row>
    <row r="40" spans="1:9" s="5" customFormat="1" ht="30" customHeight="1">
      <c r="A40" s="14" t="s">
        <v>60</v>
      </c>
      <c r="B40" s="106" t="s">
        <v>40</v>
      </c>
      <c r="C40" s="150">
        <v>0.29166666666666669</v>
      </c>
      <c r="D40" s="150">
        <v>0.72916666666666663</v>
      </c>
      <c r="E40" s="150"/>
      <c r="F40" s="315">
        <f t="shared" si="0"/>
        <v>4.166666666666663E-2</v>
      </c>
      <c r="G40" s="315">
        <f t="shared" si="1"/>
        <v>2.0833333333333259E-2</v>
      </c>
      <c r="H40" s="296">
        <f t="shared" si="2"/>
        <v>6.2499999999999889E-2</v>
      </c>
      <c r="I40" s="316"/>
    </row>
    <row r="41" spans="1:9" s="5" customFormat="1" ht="30" customHeight="1">
      <c r="A41" s="14" t="s">
        <v>60</v>
      </c>
      <c r="B41" s="106" t="s">
        <v>41</v>
      </c>
      <c r="C41" s="150">
        <v>0.22916666666666666</v>
      </c>
      <c r="D41" s="150">
        <v>6.9444444444444441E-3</v>
      </c>
      <c r="E41" s="150"/>
      <c r="F41" s="315">
        <f t="shared" si="0"/>
        <v>0.10416666666666666</v>
      </c>
      <c r="G41" s="315">
        <f t="shared" si="1"/>
        <v>0.29861111111111105</v>
      </c>
      <c r="H41" s="296">
        <f t="shared" si="2"/>
        <v>0.40277777777777768</v>
      </c>
      <c r="I41" s="316"/>
    </row>
    <row r="42" spans="1:9" s="5" customFormat="1" ht="30" customHeight="1">
      <c r="A42" s="14" t="s">
        <v>60</v>
      </c>
      <c r="B42" s="106" t="s">
        <v>42</v>
      </c>
      <c r="C42" s="150">
        <v>0.33333333333333331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296">
        <f t="shared" si="2"/>
        <v>2.0833333333333259E-2</v>
      </c>
      <c r="I42" s="105"/>
    </row>
    <row r="43" spans="1:9" s="5" customFormat="1" ht="30" customHeight="1">
      <c r="A43" s="14" t="s">
        <v>60</v>
      </c>
      <c r="B43" s="106" t="s">
        <v>43</v>
      </c>
      <c r="C43" s="150">
        <v>0.33333333333333331</v>
      </c>
      <c r="D43" s="150">
        <v>0.72916666666666663</v>
      </c>
      <c r="E43" s="150"/>
      <c r="F43" s="315">
        <f t="shared" si="0"/>
        <v>0</v>
      </c>
      <c r="G43" s="315">
        <f t="shared" si="1"/>
        <v>2.0833333333333259E-2</v>
      </c>
      <c r="H43" s="296">
        <f t="shared" si="2"/>
        <v>2.0833333333333259E-2</v>
      </c>
      <c r="I43" s="316"/>
    </row>
    <row r="44" spans="1:9" s="5" customFormat="1" ht="30" customHeight="1">
      <c r="A44" s="14" t="s">
        <v>60</v>
      </c>
      <c r="B44" s="106" t="s">
        <v>45</v>
      </c>
      <c r="C44" s="654" t="s">
        <v>118</v>
      </c>
      <c r="D44" s="655"/>
      <c r="E44" s="655"/>
      <c r="F44" s="655"/>
      <c r="G44" s="655"/>
      <c r="H44" s="655"/>
      <c r="I44" s="656"/>
    </row>
    <row r="45" spans="1:9" s="5" customFormat="1" ht="30" customHeight="1">
      <c r="A45" s="14" t="s">
        <v>60</v>
      </c>
      <c r="B45" s="106" t="s">
        <v>46</v>
      </c>
      <c r="C45" s="150">
        <v>0.22916666666666666</v>
      </c>
      <c r="D45" s="150">
        <v>0.89583333333333337</v>
      </c>
      <c r="E45" s="150"/>
      <c r="F45" s="315">
        <f t="shared" si="0"/>
        <v>0.10416666666666666</v>
      </c>
      <c r="G45" s="315">
        <f t="shared" si="1"/>
        <v>0.1875</v>
      </c>
      <c r="H45" s="296">
        <f t="shared" si="2"/>
        <v>0.29166666666666663</v>
      </c>
      <c r="I45" s="316"/>
    </row>
    <row r="46" spans="1:9" s="5" customFormat="1" ht="30" customHeight="1">
      <c r="A46" s="14" t="s">
        <v>60</v>
      </c>
      <c r="B46" s="106" t="s">
        <v>47</v>
      </c>
      <c r="C46" s="150">
        <v>0.22916666666666666</v>
      </c>
      <c r="D46" s="150">
        <v>0.94444444444444453</v>
      </c>
      <c r="E46" s="150"/>
      <c r="F46" s="315">
        <f t="shared" si="0"/>
        <v>0.10416666666666666</v>
      </c>
      <c r="G46" s="315">
        <f t="shared" si="1"/>
        <v>0.23611111111111116</v>
      </c>
      <c r="H46" s="296">
        <f t="shared" si="2"/>
        <v>0.34027777777777779</v>
      </c>
      <c r="I46" s="316"/>
    </row>
    <row r="47" spans="1:9" s="5" customFormat="1" ht="30" customHeight="1">
      <c r="A47" s="14" t="s">
        <v>60</v>
      </c>
      <c r="B47" s="106" t="s">
        <v>48</v>
      </c>
      <c r="C47" s="150">
        <v>0.29166666666666669</v>
      </c>
      <c r="D47" s="150">
        <v>0.70833333333333337</v>
      </c>
      <c r="E47" s="150"/>
      <c r="F47" s="315">
        <f t="shared" si="0"/>
        <v>4.166666666666663E-2</v>
      </c>
      <c r="G47" s="315">
        <f t="shared" si="1"/>
        <v>0</v>
      </c>
      <c r="H47" s="296">
        <f t="shared" si="2"/>
        <v>4.166666666666663E-2</v>
      </c>
      <c r="I47" s="105"/>
    </row>
    <row r="48" spans="1:9" s="5" customFormat="1" ht="30" customHeight="1">
      <c r="A48" s="14" t="s">
        <v>60</v>
      </c>
      <c r="B48" s="106" t="s">
        <v>49</v>
      </c>
      <c r="C48" s="150">
        <v>0.33333333333333331</v>
      </c>
      <c r="D48" s="150">
        <v>0.72916666666666663</v>
      </c>
      <c r="E48" s="150"/>
      <c r="F48" s="315">
        <f t="shared" si="0"/>
        <v>0</v>
      </c>
      <c r="G48" s="315">
        <f t="shared" si="1"/>
        <v>2.0833333333333259E-2</v>
      </c>
      <c r="H48" s="296">
        <f t="shared" si="2"/>
        <v>2.0833333333333259E-2</v>
      </c>
      <c r="I48" s="316"/>
    </row>
    <row r="49" spans="1:9" s="5" customFormat="1" ht="30" customHeight="1">
      <c r="A49" s="14" t="s">
        <v>60</v>
      </c>
      <c r="B49" s="106" t="s">
        <v>50</v>
      </c>
      <c r="C49" s="150">
        <v>0.33333333333333331</v>
      </c>
      <c r="D49" s="150">
        <v>0.72916666666666663</v>
      </c>
      <c r="E49" s="150"/>
      <c r="F49" s="315">
        <f t="shared" si="0"/>
        <v>0</v>
      </c>
      <c r="G49" s="315">
        <f t="shared" si="1"/>
        <v>2.0833333333333259E-2</v>
      </c>
      <c r="H49" s="296">
        <f t="shared" si="2"/>
        <v>2.0833333333333259E-2</v>
      </c>
      <c r="I49" s="316"/>
    </row>
    <row r="50" spans="1:9" s="5" customFormat="1" ht="30" customHeight="1">
      <c r="A50" s="14" t="s">
        <v>60</v>
      </c>
      <c r="B50" s="106" t="s">
        <v>51</v>
      </c>
      <c r="C50" s="150">
        <v>0.33333333333333331</v>
      </c>
      <c r="D50" s="150">
        <v>0.72916666666666663</v>
      </c>
      <c r="E50" s="150"/>
      <c r="F50" s="315">
        <f t="shared" si="0"/>
        <v>0</v>
      </c>
      <c r="G50" s="315">
        <f t="shared" si="1"/>
        <v>2.0833333333333259E-2</v>
      </c>
      <c r="H50" s="296">
        <f t="shared" si="2"/>
        <v>2.0833333333333259E-2</v>
      </c>
      <c r="I50" s="316"/>
    </row>
    <row r="51" spans="1:9" s="5" customFormat="1" ht="30" customHeight="1">
      <c r="A51" s="14" t="s">
        <v>60</v>
      </c>
      <c r="B51" s="106" t="s">
        <v>149</v>
      </c>
      <c r="C51" s="150">
        <v>0.29166666666666669</v>
      </c>
      <c r="D51" s="150">
        <v>0.72916666666666663</v>
      </c>
      <c r="E51" s="150"/>
      <c r="F51" s="315">
        <f t="shared" si="0"/>
        <v>4.166666666666663E-2</v>
      </c>
      <c r="G51" s="315">
        <f t="shared" si="1"/>
        <v>2.0833333333333259E-2</v>
      </c>
      <c r="H51" s="296">
        <f t="shared" si="2"/>
        <v>6.2499999999999889E-2</v>
      </c>
      <c r="I51" s="316"/>
    </row>
    <row r="52" spans="1:9" s="5" customFormat="1" ht="30" customHeight="1">
      <c r="A52" s="14" t="s">
        <v>60</v>
      </c>
      <c r="B52" s="106" t="s">
        <v>82</v>
      </c>
      <c r="C52" s="691" t="s">
        <v>163</v>
      </c>
      <c r="D52" s="692"/>
      <c r="E52" s="692"/>
      <c r="F52" s="692"/>
      <c r="G52" s="692"/>
      <c r="H52" s="692"/>
      <c r="I52" s="693"/>
    </row>
    <row r="53" spans="1:9" s="5" customFormat="1" ht="30" customHeight="1">
      <c r="A53" s="14" t="s">
        <v>60</v>
      </c>
      <c r="B53" s="106" t="s">
        <v>83</v>
      </c>
      <c r="C53" s="685" t="s">
        <v>118</v>
      </c>
      <c r="D53" s="686"/>
      <c r="E53" s="686"/>
      <c r="F53" s="686"/>
      <c r="G53" s="686"/>
      <c r="H53" s="686"/>
      <c r="I53" s="687"/>
    </row>
    <row r="54" spans="1:9" s="5" customFormat="1" ht="30" customHeight="1">
      <c r="A54" s="14" t="s">
        <v>60</v>
      </c>
      <c r="B54" s="106" t="s">
        <v>53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7"/>
    </row>
    <row r="55" spans="1:9" s="5" customFormat="1" ht="30" customHeight="1">
      <c r="A55" s="330" t="s">
        <v>60</v>
      </c>
      <c r="B55" s="331" t="s">
        <v>56</v>
      </c>
      <c r="C55" s="332"/>
      <c r="D55" s="332"/>
      <c r="E55" s="332"/>
      <c r="F55" s="333">
        <f t="shared" si="0"/>
        <v>0</v>
      </c>
      <c r="G55" s="333">
        <f t="shared" si="1"/>
        <v>0</v>
      </c>
      <c r="H55" s="334">
        <f t="shared" si="2"/>
        <v>0</v>
      </c>
      <c r="I55" s="335"/>
    </row>
    <row r="56" spans="1:9" s="5" customFormat="1" ht="30" customHeight="1">
      <c r="A56" s="268" t="s">
        <v>60</v>
      </c>
      <c r="B56" s="310" t="s">
        <v>57</v>
      </c>
      <c r="C56" s="150">
        <v>0.33333333333333331</v>
      </c>
      <c r="D56" s="150">
        <v>0.72916666666666663</v>
      </c>
      <c r="E56" s="150"/>
      <c r="F56" s="315">
        <f t="shared" si="0"/>
        <v>0</v>
      </c>
      <c r="G56" s="315">
        <f t="shared" si="1"/>
        <v>2.0833333333333259E-2</v>
      </c>
      <c r="H56" s="296">
        <f t="shared" si="2"/>
        <v>2.0833333333333259E-2</v>
      </c>
      <c r="I56" s="318"/>
    </row>
    <row r="57" spans="1:9" ht="30" customHeight="1">
      <c r="A57" s="289" t="s">
        <v>60</v>
      </c>
      <c r="B57" s="311" t="s">
        <v>154</v>
      </c>
      <c r="C57" s="150">
        <v>0.33333333333333331</v>
      </c>
      <c r="D57" s="150">
        <v>0.72916666666666663</v>
      </c>
      <c r="E57" s="150"/>
      <c r="F57" s="315">
        <f t="shared" si="0"/>
        <v>0</v>
      </c>
      <c r="G57" s="315">
        <f t="shared" si="1"/>
        <v>2.0833333333333259E-2</v>
      </c>
      <c r="H57" s="296">
        <f t="shared" si="2"/>
        <v>2.0833333333333259E-2</v>
      </c>
      <c r="I57" s="319"/>
    </row>
    <row r="58" spans="1:9" ht="30" customHeight="1">
      <c r="A58" s="271" t="s">
        <v>60</v>
      </c>
      <c r="B58" s="312" t="s">
        <v>155</v>
      </c>
      <c r="C58" s="150">
        <v>0.33333333333333331</v>
      </c>
      <c r="D58" s="150">
        <v>0.72916666666666663</v>
      </c>
      <c r="E58" s="150"/>
      <c r="F58" s="315">
        <f t="shared" si="0"/>
        <v>0</v>
      </c>
      <c r="G58" s="315">
        <f t="shared" si="1"/>
        <v>2.0833333333333259E-2</v>
      </c>
      <c r="H58" s="296">
        <f t="shared" si="2"/>
        <v>2.0833333333333259E-2</v>
      </c>
      <c r="I58" s="320"/>
    </row>
    <row r="59" spans="1:9" ht="30" customHeight="1" thickBot="1">
      <c r="A59" s="16" t="s">
        <v>60</v>
      </c>
      <c r="B59" s="313" t="s">
        <v>156</v>
      </c>
      <c r="C59" s="251">
        <v>0.33333333333333331</v>
      </c>
      <c r="D59" s="251">
        <v>0.72916666666666663</v>
      </c>
      <c r="E59" s="251"/>
      <c r="F59" s="322">
        <f t="shared" si="0"/>
        <v>0</v>
      </c>
      <c r="G59" s="322">
        <f t="shared" si="1"/>
        <v>2.0833333333333259E-2</v>
      </c>
      <c r="H59" s="336">
        <f t="shared" si="2"/>
        <v>2.0833333333333259E-2</v>
      </c>
      <c r="I59" s="321"/>
    </row>
    <row r="60" spans="1:9" ht="30" customHeight="1">
      <c r="H60" s="295">
        <f>SUM(H3:H59)</f>
        <v>4.99305555555555</v>
      </c>
    </row>
  </sheetData>
  <autoFilter ref="A2:I60"/>
  <mergeCells count="7">
    <mergeCell ref="C53:I53"/>
    <mergeCell ref="C44:I44"/>
    <mergeCell ref="C14:I14"/>
    <mergeCell ref="C26:I26"/>
    <mergeCell ref="C36:I36"/>
    <mergeCell ref="C39:I39"/>
    <mergeCell ref="C52:I5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00B050"/>
    <pageSetUpPr fitToPage="1"/>
  </sheetPr>
  <dimension ref="A1:I60"/>
  <sheetViews>
    <sheetView topLeftCell="A21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176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169</v>
      </c>
      <c r="B3" s="324" t="s">
        <v>8</v>
      </c>
      <c r="C3" s="325">
        <v>0.33333333333333331</v>
      </c>
      <c r="D3" s="325">
        <v>0.70833333333333337</v>
      </c>
      <c r="E3" s="326"/>
      <c r="F3" s="327">
        <f>SUM(IF(C3="",0,IF(C3&lt;TIME(8,0,0),TIME(8,0,0)-C3,0)))</f>
        <v>0</v>
      </c>
      <c r="G3" s="327">
        <f>SUM(
IF(OR(C3="",D3=""),0,MAX(0,IF(D3&lt;C3,D3+1,D3)-MAX(C3,TIME(17,0,0)))))</f>
        <v>0</v>
      </c>
      <c r="H3" s="328">
        <f>G3+F3</f>
        <v>0</v>
      </c>
      <c r="I3" s="329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0.88194444444444453</v>
      </c>
      <c r="E4" s="150"/>
      <c r="F4" s="315">
        <f t="shared" ref="F4:F59" si="0">SUM(IF(C4="",0,IF(C4&lt;TIME(8,0,0),TIME(8,0,0)-C4,0)))</f>
        <v>0</v>
      </c>
      <c r="G4" s="315">
        <f t="shared" ref="G4:G59" si="1">SUM(
IF(OR(C4="",D4=""),0,MAX(0,IF(D4&lt;C4,D4+1,D4)-MAX(C4,TIME(17,0,0)))))</f>
        <v>0.17361111111111116</v>
      </c>
      <c r="H4" s="296">
        <f t="shared" ref="H4:H59" si="2">G4+F4</f>
        <v>0.17361111111111116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0.33333333333333331</v>
      </c>
      <c r="D5" s="150">
        <v>0.86111111111111116</v>
      </c>
      <c r="E5" s="150"/>
      <c r="F5" s="315">
        <f t="shared" si="0"/>
        <v>0</v>
      </c>
      <c r="G5" s="315">
        <f t="shared" si="1"/>
        <v>0.15277777777777779</v>
      </c>
      <c r="H5" s="296">
        <f t="shared" si="2"/>
        <v>0.15277777777777779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0.5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0.72916666666666663</v>
      </c>
      <c r="E7" s="150"/>
      <c r="F7" s="315">
        <f t="shared" si="0"/>
        <v>0</v>
      </c>
      <c r="G7" s="315">
        <f t="shared" si="1"/>
        <v>2.0833333333333259E-2</v>
      </c>
      <c r="H7" s="296">
        <f t="shared" si="2"/>
        <v>2.0833333333333259E-2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0.88194444444444453</v>
      </c>
      <c r="E8" s="150"/>
      <c r="F8" s="315">
        <f t="shared" si="0"/>
        <v>0</v>
      </c>
      <c r="G8" s="315">
        <f t="shared" si="1"/>
        <v>0.17361111111111116</v>
      </c>
      <c r="H8" s="296">
        <f t="shared" si="2"/>
        <v>0.17361111111111116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0.72916666666666663</v>
      </c>
      <c r="E9" s="150"/>
      <c r="F9" s="315">
        <f t="shared" si="0"/>
        <v>0</v>
      </c>
      <c r="G9" s="315">
        <f t="shared" si="1"/>
        <v>2.0833333333333259E-2</v>
      </c>
      <c r="H9" s="296">
        <f t="shared" si="2"/>
        <v>2.0833333333333259E-2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0.375</v>
      </c>
      <c r="D10" s="150">
        <v>0.72916666666666663</v>
      </c>
      <c r="E10" s="150"/>
      <c r="F10" s="315">
        <f t="shared" si="0"/>
        <v>0</v>
      </c>
      <c r="G10" s="315">
        <f t="shared" si="1"/>
        <v>2.0833333333333259E-2</v>
      </c>
      <c r="H10" s="296">
        <f t="shared" si="2"/>
        <v>2.0833333333333259E-2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0.33333333333333331</v>
      </c>
      <c r="D11" s="150">
        <v>0.83333333333333337</v>
      </c>
      <c r="E11" s="150"/>
      <c r="F11" s="315">
        <f t="shared" si="0"/>
        <v>0</v>
      </c>
      <c r="G11" s="315">
        <f t="shared" si="1"/>
        <v>0.125</v>
      </c>
      <c r="H11" s="296">
        <f t="shared" si="2"/>
        <v>0.125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0.72916666666666663</v>
      </c>
      <c r="E12" s="150"/>
      <c r="F12" s="315">
        <f t="shared" si="0"/>
        <v>0</v>
      </c>
      <c r="G12" s="315">
        <f t="shared" si="1"/>
        <v>2.0833333333333259E-2</v>
      </c>
      <c r="H12" s="296">
        <f t="shared" si="2"/>
        <v>2.0833333333333259E-2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340" t="s">
        <v>118</v>
      </c>
      <c r="D14" s="341"/>
      <c r="E14" s="341"/>
      <c r="F14" s="341"/>
      <c r="G14" s="341"/>
      <c r="H14" s="341"/>
      <c r="I14" s="342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0.72916666666666663</v>
      </c>
      <c r="E15" s="150"/>
      <c r="F15" s="315">
        <f t="shared" si="0"/>
        <v>0</v>
      </c>
      <c r="G15" s="315">
        <f t="shared" si="1"/>
        <v>2.0833333333333259E-2</v>
      </c>
      <c r="H15" s="296">
        <f t="shared" si="2"/>
        <v>2.0833333333333259E-2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0.75694444444444453</v>
      </c>
      <c r="E16" s="150"/>
      <c r="F16" s="315">
        <f t="shared" si="0"/>
        <v>0</v>
      </c>
      <c r="G16" s="315">
        <f t="shared" si="1"/>
        <v>4.861111111111116E-2</v>
      </c>
      <c r="H16" s="296">
        <f t="shared" si="2"/>
        <v>4.861111111111116E-2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0.33333333333333298</v>
      </c>
      <c r="D17" s="150">
        <v>0.78263888888888899</v>
      </c>
      <c r="E17" s="150"/>
      <c r="F17" s="315">
        <f t="shared" si="0"/>
        <v>0</v>
      </c>
      <c r="G17" s="315">
        <f t="shared" si="1"/>
        <v>7.4305555555555625E-2</v>
      </c>
      <c r="H17" s="296">
        <f t="shared" si="2"/>
        <v>7.4305555555555625E-2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0.33333333333333298</v>
      </c>
      <c r="D18" s="150">
        <v>0.70833333333333337</v>
      </c>
      <c r="E18" s="150"/>
      <c r="F18" s="315">
        <f t="shared" si="0"/>
        <v>0</v>
      </c>
      <c r="G18" s="315">
        <f t="shared" si="1"/>
        <v>0</v>
      </c>
      <c r="H18" s="111">
        <f t="shared" si="2"/>
        <v>0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0.33333333333333298</v>
      </c>
      <c r="D19" s="150">
        <v>0.95000000000000007</v>
      </c>
      <c r="E19" s="150"/>
      <c r="F19" s="315">
        <f t="shared" si="0"/>
        <v>0</v>
      </c>
      <c r="G19" s="315">
        <f t="shared" si="1"/>
        <v>0.2416666666666667</v>
      </c>
      <c r="H19" s="296">
        <f t="shared" si="2"/>
        <v>0.2416666666666667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0.33333333333333298</v>
      </c>
      <c r="D20" s="150">
        <v>0.75</v>
      </c>
      <c r="E20" s="150"/>
      <c r="F20" s="315">
        <f t="shared" si="0"/>
        <v>0</v>
      </c>
      <c r="G20" s="315">
        <f t="shared" si="1"/>
        <v>4.166666666666663E-2</v>
      </c>
      <c r="H20" s="296">
        <f t="shared" si="2"/>
        <v>4.166666666666663E-2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0.33333333333333298</v>
      </c>
      <c r="D21" s="15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0.33333333333333298</v>
      </c>
      <c r="D22" s="150">
        <v>0.72916666666666663</v>
      </c>
      <c r="E22" s="150"/>
      <c r="F22" s="315">
        <f t="shared" si="0"/>
        <v>0</v>
      </c>
      <c r="G22" s="315">
        <f t="shared" si="1"/>
        <v>2.0833333333333259E-2</v>
      </c>
      <c r="H22" s="296">
        <f t="shared" si="2"/>
        <v>2.0833333333333259E-2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0.33333333333333298</v>
      </c>
      <c r="D23" s="150">
        <v>0.72916666666666663</v>
      </c>
      <c r="E23" s="150"/>
      <c r="F23" s="315">
        <f t="shared" si="0"/>
        <v>0</v>
      </c>
      <c r="G23" s="315">
        <f t="shared" si="1"/>
        <v>2.0833333333333259E-2</v>
      </c>
      <c r="H23" s="296">
        <f t="shared" si="2"/>
        <v>2.0833333333333259E-2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0.33333333333333298</v>
      </c>
      <c r="D24" s="150">
        <v>0.88194444444444453</v>
      </c>
      <c r="E24" s="150"/>
      <c r="F24" s="315">
        <f t="shared" si="0"/>
        <v>0</v>
      </c>
      <c r="G24" s="315">
        <f t="shared" si="1"/>
        <v>0.17361111111111116</v>
      </c>
      <c r="H24" s="296">
        <f t="shared" si="2"/>
        <v>0.17361111111111116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0.33333333333333298</v>
      </c>
      <c r="D25" s="150">
        <v>0.72916666666666663</v>
      </c>
      <c r="E25" s="150"/>
      <c r="F25" s="315">
        <f t="shared" si="0"/>
        <v>0</v>
      </c>
      <c r="G25" s="315">
        <f t="shared" si="1"/>
        <v>2.0833333333333259E-2</v>
      </c>
      <c r="H25" s="296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26</v>
      </c>
      <c r="C26" s="340" t="s">
        <v>118</v>
      </c>
      <c r="D26" s="341"/>
      <c r="E26" s="341"/>
      <c r="F26" s="341"/>
      <c r="G26" s="341"/>
      <c r="H26" s="341"/>
      <c r="I26" s="342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0.88194444444444453</v>
      </c>
      <c r="E27" s="150"/>
      <c r="F27" s="315">
        <f t="shared" si="0"/>
        <v>0</v>
      </c>
      <c r="G27" s="315">
        <f t="shared" si="1"/>
        <v>0.17361111111111116</v>
      </c>
      <c r="H27" s="296">
        <f t="shared" si="2"/>
        <v>0.17361111111111116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0.88194444444444453</v>
      </c>
      <c r="E28" s="150"/>
      <c r="F28" s="315">
        <f t="shared" si="0"/>
        <v>0</v>
      </c>
      <c r="G28" s="315">
        <f t="shared" si="1"/>
        <v>0.17361111111111116</v>
      </c>
      <c r="H28" s="296">
        <f t="shared" si="2"/>
        <v>0.17361111111111116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0.88194444444444453</v>
      </c>
      <c r="E29" s="150"/>
      <c r="F29" s="315">
        <f t="shared" si="0"/>
        <v>0</v>
      </c>
      <c r="G29" s="315">
        <f t="shared" si="1"/>
        <v>0.17361111111111116</v>
      </c>
      <c r="H29" s="296">
        <f t="shared" si="2"/>
        <v>0.17361111111111116</v>
      </c>
      <c r="I29" s="316"/>
    </row>
    <row r="30" spans="1:9" s="5" customFormat="1" ht="30" customHeight="1">
      <c r="A30" s="14" t="s">
        <v>60</v>
      </c>
      <c r="B30" s="106" t="s">
        <v>30</v>
      </c>
      <c r="C30" s="654" t="s">
        <v>61</v>
      </c>
      <c r="D30" s="655"/>
      <c r="E30" s="655"/>
      <c r="F30" s="655"/>
      <c r="G30" s="655"/>
      <c r="H30" s="655"/>
      <c r="I30" s="65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0.8125</v>
      </c>
      <c r="E31" s="150"/>
      <c r="F31" s="315">
        <f t="shared" si="0"/>
        <v>0</v>
      </c>
      <c r="G31" s="315">
        <f t="shared" si="1"/>
        <v>0.10416666666666663</v>
      </c>
      <c r="H31" s="296">
        <f t="shared" si="2"/>
        <v>0.10416666666666663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0.88194444444444453</v>
      </c>
      <c r="E32" s="150"/>
      <c r="F32" s="315">
        <f t="shared" si="0"/>
        <v>0</v>
      </c>
      <c r="G32" s="315">
        <f t="shared" si="1"/>
        <v>0.17361111111111116</v>
      </c>
      <c r="H32" s="296">
        <f t="shared" si="2"/>
        <v>0.17361111111111116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0.72916666666666663</v>
      </c>
      <c r="E33" s="150"/>
      <c r="F33" s="315">
        <f t="shared" si="0"/>
        <v>0</v>
      </c>
      <c r="G33" s="315">
        <f t="shared" si="1"/>
        <v>2.0833333333333259E-2</v>
      </c>
      <c r="H33" s="296">
        <f t="shared" si="2"/>
        <v>2.0833333333333259E-2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0.88194444444444453</v>
      </c>
      <c r="E34" s="150"/>
      <c r="F34" s="315">
        <f t="shared" si="0"/>
        <v>0</v>
      </c>
      <c r="G34" s="315">
        <f t="shared" si="1"/>
        <v>0.17361111111111116</v>
      </c>
      <c r="H34" s="296">
        <f t="shared" si="2"/>
        <v>0.17361111111111116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0.72916666666666663</v>
      </c>
      <c r="E35" s="150"/>
      <c r="F35" s="315">
        <f t="shared" si="0"/>
        <v>0</v>
      </c>
      <c r="G35" s="315">
        <f t="shared" si="1"/>
        <v>2.0833333333333259E-2</v>
      </c>
      <c r="H35" s="296">
        <f t="shared" si="2"/>
        <v>2.0833333333333259E-2</v>
      </c>
      <c r="I35" s="316"/>
    </row>
    <row r="36" spans="1:9" s="5" customFormat="1" ht="30" customHeight="1">
      <c r="A36" s="14" t="s">
        <v>60</v>
      </c>
      <c r="B36" s="106" t="s">
        <v>36</v>
      </c>
      <c r="C36" s="340" t="s">
        <v>118</v>
      </c>
      <c r="D36" s="341"/>
      <c r="E36" s="341"/>
      <c r="F36" s="341"/>
      <c r="G36" s="341"/>
      <c r="H36" s="341"/>
      <c r="I36" s="342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0.88194444444444453</v>
      </c>
      <c r="E37" s="150"/>
      <c r="F37" s="315">
        <f t="shared" si="0"/>
        <v>0</v>
      </c>
      <c r="G37" s="315">
        <f t="shared" si="1"/>
        <v>0.17361111111111116</v>
      </c>
      <c r="H37" s="296">
        <f t="shared" si="2"/>
        <v>0.17361111111111116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0.88194444444444453</v>
      </c>
      <c r="E38" s="150"/>
      <c r="F38" s="315">
        <f t="shared" si="0"/>
        <v>0</v>
      </c>
      <c r="G38" s="315">
        <f t="shared" si="1"/>
        <v>0.17361111111111116</v>
      </c>
      <c r="H38" s="296">
        <f t="shared" si="2"/>
        <v>0.17361111111111116</v>
      </c>
      <c r="I38" s="316"/>
    </row>
    <row r="39" spans="1:9" s="5" customFormat="1" ht="30" customHeight="1">
      <c r="A39" s="14" t="s">
        <v>60</v>
      </c>
      <c r="B39" s="106" t="s">
        <v>39</v>
      </c>
      <c r="C39" s="340" t="s">
        <v>118</v>
      </c>
      <c r="D39" s="341"/>
      <c r="E39" s="341"/>
      <c r="F39" s="341"/>
      <c r="G39" s="341"/>
      <c r="H39" s="341"/>
      <c r="I39" s="342"/>
    </row>
    <row r="40" spans="1:9" s="5" customFormat="1" ht="30" customHeight="1">
      <c r="A40" s="14" t="s">
        <v>60</v>
      </c>
      <c r="B40" s="106" t="s">
        <v>40</v>
      </c>
      <c r="C40" s="150">
        <v>0.33333333333333331</v>
      </c>
      <c r="D40" s="150">
        <v>0.72916666666666663</v>
      </c>
      <c r="E40" s="150"/>
      <c r="F40" s="315">
        <f t="shared" si="0"/>
        <v>0</v>
      </c>
      <c r="G40" s="315">
        <f t="shared" si="1"/>
        <v>2.0833333333333259E-2</v>
      </c>
      <c r="H40" s="296">
        <f t="shared" si="2"/>
        <v>2.0833333333333259E-2</v>
      </c>
      <c r="I40" s="316"/>
    </row>
    <row r="41" spans="1:9" s="5" customFormat="1" ht="30" customHeight="1">
      <c r="A41" s="14" t="s">
        <v>60</v>
      </c>
      <c r="B41" s="106" t="s">
        <v>41</v>
      </c>
      <c r="C41" s="150">
        <v>0.33333333333333331</v>
      </c>
      <c r="D41" s="150">
        <v>0.88194444444444453</v>
      </c>
      <c r="E41" s="150"/>
      <c r="F41" s="315">
        <f t="shared" si="0"/>
        <v>0</v>
      </c>
      <c r="G41" s="315">
        <f t="shared" si="1"/>
        <v>0.17361111111111116</v>
      </c>
      <c r="H41" s="296">
        <f t="shared" si="2"/>
        <v>0.17361111111111116</v>
      </c>
      <c r="I41" s="316"/>
    </row>
    <row r="42" spans="1:9" s="5" customFormat="1" ht="30" customHeight="1">
      <c r="A42" s="14" t="s">
        <v>60</v>
      </c>
      <c r="B42" s="106" t="s">
        <v>42</v>
      </c>
      <c r="C42" s="150">
        <v>0.33333333333333331</v>
      </c>
      <c r="D42" s="150">
        <v>0.88194444444444453</v>
      </c>
      <c r="E42" s="150"/>
      <c r="F42" s="315">
        <f t="shared" si="0"/>
        <v>0</v>
      </c>
      <c r="G42" s="315">
        <f t="shared" si="1"/>
        <v>0.17361111111111116</v>
      </c>
      <c r="H42" s="296">
        <f t="shared" si="2"/>
        <v>0.17361111111111116</v>
      </c>
      <c r="I42" s="105"/>
    </row>
    <row r="43" spans="1:9" s="5" customFormat="1" ht="30" customHeight="1">
      <c r="A43" s="14" t="s">
        <v>60</v>
      </c>
      <c r="B43" s="106" t="s">
        <v>43</v>
      </c>
      <c r="C43" s="150">
        <v>0.33333333333333331</v>
      </c>
      <c r="D43" s="150">
        <v>0.72916666666666663</v>
      </c>
      <c r="E43" s="150"/>
      <c r="F43" s="315">
        <f t="shared" si="0"/>
        <v>0</v>
      </c>
      <c r="G43" s="315">
        <f t="shared" si="1"/>
        <v>2.0833333333333259E-2</v>
      </c>
      <c r="H43" s="296">
        <f t="shared" si="2"/>
        <v>2.0833333333333259E-2</v>
      </c>
      <c r="I43" s="316"/>
    </row>
    <row r="44" spans="1:9" s="5" customFormat="1" ht="30" customHeight="1">
      <c r="A44" s="14" t="s">
        <v>60</v>
      </c>
      <c r="B44" s="106" t="s">
        <v>45</v>
      </c>
      <c r="C44" s="340" t="s">
        <v>118</v>
      </c>
      <c r="D44" s="341"/>
      <c r="E44" s="341"/>
      <c r="F44" s="341"/>
      <c r="G44" s="341"/>
      <c r="H44" s="341"/>
      <c r="I44" s="342"/>
    </row>
    <row r="45" spans="1:9" s="5" customFormat="1" ht="30" customHeight="1">
      <c r="A45" s="14" t="s">
        <v>60</v>
      </c>
      <c r="B45" s="106" t="s">
        <v>46</v>
      </c>
      <c r="C45" s="150">
        <v>0.33333333333333331</v>
      </c>
      <c r="D45" s="150">
        <v>0.72916666666666663</v>
      </c>
      <c r="E45" s="150"/>
      <c r="F45" s="315">
        <f t="shared" si="0"/>
        <v>0</v>
      </c>
      <c r="G45" s="315">
        <f t="shared" si="1"/>
        <v>2.0833333333333259E-2</v>
      </c>
      <c r="H45" s="296">
        <f t="shared" si="2"/>
        <v>2.0833333333333259E-2</v>
      </c>
      <c r="I45" s="316"/>
    </row>
    <row r="46" spans="1:9" s="5" customFormat="1" ht="30" customHeight="1">
      <c r="A46" s="14" t="s">
        <v>60</v>
      </c>
      <c r="B46" s="106" t="s">
        <v>47</v>
      </c>
      <c r="C46" s="150">
        <v>0.33333333333333331</v>
      </c>
      <c r="D46" s="150">
        <v>0.72916666666666663</v>
      </c>
      <c r="E46" s="150"/>
      <c r="F46" s="315">
        <f t="shared" si="0"/>
        <v>0</v>
      </c>
      <c r="G46" s="315">
        <f t="shared" si="1"/>
        <v>2.0833333333333259E-2</v>
      </c>
      <c r="H46" s="296">
        <f t="shared" si="2"/>
        <v>2.0833333333333259E-2</v>
      </c>
      <c r="I46" s="316"/>
    </row>
    <row r="47" spans="1:9" s="5" customFormat="1" ht="30" customHeight="1">
      <c r="A47" s="14" t="s">
        <v>60</v>
      </c>
      <c r="B47" s="106" t="s">
        <v>48</v>
      </c>
      <c r="C47" s="150">
        <v>0.33333333333333331</v>
      </c>
      <c r="D47" s="150">
        <v>0.72916666666666663</v>
      </c>
      <c r="E47" s="150"/>
      <c r="F47" s="315">
        <f t="shared" si="0"/>
        <v>0</v>
      </c>
      <c r="G47" s="315">
        <f t="shared" si="1"/>
        <v>2.0833333333333259E-2</v>
      </c>
      <c r="H47" s="296">
        <f t="shared" si="2"/>
        <v>2.0833333333333259E-2</v>
      </c>
      <c r="I47" s="105"/>
    </row>
    <row r="48" spans="1:9" s="5" customFormat="1" ht="30" customHeight="1">
      <c r="A48" s="14" t="s">
        <v>60</v>
      </c>
      <c r="B48" s="106" t="s">
        <v>49</v>
      </c>
      <c r="C48" s="150">
        <v>0.33333333333333331</v>
      </c>
      <c r="D48" s="150">
        <v>0.72916666666666663</v>
      </c>
      <c r="E48" s="150"/>
      <c r="F48" s="315">
        <f t="shared" si="0"/>
        <v>0</v>
      </c>
      <c r="G48" s="315">
        <f t="shared" si="1"/>
        <v>2.0833333333333259E-2</v>
      </c>
      <c r="H48" s="296">
        <f t="shared" si="2"/>
        <v>2.0833333333333259E-2</v>
      </c>
      <c r="I48" s="316"/>
    </row>
    <row r="49" spans="1:9" s="5" customFormat="1" ht="30" customHeight="1">
      <c r="A49" s="14" t="s">
        <v>60</v>
      </c>
      <c r="B49" s="106" t="s">
        <v>50</v>
      </c>
      <c r="C49" s="150">
        <v>0.33333333333333331</v>
      </c>
      <c r="D49" s="150">
        <v>0.72916666666666663</v>
      </c>
      <c r="E49" s="150"/>
      <c r="F49" s="315">
        <f t="shared" si="0"/>
        <v>0</v>
      </c>
      <c r="G49" s="315">
        <f t="shared" si="1"/>
        <v>2.0833333333333259E-2</v>
      </c>
      <c r="H49" s="296">
        <f t="shared" si="2"/>
        <v>2.0833333333333259E-2</v>
      </c>
      <c r="I49" s="316"/>
    </row>
    <row r="50" spans="1:9" s="5" customFormat="1" ht="30" customHeight="1">
      <c r="A50" s="14" t="s">
        <v>60</v>
      </c>
      <c r="B50" s="106" t="s">
        <v>51</v>
      </c>
      <c r="C50" s="150">
        <v>0.33333333333333331</v>
      </c>
      <c r="D50" s="150">
        <v>0.72916666666666663</v>
      </c>
      <c r="E50" s="150"/>
      <c r="F50" s="315">
        <f t="shared" si="0"/>
        <v>0</v>
      </c>
      <c r="G50" s="315">
        <f t="shared" si="1"/>
        <v>2.0833333333333259E-2</v>
      </c>
      <c r="H50" s="296">
        <f t="shared" si="2"/>
        <v>2.0833333333333259E-2</v>
      </c>
      <c r="I50" s="316"/>
    </row>
    <row r="51" spans="1:9" s="5" customFormat="1" ht="30" customHeight="1">
      <c r="A51" s="14" t="s">
        <v>60</v>
      </c>
      <c r="B51" s="106" t="s">
        <v>149</v>
      </c>
      <c r="C51" s="150">
        <v>0.33333333333333331</v>
      </c>
      <c r="D51" s="150">
        <v>0.72916666666666663</v>
      </c>
      <c r="E51" s="150"/>
      <c r="F51" s="315">
        <f t="shared" si="0"/>
        <v>0</v>
      </c>
      <c r="G51" s="315">
        <f t="shared" si="1"/>
        <v>2.0833333333333259E-2</v>
      </c>
      <c r="H51" s="296">
        <f t="shared" si="2"/>
        <v>2.0833333333333259E-2</v>
      </c>
      <c r="I51" s="316"/>
    </row>
    <row r="52" spans="1:9" s="5" customFormat="1" ht="30" customHeight="1">
      <c r="A52" s="14" t="s">
        <v>60</v>
      </c>
      <c r="B52" s="106" t="s">
        <v>82</v>
      </c>
      <c r="C52" s="346" t="s">
        <v>163</v>
      </c>
      <c r="D52" s="347"/>
      <c r="E52" s="347"/>
      <c r="F52" s="347"/>
      <c r="G52" s="347"/>
      <c r="H52" s="347"/>
      <c r="I52" s="348"/>
    </row>
    <row r="53" spans="1:9" s="5" customFormat="1" ht="30" customHeight="1">
      <c r="A53" s="14" t="s">
        <v>60</v>
      </c>
      <c r="B53" s="106" t="s">
        <v>83</v>
      </c>
      <c r="C53" s="340" t="s">
        <v>118</v>
      </c>
      <c r="D53" s="341"/>
      <c r="E53" s="341"/>
      <c r="F53" s="341"/>
      <c r="G53" s="341"/>
      <c r="H53" s="341"/>
      <c r="I53" s="342"/>
    </row>
    <row r="54" spans="1:9" s="5" customFormat="1" ht="30" customHeight="1">
      <c r="A54" s="14" t="s">
        <v>60</v>
      </c>
      <c r="B54" s="106" t="s">
        <v>53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7"/>
    </row>
    <row r="55" spans="1:9" s="5" customFormat="1" ht="30" customHeight="1">
      <c r="A55" s="330" t="s">
        <v>60</v>
      </c>
      <c r="B55" s="331" t="s">
        <v>56</v>
      </c>
      <c r="C55" s="343"/>
      <c r="D55" s="344"/>
      <c r="E55" s="344"/>
      <c r="F55" s="344"/>
      <c r="G55" s="344"/>
      <c r="H55" s="344"/>
      <c r="I55" s="345"/>
    </row>
    <row r="56" spans="1:9" s="5" customFormat="1" ht="30" customHeight="1">
      <c r="A56" s="268" t="s">
        <v>60</v>
      </c>
      <c r="B56" s="310" t="s">
        <v>57</v>
      </c>
      <c r="C56" s="150">
        <v>0.33333333333333331</v>
      </c>
      <c r="D56" s="150">
        <v>0.72916666666666663</v>
      </c>
      <c r="E56" s="150"/>
      <c r="F56" s="315">
        <f t="shared" si="0"/>
        <v>0</v>
      </c>
      <c r="G56" s="315">
        <f t="shared" si="1"/>
        <v>2.0833333333333259E-2</v>
      </c>
      <c r="H56" s="296">
        <f t="shared" si="2"/>
        <v>2.0833333333333259E-2</v>
      </c>
      <c r="I56" s="318"/>
    </row>
    <row r="57" spans="1:9" ht="30" customHeight="1">
      <c r="A57" s="289" t="s">
        <v>60</v>
      </c>
      <c r="B57" s="311" t="s">
        <v>154</v>
      </c>
      <c r="C57" s="150">
        <v>0.33333333333333331</v>
      </c>
      <c r="D57" s="150">
        <v>0.72916666666666663</v>
      </c>
      <c r="E57" s="150"/>
      <c r="F57" s="315">
        <f t="shared" si="0"/>
        <v>0</v>
      </c>
      <c r="G57" s="315">
        <f t="shared" si="1"/>
        <v>2.0833333333333259E-2</v>
      </c>
      <c r="H57" s="296">
        <f t="shared" si="2"/>
        <v>2.0833333333333259E-2</v>
      </c>
      <c r="I57" s="319"/>
    </row>
    <row r="58" spans="1:9" ht="30" customHeight="1">
      <c r="A58" s="271" t="s">
        <v>60</v>
      </c>
      <c r="B58" s="312" t="s">
        <v>155</v>
      </c>
      <c r="C58" s="150">
        <v>0.33333333333333331</v>
      </c>
      <c r="D58" s="150">
        <v>0.72916666666666663</v>
      </c>
      <c r="E58" s="150"/>
      <c r="F58" s="315">
        <f t="shared" si="0"/>
        <v>0</v>
      </c>
      <c r="G58" s="315">
        <f t="shared" si="1"/>
        <v>2.0833333333333259E-2</v>
      </c>
      <c r="H58" s="296">
        <f t="shared" si="2"/>
        <v>2.0833333333333259E-2</v>
      </c>
      <c r="I58" s="320"/>
    </row>
    <row r="59" spans="1:9" ht="30" customHeight="1" thickBot="1">
      <c r="A59" s="16" t="s">
        <v>60</v>
      </c>
      <c r="B59" s="313" t="s">
        <v>156</v>
      </c>
      <c r="C59" s="251">
        <v>0.33333333333333331</v>
      </c>
      <c r="D59" s="251">
        <v>0.86805555555555547</v>
      </c>
      <c r="E59" s="251"/>
      <c r="F59" s="322">
        <f t="shared" si="0"/>
        <v>0</v>
      </c>
      <c r="G59" s="322">
        <f t="shared" si="1"/>
        <v>0.1597222222222221</v>
      </c>
      <c r="H59" s="336">
        <f t="shared" si="2"/>
        <v>0.1597222222222221</v>
      </c>
      <c r="I59" s="321"/>
    </row>
    <row r="60" spans="1:9" ht="30" customHeight="1">
      <c r="H60" s="295">
        <f>SUM(H3:H59)</f>
        <v>3.4895833333333304</v>
      </c>
    </row>
  </sheetData>
  <autoFilter ref="A2:I60"/>
  <mergeCells count="1">
    <mergeCell ref="C30:I3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I60"/>
  <sheetViews>
    <sheetView topLeftCell="A46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175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0.70833333333333337</v>
      </c>
      <c r="E4" s="150"/>
      <c r="F4" s="315">
        <f t="shared" ref="F4:F59" si="0">SUM(IF(C4="",0,IF(C4&lt;TIME(8,0,0),TIME(8,0,0)-C4,0)))</f>
        <v>0</v>
      </c>
      <c r="G4" s="315">
        <f t="shared" ref="G4:G59" si="1">SUM(
IF(OR(C4="",D4=""),0,MAX(0,IF(D4&lt;C4,D4+1,D4)-MAX(C4,TIME(17,0,0)))))</f>
        <v>0</v>
      </c>
      <c r="H4" s="111">
        <f t="shared" ref="H4:H59" si="2">G4+F4</f>
        <v>0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0.70833333333333304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0.70833333333333304</v>
      </c>
      <c r="E6" s="150"/>
      <c r="F6" s="315">
        <f t="shared" si="0"/>
        <v>0</v>
      </c>
      <c r="G6" s="315">
        <f t="shared" si="1"/>
        <v>0</v>
      </c>
      <c r="H6" s="111">
        <f t="shared" si="2"/>
        <v>0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0.70833333333333304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0.70833333333333304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0.70833333333333304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0.70833333333333304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0.70833333333333304</v>
      </c>
      <c r="E11" s="150"/>
      <c r="F11" s="315">
        <f t="shared" si="0"/>
        <v>2.0833333333333315E-2</v>
      </c>
      <c r="G11" s="315">
        <f t="shared" si="1"/>
        <v>0</v>
      </c>
      <c r="H11" s="296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0.70833333333333304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0.29166666666666669</v>
      </c>
      <c r="D13" s="150">
        <v>0.70833333333333304</v>
      </c>
      <c r="E13" s="150"/>
      <c r="F13" s="315">
        <f t="shared" si="0"/>
        <v>4.166666666666663E-2</v>
      </c>
      <c r="G13" s="315">
        <f t="shared" si="1"/>
        <v>0</v>
      </c>
      <c r="H13" s="296">
        <f t="shared" si="2"/>
        <v>4.166666666666663E-2</v>
      </c>
      <c r="I13" s="105"/>
    </row>
    <row r="14" spans="1:9" s="5" customFormat="1" ht="30" customHeight="1">
      <c r="A14" s="14" t="s">
        <v>59</v>
      </c>
      <c r="B14" s="106" t="s">
        <v>14</v>
      </c>
      <c r="C14" s="340" t="s">
        <v>118</v>
      </c>
      <c r="D14" s="341"/>
      <c r="E14" s="341"/>
      <c r="F14" s="341"/>
      <c r="G14" s="341"/>
      <c r="H14" s="341"/>
      <c r="I14" s="342"/>
    </row>
    <row r="15" spans="1:9" s="5" customFormat="1" ht="30" customHeight="1">
      <c r="A15" s="14" t="s">
        <v>59</v>
      </c>
      <c r="B15" s="106" t="s">
        <v>15</v>
      </c>
      <c r="C15" s="340" t="s">
        <v>61</v>
      </c>
      <c r="D15" s="341"/>
      <c r="E15" s="341"/>
      <c r="F15" s="341"/>
      <c r="G15" s="341"/>
      <c r="H15" s="341"/>
      <c r="I15" s="342"/>
    </row>
    <row r="16" spans="1:9" s="5" customFormat="1" ht="30" customHeight="1">
      <c r="A16" s="14" t="s">
        <v>59</v>
      </c>
      <c r="B16" s="106" t="s">
        <v>16</v>
      </c>
      <c r="C16" s="150">
        <v>0.33333333333333331</v>
      </c>
      <c r="D16" s="150">
        <v>0.70833333333333337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5">
        <f t="shared" si="1"/>
        <v>0</v>
      </c>
      <c r="H17" s="296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0.72916666666666663</v>
      </c>
      <c r="E18" s="150"/>
      <c r="F18" s="315">
        <f t="shared" si="0"/>
        <v>2.0833333333333315E-2</v>
      </c>
      <c r="G18" s="315">
        <f t="shared" si="1"/>
        <v>2.0833333333333259E-2</v>
      </c>
      <c r="H18" s="296">
        <f t="shared" si="2"/>
        <v>4.1666666666666574E-2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0.70833333333333337</v>
      </c>
      <c r="E19" s="150"/>
      <c r="F19" s="315">
        <f t="shared" si="0"/>
        <v>2.0833333333333315E-2</v>
      </c>
      <c r="G19" s="315">
        <f t="shared" si="1"/>
        <v>0</v>
      </c>
      <c r="H19" s="296">
        <f t="shared" si="2"/>
        <v>2.0833333333333315E-2</v>
      </c>
      <c r="I19" s="105"/>
    </row>
    <row r="20" spans="1:9" s="5" customFormat="1" ht="30" customHeight="1">
      <c r="A20" s="14" t="s">
        <v>59</v>
      </c>
      <c r="B20" s="106" t="s">
        <v>20</v>
      </c>
      <c r="C20" s="340" t="s">
        <v>61</v>
      </c>
      <c r="D20" s="341"/>
      <c r="E20" s="341"/>
      <c r="F20" s="341"/>
      <c r="G20" s="341"/>
      <c r="H20" s="341"/>
      <c r="I20" s="342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5">
        <f t="shared" si="1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340" t="s">
        <v>118</v>
      </c>
      <c r="D24" s="341"/>
      <c r="E24" s="341"/>
      <c r="F24" s="341"/>
      <c r="G24" s="341"/>
      <c r="H24" s="341"/>
      <c r="I24" s="342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1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0.3125</v>
      </c>
      <c r="D28" s="150">
        <v>0.70833333333333337</v>
      </c>
      <c r="E28" s="150"/>
      <c r="F28" s="315">
        <f t="shared" si="0"/>
        <v>2.0833333333333315E-2</v>
      </c>
      <c r="G28" s="315">
        <f t="shared" si="1"/>
        <v>0</v>
      </c>
      <c r="H28" s="296">
        <f t="shared" si="2"/>
        <v>2.0833333333333315E-2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0.70833333333333304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0.70833333333333304</v>
      </c>
      <c r="E30" s="150"/>
      <c r="F30" s="315">
        <f t="shared" si="0"/>
        <v>0</v>
      </c>
      <c r="G30" s="315">
        <f t="shared" si="1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0.33333333333333298</v>
      </c>
      <c r="D31" s="150">
        <v>0.70833333333333304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0.33333333333333298</v>
      </c>
      <c r="D32" s="150">
        <v>0.70833333333333304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0.70833333333333304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0.70833333333333304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0.70833333333333304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340" t="s">
        <v>118</v>
      </c>
      <c r="D36" s="341"/>
      <c r="E36" s="341"/>
      <c r="F36" s="341"/>
      <c r="G36" s="341"/>
      <c r="H36" s="341"/>
      <c r="I36" s="342"/>
    </row>
    <row r="37" spans="1:9" s="5" customFormat="1" ht="30" customHeight="1">
      <c r="A37" s="14" t="s">
        <v>60</v>
      </c>
      <c r="B37" s="106" t="s">
        <v>37</v>
      </c>
      <c r="C37" s="150">
        <v>0.33333333333333331</v>
      </c>
      <c r="D37" s="150">
        <v>0.70833333333333337</v>
      </c>
      <c r="E37" s="150"/>
      <c r="F37" s="315">
        <f t="shared" si="0"/>
        <v>0</v>
      </c>
      <c r="G37" s="315">
        <f t="shared" si="1"/>
        <v>0</v>
      </c>
      <c r="H37" s="111">
        <f t="shared" si="2"/>
        <v>0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39</v>
      </c>
      <c r="C39" s="340" t="s">
        <v>118</v>
      </c>
      <c r="D39" s="341"/>
      <c r="E39" s="341"/>
      <c r="F39" s="341"/>
      <c r="G39" s="341"/>
      <c r="H39" s="341"/>
      <c r="I39" s="342"/>
    </row>
    <row r="40" spans="1:9" s="5" customFormat="1" ht="30" customHeight="1">
      <c r="A40" s="14" t="s">
        <v>60</v>
      </c>
      <c r="B40" s="106" t="s">
        <v>40</v>
      </c>
      <c r="C40" s="150">
        <v>0.29166666666666669</v>
      </c>
      <c r="D40" s="150">
        <v>0.70833333333333337</v>
      </c>
      <c r="E40" s="150"/>
      <c r="F40" s="315">
        <f t="shared" si="0"/>
        <v>4.166666666666663E-2</v>
      </c>
      <c r="G40" s="315">
        <f t="shared" si="1"/>
        <v>0</v>
      </c>
      <c r="H40" s="296">
        <f t="shared" si="2"/>
        <v>4.166666666666663E-2</v>
      </c>
      <c r="I40" s="316"/>
    </row>
    <row r="41" spans="1:9" s="5" customFormat="1" ht="30" customHeight="1">
      <c r="A41" s="14" t="s">
        <v>60</v>
      </c>
      <c r="B41" s="106" t="s">
        <v>41</v>
      </c>
      <c r="C41" s="150">
        <v>0.33333333333333331</v>
      </c>
      <c r="D41" s="150">
        <v>0.70833333333333337</v>
      </c>
      <c r="E41" s="150"/>
      <c r="F41" s="315">
        <f t="shared" si="0"/>
        <v>0</v>
      </c>
      <c r="G41" s="315">
        <f t="shared" si="1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150">
        <v>0.33333333333333331</v>
      </c>
      <c r="D42" s="150">
        <v>0.70833333333333337</v>
      </c>
      <c r="E42" s="150"/>
      <c r="F42" s="315">
        <f t="shared" si="0"/>
        <v>0</v>
      </c>
      <c r="G42" s="315">
        <f t="shared" si="1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43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45</v>
      </c>
      <c r="C44" s="340" t="s">
        <v>118</v>
      </c>
      <c r="D44" s="341"/>
      <c r="E44" s="341"/>
      <c r="F44" s="341"/>
      <c r="G44" s="341"/>
      <c r="H44" s="341"/>
      <c r="I44" s="342"/>
    </row>
    <row r="45" spans="1:9" s="5" customFormat="1" ht="30" customHeight="1">
      <c r="A45" s="14" t="s">
        <v>60</v>
      </c>
      <c r="B45" s="106" t="s">
        <v>46</v>
      </c>
      <c r="C45" s="150">
        <v>0.29166666666666669</v>
      </c>
      <c r="D45" s="150">
        <v>0.70833333333333337</v>
      </c>
      <c r="E45" s="150"/>
      <c r="F45" s="315">
        <f t="shared" si="0"/>
        <v>4.166666666666663E-2</v>
      </c>
      <c r="G45" s="315">
        <f t="shared" si="1"/>
        <v>0</v>
      </c>
      <c r="H45" s="296">
        <f t="shared" si="2"/>
        <v>4.166666666666663E-2</v>
      </c>
      <c r="I45" s="316"/>
    </row>
    <row r="46" spans="1:9" s="5" customFormat="1" ht="30" customHeight="1">
      <c r="A46" s="14" t="s">
        <v>60</v>
      </c>
      <c r="B46" s="106" t="s">
        <v>47</v>
      </c>
      <c r="C46" s="150">
        <v>0.33333333333333331</v>
      </c>
      <c r="D46" s="150">
        <v>0.70833333333333337</v>
      </c>
      <c r="E46" s="150"/>
      <c r="F46" s="315">
        <f t="shared" si="0"/>
        <v>0</v>
      </c>
      <c r="G46" s="315">
        <f t="shared" si="1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150">
        <v>0.25</v>
      </c>
      <c r="D47" s="150">
        <v>0.70833333333333337</v>
      </c>
      <c r="E47" s="150"/>
      <c r="F47" s="315">
        <f t="shared" si="0"/>
        <v>8.3333333333333315E-2</v>
      </c>
      <c r="G47" s="315">
        <f t="shared" si="1"/>
        <v>0</v>
      </c>
      <c r="H47" s="296">
        <f t="shared" si="2"/>
        <v>8.3333333333333315E-2</v>
      </c>
      <c r="I47" s="105"/>
    </row>
    <row r="48" spans="1:9" s="5" customFormat="1" ht="30" customHeight="1">
      <c r="A48" s="14" t="s">
        <v>60</v>
      </c>
      <c r="B48" s="106" t="s">
        <v>49</v>
      </c>
      <c r="C48" s="150">
        <v>0.33333333333333331</v>
      </c>
      <c r="D48" s="150">
        <v>0.70833333333333337</v>
      </c>
      <c r="E48" s="150"/>
      <c r="F48" s="315">
        <f t="shared" si="0"/>
        <v>0</v>
      </c>
      <c r="G48" s="315">
        <f t="shared" si="1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50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51</v>
      </c>
      <c r="C50" s="150">
        <v>0.3125</v>
      </c>
      <c r="D50" s="150">
        <v>0.70833333333333337</v>
      </c>
      <c r="E50" s="150"/>
      <c r="F50" s="315">
        <f t="shared" si="0"/>
        <v>2.0833333333333315E-2</v>
      </c>
      <c r="G50" s="315">
        <f t="shared" si="1"/>
        <v>0</v>
      </c>
      <c r="H50" s="296">
        <f t="shared" si="2"/>
        <v>2.0833333333333315E-2</v>
      </c>
      <c r="I50" s="316"/>
    </row>
    <row r="51" spans="1:9" s="5" customFormat="1" ht="30" customHeight="1">
      <c r="A51" s="14" t="s">
        <v>60</v>
      </c>
      <c r="B51" s="106" t="s">
        <v>149</v>
      </c>
      <c r="C51" s="150">
        <v>0.25</v>
      </c>
      <c r="D51" s="150">
        <v>0.70833333333333337</v>
      </c>
      <c r="E51" s="150"/>
      <c r="F51" s="315">
        <f t="shared" si="0"/>
        <v>8.3333333333333315E-2</v>
      </c>
      <c r="G51" s="315">
        <f t="shared" si="1"/>
        <v>0</v>
      </c>
      <c r="H51" s="296">
        <f t="shared" si="2"/>
        <v>8.3333333333333315E-2</v>
      </c>
      <c r="I51" s="316"/>
    </row>
    <row r="52" spans="1:9" s="5" customFormat="1" ht="30" customHeight="1">
      <c r="A52" s="14" t="s">
        <v>60</v>
      </c>
      <c r="B52" s="106" t="s">
        <v>82</v>
      </c>
      <c r="C52" s="150">
        <v>0.36805555555555558</v>
      </c>
      <c r="D52" s="150">
        <v>0.70833333333333337</v>
      </c>
      <c r="E52" s="150"/>
      <c r="F52" s="315">
        <f t="shared" si="0"/>
        <v>0</v>
      </c>
      <c r="G52" s="315">
        <f t="shared" si="1"/>
        <v>0</v>
      </c>
      <c r="H52" s="111">
        <f t="shared" si="2"/>
        <v>0</v>
      </c>
      <c r="I52" s="316"/>
    </row>
    <row r="53" spans="1:9" s="5" customFormat="1" ht="30" customHeight="1">
      <c r="A53" s="14" t="s">
        <v>60</v>
      </c>
      <c r="B53" s="106" t="s">
        <v>83</v>
      </c>
      <c r="C53" s="340" t="s">
        <v>118</v>
      </c>
      <c r="D53" s="341"/>
      <c r="E53" s="341"/>
      <c r="F53" s="341"/>
      <c r="G53" s="341"/>
      <c r="H53" s="341"/>
      <c r="I53" s="342"/>
    </row>
    <row r="54" spans="1:9" s="5" customFormat="1" ht="30" customHeight="1">
      <c r="A54" s="14" t="s">
        <v>60</v>
      </c>
      <c r="B54" s="106" t="s">
        <v>53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 t="shared" si="1"/>
        <v>0</v>
      </c>
      <c r="H54" s="111">
        <f t="shared" si="2"/>
        <v>0</v>
      </c>
      <c r="I54" s="317"/>
    </row>
    <row r="55" spans="1:9" s="5" customFormat="1" ht="30" customHeight="1">
      <c r="A55" s="14" t="s">
        <v>60</v>
      </c>
      <c r="B55" s="106" t="s">
        <v>56</v>
      </c>
      <c r="C55" s="337" t="s">
        <v>173</v>
      </c>
      <c r="D55" s="338"/>
      <c r="E55" s="338"/>
      <c r="F55" s="338"/>
      <c r="G55" s="338"/>
      <c r="H55" s="338"/>
      <c r="I55" s="339"/>
    </row>
    <row r="56" spans="1:9" s="5" customFormat="1" ht="30" customHeight="1">
      <c r="A56" s="268" t="s">
        <v>60</v>
      </c>
      <c r="B56" s="310" t="s">
        <v>57</v>
      </c>
      <c r="C56" s="150">
        <v>0.3125</v>
      </c>
      <c r="D56" s="150">
        <v>0.70833333333333337</v>
      </c>
      <c r="E56" s="150"/>
      <c r="F56" s="315">
        <f t="shared" si="0"/>
        <v>2.0833333333333315E-2</v>
      </c>
      <c r="G56" s="315">
        <f t="shared" si="1"/>
        <v>0</v>
      </c>
      <c r="H56" s="296">
        <f t="shared" si="2"/>
        <v>2.0833333333333315E-2</v>
      </c>
      <c r="I56" s="318"/>
    </row>
    <row r="57" spans="1:9" ht="30" customHeight="1">
      <c r="A57" s="289" t="s">
        <v>60</v>
      </c>
      <c r="B57" s="311" t="s">
        <v>154</v>
      </c>
      <c r="C57" s="150">
        <v>0.33333333333333331</v>
      </c>
      <c r="D57" s="150">
        <v>0.70833333333333337</v>
      </c>
      <c r="E57" s="150"/>
      <c r="F57" s="315">
        <f t="shared" si="0"/>
        <v>0</v>
      </c>
      <c r="G57" s="315">
        <f t="shared" si="1"/>
        <v>0</v>
      </c>
      <c r="H57" s="111">
        <f t="shared" si="2"/>
        <v>0</v>
      </c>
      <c r="I57" s="319"/>
    </row>
    <row r="58" spans="1:9" ht="30" customHeight="1">
      <c r="A58" s="271" t="s">
        <v>60</v>
      </c>
      <c r="B58" s="312" t="s">
        <v>155</v>
      </c>
      <c r="C58" s="150">
        <v>0.33333333333333331</v>
      </c>
      <c r="D58" s="150">
        <v>0.70833333333333337</v>
      </c>
      <c r="E58" s="150"/>
      <c r="F58" s="315">
        <f t="shared" si="0"/>
        <v>0</v>
      </c>
      <c r="G58" s="315">
        <f t="shared" si="1"/>
        <v>0</v>
      </c>
      <c r="H58" s="111">
        <f t="shared" si="2"/>
        <v>0</v>
      </c>
      <c r="I58" s="320"/>
    </row>
    <row r="59" spans="1:9" ht="30" customHeight="1" thickBot="1">
      <c r="A59" s="16" t="s">
        <v>60</v>
      </c>
      <c r="B59" s="313" t="s">
        <v>156</v>
      </c>
      <c r="C59" s="251">
        <v>0.33333333333333331</v>
      </c>
      <c r="D59" s="251">
        <v>0.70833333333333337</v>
      </c>
      <c r="E59" s="251"/>
      <c r="F59" s="322">
        <f t="shared" si="0"/>
        <v>0</v>
      </c>
      <c r="G59" s="322">
        <f t="shared" si="1"/>
        <v>0</v>
      </c>
      <c r="H59" s="323">
        <f t="shared" si="2"/>
        <v>0</v>
      </c>
      <c r="I59" s="321"/>
    </row>
    <row r="60" spans="1:9" ht="30" customHeight="1">
      <c r="H60" s="295">
        <f>SUM(H3:H59)</f>
        <v>0.45833333333333298</v>
      </c>
    </row>
  </sheetData>
  <autoFilter ref="A2:I60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  <pageSetUpPr fitToPage="1"/>
  </sheetPr>
  <dimension ref="A1:I60"/>
  <sheetViews>
    <sheetView topLeftCell="A48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174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0.72916666666666663</v>
      </c>
      <c r="E4" s="150"/>
      <c r="F4" s="315">
        <f t="shared" ref="F4:F59" si="0">SUM(IF(C4="",0,IF(C4&lt;TIME(8,0,0),TIME(8,0,0)-C4,0)))</f>
        <v>0</v>
      </c>
      <c r="G4" s="315">
        <f t="shared" ref="G4:G51" si="1">SUM(
IF(OR(C4="",D4=""),0,MAX(0,IF(D4&lt;C4,D4+1,D4)-MAX(C4,TIME(17,0,0)))))</f>
        <v>2.0833333333333259E-2</v>
      </c>
      <c r="H4" s="296">
        <f t="shared" ref="H4:H59" si="2">G4+F4</f>
        <v>2.0833333333333259E-2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0.72916666666666663</v>
      </c>
      <c r="E5" s="150"/>
      <c r="F5" s="315">
        <f t="shared" si="0"/>
        <v>0</v>
      </c>
      <c r="G5" s="315">
        <f t="shared" si="1"/>
        <v>2.0833333333333259E-2</v>
      </c>
      <c r="H5" s="296">
        <f t="shared" si="2"/>
        <v>2.0833333333333259E-2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0.72916666666666663</v>
      </c>
      <c r="E6" s="150"/>
      <c r="F6" s="315">
        <f t="shared" si="0"/>
        <v>0</v>
      </c>
      <c r="G6" s="315">
        <f t="shared" si="1"/>
        <v>2.0833333333333259E-2</v>
      </c>
      <c r="H6" s="296">
        <f t="shared" si="2"/>
        <v>2.0833333333333259E-2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0.72916666666666663</v>
      </c>
      <c r="E7" s="150"/>
      <c r="F7" s="315">
        <f t="shared" si="0"/>
        <v>0</v>
      </c>
      <c r="G7" s="315">
        <f t="shared" si="1"/>
        <v>2.0833333333333259E-2</v>
      </c>
      <c r="H7" s="296">
        <f t="shared" si="2"/>
        <v>2.0833333333333259E-2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0.72916666666666663</v>
      </c>
      <c r="E8" s="150"/>
      <c r="F8" s="315">
        <f t="shared" si="0"/>
        <v>0</v>
      </c>
      <c r="G8" s="315">
        <f t="shared" si="1"/>
        <v>2.0833333333333259E-2</v>
      </c>
      <c r="H8" s="296">
        <f t="shared" si="2"/>
        <v>2.0833333333333259E-2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0.73958333333333337</v>
      </c>
      <c r="E11" s="150"/>
      <c r="F11" s="315">
        <f t="shared" si="0"/>
        <v>2.0833333333333315E-2</v>
      </c>
      <c r="G11" s="315">
        <f t="shared" si="1"/>
        <v>3.125E-2</v>
      </c>
      <c r="H11" s="296">
        <f t="shared" si="2"/>
        <v>5.2083333333333315E-2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0.3125</v>
      </c>
      <c r="D13" s="150">
        <v>0.70833333333333337</v>
      </c>
      <c r="E13" s="150"/>
      <c r="F13" s="315">
        <f t="shared" si="0"/>
        <v>2.0833333333333315E-2</v>
      </c>
      <c r="G13" s="315">
        <f t="shared" si="1"/>
        <v>0</v>
      </c>
      <c r="H13" s="296">
        <f t="shared" si="2"/>
        <v>2.0833333333333315E-2</v>
      </c>
      <c r="I13" s="105"/>
    </row>
    <row r="14" spans="1:9" s="5" customFormat="1" ht="30" customHeight="1">
      <c r="A14" s="14" t="s">
        <v>59</v>
      </c>
      <c r="B14" s="106" t="s">
        <v>14</v>
      </c>
      <c r="C14" s="340" t="s">
        <v>118</v>
      </c>
      <c r="D14" s="341"/>
      <c r="E14" s="341"/>
      <c r="F14" s="341"/>
      <c r="G14" s="341"/>
      <c r="H14" s="341"/>
      <c r="I14" s="342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0.75</v>
      </c>
      <c r="E16" s="150"/>
      <c r="F16" s="315">
        <f t="shared" si="0"/>
        <v>2.0833333333333315E-2</v>
      </c>
      <c r="G16" s="315">
        <f t="shared" si="1"/>
        <v>4.166666666666663E-2</v>
      </c>
      <c r="H16" s="296">
        <f t="shared" si="2"/>
        <v>6.2499999999999944E-2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5">
        <f t="shared" si="1"/>
        <v>0</v>
      </c>
      <c r="H17" s="296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0.3125</v>
      </c>
      <c r="D18" s="150">
        <v>0.70833333333333337</v>
      </c>
      <c r="E18" s="150"/>
      <c r="F18" s="315">
        <f t="shared" si="0"/>
        <v>2.0833333333333315E-2</v>
      </c>
      <c r="G18" s="315">
        <f t="shared" si="1"/>
        <v>0</v>
      </c>
      <c r="H18" s="296">
        <f t="shared" si="2"/>
        <v>2.0833333333333315E-2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0.3125</v>
      </c>
      <c r="D19" s="150">
        <v>0.76666666666666661</v>
      </c>
      <c r="E19" s="150"/>
      <c r="F19" s="315">
        <f t="shared" si="0"/>
        <v>2.0833333333333315E-2</v>
      </c>
      <c r="G19" s="315">
        <f t="shared" si="1"/>
        <v>5.8333333333333237E-2</v>
      </c>
      <c r="H19" s="296">
        <f t="shared" si="2"/>
        <v>7.9166666666666552E-2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0.74305555555555547</v>
      </c>
      <c r="E20" s="150"/>
      <c r="F20" s="315">
        <f t="shared" si="0"/>
        <v>2.0833333333333315E-2</v>
      </c>
      <c r="G20" s="315">
        <f t="shared" si="1"/>
        <v>3.4722222222222099E-2</v>
      </c>
      <c r="H20" s="296">
        <f t="shared" si="2"/>
        <v>5.5555555555555414E-2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0.25</v>
      </c>
      <c r="D21" s="150">
        <v>0.70833333333333337</v>
      </c>
      <c r="E21" s="150"/>
      <c r="F21" s="315">
        <f t="shared" si="0"/>
        <v>8.3333333333333315E-2</v>
      </c>
      <c r="G21" s="315">
        <f t="shared" si="1"/>
        <v>0</v>
      </c>
      <c r="H21" s="296">
        <f t="shared" si="2"/>
        <v>8.3333333333333315E-2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1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0.70833333333333337</v>
      </c>
      <c r="E23" s="150"/>
      <c r="F23" s="315">
        <f t="shared" si="0"/>
        <v>0</v>
      </c>
      <c r="G23" s="315">
        <f t="shared" si="1"/>
        <v>0</v>
      </c>
      <c r="H23" s="111">
        <f t="shared" si="2"/>
        <v>0</v>
      </c>
      <c r="I23" s="316"/>
    </row>
    <row r="24" spans="1:9" s="5" customFormat="1" ht="30" customHeight="1">
      <c r="A24" s="14" t="s">
        <v>60</v>
      </c>
      <c r="B24" s="106" t="s">
        <v>23</v>
      </c>
      <c r="C24" s="340" t="s">
        <v>118</v>
      </c>
      <c r="D24" s="341"/>
      <c r="E24" s="341"/>
      <c r="F24" s="341"/>
      <c r="G24" s="341"/>
      <c r="H24" s="341"/>
      <c r="I24" s="342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0.72916666666666663</v>
      </c>
      <c r="E25" s="150"/>
      <c r="F25" s="315">
        <f t="shared" si="0"/>
        <v>0</v>
      </c>
      <c r="G25" s="315">
        <f t="shared" si="1"/>
        <v>2.0833333333333259E-2</v>
      </c>
      <c r="H25" s="296">
        <f t="shared" si="2"/>
        <v>2.0833333333333259E-2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0.70833333333333337</v>
      </c>
      <c r="E26" s="150"/>
      <c r="F26" s="315">
        <f t="shared" si="0"/>
        <v>0</v>
      </c>
      <c r="G26" s="315">
        <f t="shared" si="1"/>
        <v>0</v>
      </c>
      <c r="H26" s="111">
        <f t="shared" si="2"/>
        <v>0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0.70833333333333337</v>
      </c>
      <c r="E27" s="150"/>
      <c r="F27" s="315">
        <f t="shared" si="0"/>
        <v>0</v>
      </c>
      <c r="G27" s="315">
        <f t="shared" si="1"/>
        <v>0</v>
      </c>
      <c r="H27" s="111">
        <f t="shared" si="2"/>
        <v>0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0.72916666666666663</v>
      </c>
      <c r="E28" s="150"/>
      <c r="F28" s="315">
        <f t="shared" si="0"/>
        <v>0</v>
      </c>
      <c r="G28" s="315">
        <f t="shared" si="1"/>
        <v>2.0833333333333259E-2</v>
      </c>
      <c r="H28" s="296">
        <f t="shared" si="2"/>
        <v>2.0833333333333259E-2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0.33333333333333331</v>
      </c>
      <c r="D29" s="150">
        <v>0.70833333333333337</v>
      </c>
      <c r="E29" s="150"/>
      <c r="F29" s="315">
        <f t="shared" si="0"/>
        <v>0</v>
      </c>
      <c r="G29" s="315">
        <f t="shared" si="1"/>
        <v>0</v>
      </c>
      <c r="H29" s="111">
        <f t="shared" si="2"/>
        <v>0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0.33333333333333331</v>
      </c>
      <c r="D30" s="150">
        <v>0.72916666666666663</v>
      </c>
      <c r="E30" s="150"/>
      <c r="F30" s="315">
        <f t="shared" si="0"/>
        <v>0</v>
      </c>
      <c r="G30" s="315">
        <f t="shared" si="1"/>
        <v>2.0833333333333259E-2</v>
      </c>
      <c r="H30" s="296">
        <f t="shared" si="2"/>
        <v>2.0833333333333259E-2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0.33333333333333331</v>
      </c>
      <c r="D31" s="150">
        <v>0.70833333333333337</v>
      </c>
      <c r="E31" s="150"/>
      <c r="F31" s="315">
        <f t="shared" si="0"/>
        <v>0</v>
      </c>
      <c r="G31" s="315">
        <f t="shared" si="1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0.33333333333333331</v>
      </c>
      <c r="D32" s="150">
        <v>0.70833333333333337</v>
      </c>
      <c r="E32" s="150"/>
      <c r="F32" s="315">
        <f t="shared" si="0"/>
        <v>0</v>
      </c>
      <c r="G32" s="315">
        <f t="shared" si="1"/>
        <v>0</v>
      </c>
      <c r="H32" s="111">
        <f t="shared" si="2"/>
        <v>0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0.33333333333333331</v>
      </c>
      <c r="D33" s="150">
        <v>0.61111111111111105</v>
      </c>
      <c r="E33" s="150"/>
      <c r="F33" s="315">
        <f t="shared" si="0"/>
        <v>0</v>
      </c>
      <c r="G33" s="315">
        <f t="shared" si="1"/>
        <v>0</v>
      </c>
      <c r="H33" s="111">
        <f t="shared" si="2"/>
        <v>0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0.33333333333333331</v>
      </c>
      <c r="D34" s="150">
        <v>0.70833333333333337</v>
      </c>
      <c r="E34" s="150"/>
      <c r="F34" s="315">
        <f t="shared" si="0"/>
        <v>0</v>
      </c>
      <c r="G34" s="315">
        <f t="shared" si="1"/>
        <v>0</v>
      </c>
      <c r="H34" s="111">
        <f t="shared" si="2"/>
        <v>0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0.33333333333333331</v>
      </c>
      <c r="D35" s="150">
        <v>0.70833333333333337</v>
      </c>
      <c r="E35" s="150"/>
      <c r="F35" s="315">
        <f t="shared" si="0"/>
        <v>0</v>
      </c>
      <c r="G35" s="315">
        <f t="shared" si="1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340" t="s">
        <v>118</v>
      </c>
      <c r="D36" s="341"/>
      <c r="E36" s="341"/>
      <c r="F36" s="341"/>
      <c r="G36" s="341"/>
      <c r="H36" s="341"/>
      <c r="I36" s="342"/>
    </row>
    <row r="37" spans="1:9" s="5" customFormat="1" ht="30" customHeight="1">
      <c r="A37" s="14" t="s">
        <v>60</v>
      </c>
      <c r="B37" s="106" t="s">
        <v>37</v>
      </c>
      <c r="C37" s="150">
        <v>0.25</v>
      </c>
      <c r="D37" s="150">
        <v>0.72916666666666663</v>
      </c>
      <c r="E37" s="150"/>
      <c r="F37" s="315">
        <f t="shared" si="0"/>
        <v>8.3333333333333315E-2</v>
      </c>
      <c r="G37" s="315">
        <f t="shared" si="1"/>
        <v>2.0833333333333259E-2</v>
      </c>
      <c r="H37" s="296">
        <f t="shared" si="2"/>
        <v>0.10416666666666657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0.33333333333333331</v>
      </c>
      <c r="D38" s="150">
        <v>0.70833333333333337</v>
      </c>
      <c r="E38" s="150"/>
      <c r="F38" s="315">
        <f t="shared" si="0"/>
        <v>0</v>
      </c>
      <c r="G38" s="315">
        <f t="shared" si="1"/>
        <v>0</v>
      </c>
      <c r="H38" s="111">
        <f t="shared" si="2"/>
        <v>0</v>
      </c>
      <c r="I38" s="316"/>
    </row>
    <row r="39" spans="1:9" s="5" customFormat="1" ht="30" customHeight="1">
      <c r="A39" s="14" t="s">
        <v>60</v>
      </c>
      <c r="B39" s="106" t="s">
        <v>39</v>
      </c>
      <c r="C39" s="340" t="s">
        <v>118</v>
      </c>
      <c r="D39" s="341"/>
      <c r="E39" s="341"/>
      <c r="F39" s="341"/>
      <c r="G39" s="341"/>
      <c r="H39" s="341"/>
      <c r="I39" s="342"/>
    </row>
    <row r="40" spans="1:9" s="5" customFormat="1" ht="30" customHeight="1">
      <c r="A40" s="14" t="s">
        <v>60</v>
      </c>
      <c r="B40" s="106" t="s">
        <v>40</v>
      </c>
      <c r="C40" s="150">
        <v>0.33333333333333331</v>
      </c>
      <c r="D40" s="150">
        <v>0.72916666666666663</v>
      </c>
      <c r="E40" s="150"/>
      <c r="F40" s="315">
        <f t="shared" si="0"/>
        <v>0</v>
      </c>
      <c r="G40" s="315">
        <f t="shared" si="1"/>
        <v>2.0833333333333259E-2</v>
      </c>
      <c r="H40" s="296">
        <f t="shared" si="2"/>
        <v>2.0833333333333259E-2</v>
      </c>
      <c r="I40" s="316"/>
    </row>
    <row r="41" spans="1:9" s="5" customFormat="1" ht="30" customHeight="1">
      <c r="A41" s="14" t="s">
        <v>60</v>
      </c>
      <c r="B41" s="106" t="s">
        <v>41</v>
      </c>
      <c r="C41" s="150">
        <v>0.33333333333333331</v>
      </c>
      <c r="D41" s="150">
        <v>0.76666666666666661</v>
      </c>
      <c r="E41" s="150"/>
      <c r="F41" s="315">
        <f t="shared" si="0"/>
        <v>0</v>
      </c>
      <c r="G41" s="315">
        <f t="shared" si="1"/>
        <v>5.8333333333333237E-2</v>
      </c>
      <c r="H41" s="296">
        <f t="shared" si="2"/>
        <v>5.8333333333333237E-2</v>
      </c>
      <c r="I41" s="316"/>
    </row>
    <row r="42" spans="1:9" s="5" customFormat="1" ht="30" customHeight="1">
      <c r="A42" s="14" t="s">
        <v>60</v>
      </c>
      <c r="B42" s="106" t="s">
        <v>42</v>
      </c>
      <c r="C42" s="150">
        <v>0.33333333333333331</v>
      </c>
      <c r="D42" s="150">
        <v>0.72916666666666663</v>
      </c>
      <c r="E42" s="150"/>
      <c r="F42" s="315">
        <f t="shared" si="0"/>
        <v>0</v>
      </c>
      <c r="G42" s="315">
        <f t="shared" si="1"/>
        <v>2.0833333333333259E-2</v>
      </c>
      <c r="H42" s="296">
        <f t="shared" si="2"/>
        <v>2.0833333333333259E-2</v>
      </c>
      <c r="I42" s="105"/>
    </row>
    <row r="43" spans="1:9" s="5" customFormat="1" ht="30" customHeight="1">
      <c r="A43" s="14" t="s">
        <v>60</v>
      </c>
      <c r="B43" s="106" t="s">
        <v>43</v>
      </c>
      <c r="C43" s="150">
        <v>0.33333333333333331</v>
      </c>
      <c r="D43" s="150">
        <v>0.70833333333333337</v>
      </c>
      <c r="E43" s="150"/>
      <c r="F43" s="315">
        <f t="shared" si="0"/>
        <v>0</v>
      </c>
      <c r="G43" s="315">
        <f t="shared" si="1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45</v>
      </c>
      <c r="C44" s="340" t="s">
        <v>118</v>
      </c>
      <c r="D44" s="341"/>
      <c r="E44" s="341"/>
      <c r="F44" s="341"/>
      <c r="G44" s="341"/>
      <c r="H44" s="341"/>
      <c r="I44" s="342"/>
    </row>
    <row r="45" spans="1:9" s="5" customFormat="1" ht="30" customHeight="1">
      <c r="A45" s="14" t="s">
        <v>60</v>
      </c>
      <c r="B45" s="106" t="s">
        <v>46</v>
      </c>
      <c r="C45" s="150">
        <v>0.33333333333333331</v>
      </c>
      <c r="D45" s="150">
        <v>0.72916666666666663</v>
      </c>
      <c r="E45" s="150"/>
      <c r="F45" s="315">
        <f t="shared" si="0"/>
        <v>0</v>
      </c>
      <c r="G45" s="315">
        <f t="shared" si="1"/>
        <v>2.0833333333333259E-2</v>
      </c>
      <c r="H45" s="296">
        <f t="shared" si="2"/>
        <v>2.0833333333333259E-2</v>
      </c>
      <c r="I45" s="316"/>
    </row>
    <row r="46" spans="1:9" s="5" customFormat="1" ht="30" customHeight="1">
      <c r="A46" s="14" t="s">
        <v>60</v>
      </c>
      <c r="B46" s="106" t="s">
        <v>47</v>
      </c>
      <c r="C46" s="150">
        <v>0.33333333333333331</v>
      </c>
      <c r="D46" s="150">
        <v>0.77777777777777779</v>
      </c>
      <c r="E46" s="150"/>
      <c r="F46" s="315">
        <f t="shared" si="0"/>
        <v>0</v>
      </c>
      <c r="G46" s="315">
        <f t="shared" si="1"/>
        <v>6.944444444444442E-2</v>
      </c>
      <c r="H46" s="296">
        <f t="shared" si="2"/>
        <v>6.944444444444442E-2</v>
      </c>
      <c r="I46" s="316"/>
    </row>
    <row r="47" spans="1:9" s="5" customFormat="1" ht="30" customHeight="1">
      <c r="A47" s="14" t="s">
        <v>60</v>
      </c>
      <c r="B47" s="106" t="s">
        <v>48</v>
      </c>
      <c r="C47" s="150">
        <v>0.33333333333333331</v>
      </c>
      <c r="D47" s="150">
        <v>0.70833333333333337</v>
      </c>
      <c r="E47" s="150"/>
      <c r="F47" s="315">
        <f t="shared" si="0"/>
        <v>0</v>
      </c>
      <c r="G47" s="315">
        <f t="shared" si="1"/>
        <v>0</v>
      </c>
      <c r="H47" s="111">
        <f t="shared" si="2"/>
        <v>0</v>
      </c>
      <c r="I47" s="105"/>
    </row>
    <row r="48" spans="1:9" s="5" customFormat="1" ht="30" customHeight="1">
      <c r="A48" s="14" t="s">
        <v>60</v>
      </c>
      <c r="B48" s="106" t="s">
        <v>49</v>
      </c>
      <c r="C48" s="150">
        <v>0.33333333333333331</v>
      </c>
      <c r="D48" s="150">
        <v>0.72916666666666663</v>
      </c>
      <c r="E48" s="150"/>
      <c r="F48" s="315">
        <f t="shared" si="0"/>
        <v>0</v>
      </c>
      <c r="G48" s="315">
        <f t="shared" si="1"/>
        <v>2.0833333333333259E-2</v>
      </c>
      <c r="H48" s="296">
        <f t="shared" si="2"/>
        <v>2.0833333333333259E-2</v>
      </c>
      <c r="I48" s="316"/>
    </row>
    <row r="49" spans="1:9" s="5" customFormat="1" ht="30" customHeight="1">
      <c r="A49" s="14" t="s">
        <v>60</v>
      </c>
      <c r="B49" s="106" t="s">
        <v>50</v>
      </c>
      <c r="C49" s="150">
        <v>0.33333333333333331</v>
      </c>
      <c r="D49" s="150">
        <v>0.70833333333333337</v>
      </c>
      <c r="E49" s="150"/>
      <c r="F49" s="315">
        <f t="shared" si="0"/>
        <v>0</v>
      </c>
      <c r="G49" s="315">
        <f t="shared" si="1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51</v>
      </c>
      <c r="C50" s="150">
        <v>0.33333333333333331</v>
      </c>
      <c r="D50" s="150">
        <v>0.72916666666666663</v>
      </c>
      <c r="E50" s="150"/>
      <c r="F50" s="315">
        <f t="shared" si="0"/>
        <v>0</v>
      </c>
      <c r="G50" s="315">
        <f t="shared" si="1"/>
        <v>2.0833333333333259E-2</v>
      </c>
      <c r="H50" s="296">
        <f t="shared" si="2"/>
        <v>2.0833333333333259E-2</v>
      </c>
      <c r="I50" s="316"/>
    </row>
    <row r="51" spans="1:9" s="5" customFormat="1" ht="30" customHeight="1">
      <c r="A51" s="14" t="s">
        <v>60</v>
      </c>
      <c r="B51" s="106" t="s">
        <v>149</v>
      </c>
      <c r="C51" s="150">
        <v>0.33333333333333331</v>
      </c>
      <c r="D51" s="150">
        <v>0.72916666666666663</v>
      </c>
      <c r="E51" s="150"/>
      <c r="F51" s="315">
        <f t="shared" si="0"/>
        <v>0</v>
      </c>
      <c r="G51" s="315">
        <f t="shared" si="1"/>
        <v>2.0833333333333259E-2</v>
      </c>
      <c r="H51" s="296">
        <f t="shared" si="2"/>
        <v>2.0833333333333259E-2</v>
      </c>
      <c r="I51" s="316"/>
    </row>
    <row r="52" spans="1:9" s="5" customFormat="1" ht="30" customHeight="1">
      <c r="A52" s="14" t="s">
        <v>60</v>
      </c>
      <c r="B52" s="106" t="s">
        <v>82</v>
      </c>
      <c r="C52" s="150">
        <v>0.33333333333333331</v>
      </c>
      <c r="D52" s="150">
        <v>0.72916666666666663</v>
      </c>
      <c r="E52" s="150"/>
      <c r="F52" s="315">
        <f t="shared" si="0"/>
        <v>0</v>
      </c>
      <c r="G52" s="315">
        <f>SUM(
IF(OR(C52="",D52=""),0,MAX(0,IF(D52&lt;C52,D52+1,D52)-MAX(C52,TIME(17,0,0)))))</f>
        <v>2.0833333333333259E-2</v>
      </c>
      <c r="H52" s="296">
        <f>G52+F52</f>
        <v>2.0833333333333259E-2</v>
      </c>
      <c r="I52" s="316"/>
    </row>
    <row r="53" spans="1:9" s="5" customFormat="1" ht="30" customHeight="1">
      <c r="A53" s="14" t="s">
        <v>60</v>
      </c>
      <c r="B53" s="106" t="s">
        <v>83</v>
      </c>
      <c r="C53" s="340" t="s">
        <v>118</v>
      </c>
      <c r="D53" s="341"/>
      <c r="E53" s="341"/>
      <c r="F53" s="341"/>
      <c r="G53" s="341"/>
      <c r="H53" s="341"/>
      <c r="I53" s="342"/>
    </row>
    <row r="54" spans="1:9" s="5" customFormat="1" ht="30" customHeight="1">
      <c r="A54" s="14" t="s">
        <v>60</v>
      </c>
      <c r="B54" s="106" t="s">
        <v>53</v>
      </c>
      <c r="C54" s="150">
        <v>0.33333333333333331</v>
      </c>
      <c r="D54" s="150">
        <v>0.70833333333333337</v>
      </c>
      <c r="E54" s="150"/>
      <c r="F54" s="315">
        <f t="shared" si="0"/>
        <v>0</v>
      </c>
      <c r="G54" s="315">
        <f>SUM(
IF(OR(C54="",D54=""),0,MAX(0,IF(D54&lt;C54,D54+1,D54)-MAX(C54,TIME(17,0,0)))))</f>
        <v>0</v>
      </c>
      <c r="H54" s="111">
        <f>G54+F54</f>
        <v>0</v>
      </c>
      <c r="I54" s="317"/>
    </row>
    <row r="55" spans="1:9" s="5" customFormat="1" ht="30" customHeight="1">
      <c r="A55" s="14" t="s">
        <v>60</v>
      </c>
      <c r="B55" s="106" t="s">
        <v>56</v>
      </c>
      <c r="C55" s="337" t="s">
        <v>173</v>
      </c>
      <c r="D55" s="338"/>
      <c r="E55" s="338"/>
      <c r="F55" s="338"/>
      <c r="G55" s="338"/>
      <c r="H55" s="338"/>
      <c r="I55" s="339"/>
    </row>
    <row r="56" spans="1:9" s="5" customFormat="1" ht="30" customHeight="1">
      <c r="A56" s="268" t="s">
        <v>60</v>
      </c>
      <c r="B56" s="310" t="s">
        <v>57</v>
      </c>
      <c r="C56" s="150">
        <v>0.33333333333333331</v>
      </c>
      <c r="D56" s="150">
        <v>0.72916666666666663</v>
      </c>
      <c r="E56" s="150"/>
      <c r="F56" s="315">
        <f t="shared" si="0"/>
        <v>0</v>
      </c>
      <c r="G56" s="315">
        <f>SUM(
IF(OR(C56="",D56=""),0,MAX(0,IF(D56&lt;C56,D56+1,D56)-MAX(C56,TIME(17,0,0)))))</f>
        <v>2.0833333333333259E-2</v>
      </c>
      <c r="H56" s="296">
        <f t="shared" si="2"/>
        <v>2.0833333333333259E-2</v>
      </c>
      <c r="I56" s="318"/>
    </row>
    <row r="57" spans="1:9" ht="30" customHeight="1">
      <c r="A57" s="289" t="s">
        <v>60</v>
      </c>
      <c r="B57" s="311" t="s">
        <v>154</v>
      </c>
      <c r="C57" s="150">
        <v>0.33333333333333331</v>
      </c>
      <c r="D57" s="150">
        <v>0.72916666666666663</v>
      </c>
      <c r="E57" s="150"/>
      <c r="F57" s="315">
        <f t="shared" si="0"/>
        <v>0</v>
      </c>
      <c r="G57" s="315">
        <f>SUM(
IF(OR(C57="",D57=""),0,MAX(0,IF(D57&lt;C57,D57+1,D57)-MAX(C57,TIME(17,0,0)))))</f>
        <v>2.0833333333333259E-2</v>
      </c>
      <c r="H57" s="296">
        <f t="shared" si="2"/>
        <v>2.0833333333333259E-2</v>
      </c>
      <c r="I57" s="319"/>
    </row>
    <row r="58" spans="1:9" ht="30" customHeight="1">
      <c r="A58" s="271" t="s">
        <v>60</v>
      </c>
      <c r="B58" s="312" t="s">
        <v>155</v>
      </c>
      <c r="C58" s="150">
        <v>0.33333333333333331</v>
      </c>
      <c r="D58" s="150">
        <v>0.70833333333333337</v>
      </c>
      <c r="E58" s="150"/>
      <c r="F58" s="315">
        <f t="shared" si="0"/>
        <v>0</v>
      </c>
      <c r="G58" s="315">
        <f>SUM(
IF(OR(C58="",D58=""),0,MAX(0,IF(D58&lt;C58,D58+1,D58)-MAX(C58,TIME(17,0,0)))))</f>
        <v>0</v>
      </c>
      <c r="H58" s="111">
        <f t="shared" si="2"/>
        <v>0</v>
      </c>
      <c r="I58" s="320"/>
    </row>
    <row r="59" spans="1:9" ht="30" customHeight="1" thickBot="1">
      <c r="A59" s="16" t="s">
        <v>60</v>
      </c>
      <c r="B59" s="313" t="s">
        <v>156</v>
      </c>
      <c r="C59" s="251">
        <v>0.33333333333333331</v>
      </c>
      <c r="D59" s="251">
        <v>0.72916666666666663</v>
      </c>
      <c r="E59" s="251"/>
      <c r="F59" s="322">
        <f t="shared" si="0"/>
        <v>0</v>
      </c>
      <c r="G59" s="322">
        <f>SUM(
IF(OR(C59="",D59=""),0,MAX(0,IF(D59&lt;C59,D59+1,D59)-MAX(C59,TIME(17,0,0)))))</f>
        <v>2.0833333333333259E-2</v>
      </c>
      <c r="H59" s="336">
        <f t="shared" si="2"/>
        <v>2.0833333333333259E-2</v>
      </c>
      <c r="I59" s="321"/>
    </row>
    <row r="60" spans="1:9" ht="30" customHeight="1">
      <c r="H60" s="295">
        <f>SUM(H3:H59)</f>
        <v>1.0020833333333314</v>
      </c>
    </row>
  </sheetData>
  <autoFilter ref="A2:I60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50"/>
    <pageSetUpPr fitToPage="1"/>
  </sheetPr>
  <dimension ref="A1:I60"/>
  <sheetViews>
    <sheetView topLeftCell="A55"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172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169</v>
      </c>
      <c r="B3" s="106" t="s">
        <v>8</v>
      </c>
      <c r="C3" s="150">
        <v>0.33333333333333331</v>
      </c>
      <c r="D3" s="150">
        <v>0.70833333333333337</v>
      </c>
      <c r="E3" s="314"/>
      <c r="F3" s="315">
        <f>SUM(IF(C3="",0,IF(C3&lt;TIME(8,0,0),TIME(8,0,0)-C3,0)))</f>
        <v>0</v>
      </c>
      <c r="G3" s="315">
        <f>SUM(
IF(OR(C3="",D3=""),0,MAX(0,IF(D3&lt;C3,D3+1,D3)-MAX(C3,TIME(17,0,0)))))</f>
        <v>0</v>
      </c>
      <c r="H3" s="111">
        <f>G3+F3</f>
        <v>0</v>
      </c>
      <c r="I3" s="316"/>
    </row>
    <row r="4" spans="1:9" s="5" customFormat="1" ht="30" customHeight="1">
      <c r="A4" s="14" t="s">
        <v>170</v>
      </c>
      <c r="B4" s="106" t="s">
        <v>6</v>
      </c>
      <c r="C4" s="150">
        <v>0.33333333333333331</v>
      </c>
      <c r="D4" s="150">
        <v>0.875</v>
      </c>
      <c r="E4" s="150"/>
      <c r="F4" s="315">
        <f t="shared" ref="F4:F59" si="0">SUM(IF(C4="",0,IF(C4&lt;TIME(8,0,0),TIME(8,0,0)-C4,0)))</f>
        <v>0</v>
      </c>
      <c r="G4" s="315">
        <f t="shared" ref="G4:G13" si="1">SUM(
IF(OR(C4="",D4=""),0,MAX(0,IF(D4&lt;C4,D4+1,D4)-MAX(C4,TIME(17,0,0)))))</f>
        <v>0.16666666666666663</v>
      </c>
      <c r="H4" s="296">
        <f t="shared" ref="H4:H59" si="2">G4+F4</f>
        <v>0.16666666666666663</v>
      </c>
      <c r="I4" s="317"/>
    </row>
    <row r="5" spans="1:9" s="5" customFormat="1" ht="30" customHeight="1">
      <c r="A5" s="14" t="s">
        <v>170</v>
      </c>
      <c r="B5" s="106" t="s">
        <v>143</v>
      </c>
      <c r="C5" s="150">
        <v>0.33333333333333298</v>
      </c>
      <c r="D5" s="150">
        <v>0.875</v>
      </c>
      <c r="E5" s="150"/>
      <c r="F5" s="315">
        <f t="shared" si="0"/>
        <v>0</v>
      </c>
      <c r="G5" s="315">
        <f t="shared" si="1"/>
        <v>0.16666666666666663</v>
      </c>
      <c r="H5" s="296">
        <f t="shared" si="2"/>
        <v>0.16666666666666663</v>
      </c>
      <c r="I5" s="316"/>
    </row>
    <row r="6" spans="1:9" s="5" customFormat="1" ht="30" customHeight="1">
      <c r="A6" s="14" t="s">
        <v>170</v>
      </c>
      <c r="B6" s="106" t="s">
        <v>25</v>
      </c>
      <c r="C6" s="150">
        <v>0.33333333333333298</v>
      </c>
      <c r="D6" s="150">
        <v>0.875</v>
      </c>
      <c r="E6" s="150"/>
      <c r="F6" s="315">
        <f t="shared" si="0"/>
        <v>0</v>
      </c>
      <c r="G6" s="315">
        <f t="shared" si="1"/>
        <v>0.16666666666666663</v>
      </c>
      <c r="H6" s="296">
        <f t="shared" si="2"/>
        <v>0.16666666666666663</v>
      </c>
      <c r="I6" s="316"/>
    </row>
    <row r="7" spans="1:9" s="4" customFormat="1" ht="30" customHeight="1">
      <c r="A7" s="14" t="s">
        <v>170</v>
      </c>
      <c r="B7" s="106" t="s">
        <v>44</v>
      </c>
      <c r="C7" s="150">
        <v>0.33333333333333298</v>
      </c>
      <c r="D7" s="150">
        <v>0.70833333333333337</v>
      </c>
      <c r="E7" s="150"/>
      <c r="F7" s="315">
        <f t="shared" si="0"/>
        <v>0</v>
      </c>
      <c r="G7" s="315">
        <f t="shared" si="1"/>
        <v>0</v>
      </c>
      <c r="H7" s="111">
        <f t="shared" si="2"/>
        <v>0</v>
      </c>
      <c r="I7" s="316"/>
    </row>
    <row r="8" spans="1:9" s="5" customFormat="1" ht="30" customHeight="1">
      <c r="A8" s="14" t="s">
        <v>170</v>
      </c>
      <c r="B8" s="106" t="s">
        <v>55</v>
      </c>
      <c r="C8" s="150">
        <v>0.33333333333333298</v>
      </c>
      <c r="D8" s="150">
        <v>0.70833333333333337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316"/>
    </row>
    <row r="9" spans="1:9" s="4" customFormat="1" ht="30" customHeight="1">
      <c r="A9" s="14" t="s">
        <v>59</v>
      </c>
      <c r="B9" s="106" t="s">
        <v>9</v>
      </c>
      <c r="C9" s="150">
        <v>0.33333333333333298</v>
      </c>
      <c r="D9" s="150">
        <v>0.70833333333333337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59</v>
      </c>
      <c r="B10" s="106" t="s">
        <v>10</v>
      </c>
      <c r="C10" s="150">
        <v>0.33333333333333298</v>
      </c>
      <c r="D10" s="150">
        <v>0.70833333333333337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59</v>
      </c>
      <c r="B11" s="106" t="s">
        <v>11</v>
      </c>
      <c r="C11" s="150">
        <v>0.3125</v>
      </c>
      <c r="D11" s="150">
        <v>0.70833333333333337</v>
      </c>
      <c r="E11" s="150"/>
      <c r="F11" s="315">
        <f t="shared" si="0"/>
        <v>2.0833333333333315E-2</v>
      </c>
      <c r="G11" s="315">
        <f t="shared" si="1"/>
        <v>0</v>
      </c>
      <c r="H11" s="296">
        <f t="shared" si="2"/>
        <v>2.0833333333333315E-2</v>
      </c>
      <c r="I11" s="316"/>
    </row>
    <row r="12" spans="1:9" s="5" customFormat="1" ht="30" customHeight="1">
      <c r="A12" s="14" t="s">
        <v>59</v>
      </c>
      <c r="B12" s="106" t="s">
        <v>12</v>
      </c>
      <c r="C12" s="150">
        <v>0.33333333333333331</v>
      </c>
      <c r="D12" s="150">
        <v>0.70833333333333337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59</v>
      </c>
      <c r="B13" s="106" t="s">
        <v>13</v>
      </c>
      <c r="C13" s="150">
        <v>0.33333333333333331</v>
      </c>
      <c r="D13" s="150">
        <v>0.70833333333333337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106" t="s">
        <v>14</v>
      </c>
      <c r="C14" s="694" t="s">
        <v>118</v>
      </c>
      <c r="D14" s="695"/>
      <c r="E14" s="695"/>
      <c r="F14" s="695"/>
      <c r="G14" s="695"/>
      <c r="H14" s="695"/>
      <c r="I14" s="696"/>
    </row>
    <row r="15" spans="1:9" s="5" customFormat="1" ht="30" customHeight="1">
      <c r="A15" s="14" t="s">
        <v>59</v>
      </c>
      <c r="B15" s="106" t="s">
        <v>15</v>
      </c>
      <c r="C15" s="150">
        <v>0.33333333333333331</v>
      </c>
      <c r="D15" s="150">
        <v>0.70833333333333337</v>
      </c>
      <c r="E15" s="150"/>
      <c r="F15" s="315">
        <f t="shared" si="0"/>
        <v>0</v>
      </c>
      <c r="G15" s="315">
        <f>SUM(
IF(OR(C15="",D15=""),0,MAX(0,IF(D15&lt;C15,D15+1,D15)-MAX(C15,TIME(17,0,0)))))</f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106" t="s">
        <v>16</v>
      </c>
      <c r="C16" s="150">
        <v>0.3125</v>
      </c>
      <c r="D16" s="150">
        <v>0.70833333333333337</v>
      </c>
      <c r="E16" s="150"/>
      <c r="F16" s="315">
        <f t="shared" si="0"/>
        <v>2.0833333333333315E-2</v>
      </c>
      <c r="G16" s="315">
        <f t="shared" ref="G16:G25" si="3">SUM(
IF(OR(C16="",D16=""),0,MAX(0,IF(D16&lt;C16,D16+1,D16)-MAX(C16,TIME(17,0,0)))))</f>
        <v>0</v>
      </c>
      <c r="H16" s="296">
        <f t="shared" si="2"/>
        <v>2.0833333333333315E-2</v>
      </c>
      <c r="I16" s="316"/>
    </row>
    <row r="17" spans="1:9" s="5" customFormat="1" ht="30" customHeight="1">
      <c r="A17" s="14" t="s">
        <v>59</v>
      </c>
      <c r="B17" s="106" t="s">
        <v>144</v>
      </c>
      <c r="C17" s="150">
        <v>0.3125</v>
      </c>
      <c r="D17" s="150">
        <v>0.70833333333333337</v>
      </c>
      <c r="E17" s="150"/>
      <c r="F17" s="315">
        <f t="shared" si="0"/>
        <v>2.0833333333333315E-2</v>
      </c>
      <c r="G17" s="315">
        <f t="shared" si="3"/>
        <v>0</v>
      </c>
      <c r="H17" s="296">
        <f t="shared" si="2"/>
        <v>2.0833333333333315E-2</v>
      </c>
      <c r="I17" s="316"/>
    </row>
    <row r="18" spans="1:9" s="5" customFormat="1" ht="30" customHeight="1">
      <c r="A18" s="14" t="s">
        <v>59</v>
      </c>
      <c r="B18" s="106" t="s">
        <v>18</v>
      </c>
      <c r="C18" s="150">
        <v>0.33333333333333331</v>
      </c>
      <c r="D18" s="150">
        <v>0.92361111111111116</v>
      </c>
      <c r="E18" s="150"/>
      <c r="F18" s="315">
        <f t="shared" si="0"/>
        <v>0</v>
      </c>
      <c r="G18" s="315">
        <f t="shared" si="3"/>
        <v>0.21527777777777779</v>
      </c>
      <c r="H18" s="296">
        <f t="shared" si="2"/>
        <v>0.21527777777777779</v>
      </c>
      <c r="I18" s="105"/>
    </row>
    <row r="19" spans="1:9" s="5" customFormat="1" ht="30" customHeight="1">
      <c r="A19" s="14" t="s">
        <v>59</v>
      </c>
      <c r="B19" s="106" t="s">
        <v>19</v>
      </c>
      <c r="C19" s="150">
        <v>0.33333333333333331</v>
      </c>
      <c r="D19" s="150">
        <v>0.70833333333333337</v>
      </c>
      <c r="E19" s="150"/>
      <c r="F19" s="315">
        <f t="shared" si="0"/>
        <v>0</v>
      </c>
      <c r="G19" s="315">
        <f t="shared" si="3"/>
        <v>0</v>
      </c>
      <c r="H19" s="111">
        <f t="shared" si="2"/>
        <v>0</v>
      </c>
      <c r="I19" s="105"/>
    </row>
    <row r="20" spans="1:9" s="5" customFormat="1" ht="30" customHeight="1">
      <c r="A20" s="14" t="s">
        <v>59</v>
      </c>
      <c r="B20" s="106" t="s">
        <v>20</v>
      </c>
      <c r="C20" s="150">
        <v>0.3125</v>
      </c>
      <c r="D20" s="150">
        <v>0.73958333333333337</v>
      </c>
      <c r="E20" s="150"/>
      <c r="F20" s="315">
        <f t="shared" si="0"/>
        <v>2.0833333333333315E-2</v>
      </c>
      <c r="G20" s="315">
        <f t="shared" si="3"/>
        <v>3.125E-2</v>
      </c>
      <c r="H20" s="296">
        <f t="shared" si="2"/>
        <v>5.2083333333333315E-2</v>
      </c>
      <c r="I20" s="105"/>
    </row>
    <row r="21" spans="1:9" s="5" customFormat="1" ht="30" customHeight="1">
      <c r="A21" s="14" t="s">
        <v>59</v>
      </c>
      <c r="B21" s="106" t="s">
        <v>54</v>
      </c>
      <c r="C21" s="150">
        <v>0.33333333333333331</v>
      </c>
      <c r="D21" s="150">
        <v>0.70833333333333337</v>
      </c>
      <c r="E21" s="150"/>
      <c r="F21" s="315">
        <f t="shared" si="0"/>
        <v>0</v>
      </c>
      <c r="G21" s="315">
        <f t="shared" si="3"/>
        <v>0</v>
      </c>
      <c r="H21" s="111">
        <f t="shared" si="2"/>
        <v>0</v>
      </c>
      <c r="I21" s="316"/>
    </row>
    <row r="22" spans="1:9" s="5" customFormat="1" ht="30" customHeight="1">
      <c r="A22" s="14" t="s">
        <v>60</v>
      </c>
      <c r="B22" s="106" t="s">
        <v>21</v>
      </c>
      <c r="C22" s="150">
        <v>0.33333333333333331</v>
      </c>
      <c r="D22" s="150">
        <v>0.70833333333333337</v>
      </c>
      <c r="E22" s="150"/>
      <c r="F22" s="315">
        <f t="shared" si="0"/>
        <v>0</v>
      </c>
      <c r="G22" s="315">
        <f t="shared" si="3"/>
        <v>0</v>
      </c>
      <c r="H22" s="111">
        <f t="shared" si="2"/>
        <v>0</v>
      </c>
      <c r="I22" s="316"/>
    </row>
    <row r="23" spans="1:9" s="5" customFormat="1" ht="30" customHeight="1">
      <c r="A23" s="14" t="s">
        <v>60</v>
      </c>
      <c r="B23" s="106" t="s">
        <v>22</v>
      </c>
      <c r="C23" s="150">
        <v>0.33333333333333331</v>
      </c>
      <c r="D23" s="150">
        <v>0.875</v>
      </c>
      <c r="E23" s="150"/>
      <c r="F23" s="315">
        <f t="shared" si="0"/>
        <v>0</v>
      </c>
      <c r="G23" s="315">
        <f t="shared" si="3"/>
        <v>0.16666666666666663</v>
      </c>
      <c r="H23" s="296">
        <f t="shared" si="2"/>
        <v>0.16666666666666663</v>
      </c>
      <c r="I23" s="316"/>
    </row>
    <row r="24" spans="1:9" s="5" customFormat="1" ht="30" customHeight="1">
      <c r="A24" s="14" t="s">
        <v>60</v>
      </c>
      <c r="B24" s="106" t="s">
        <v>23</v>
      </c>
      <c r="C24" s="150">
        <v>0.33333333333333331</v>
      </c>
      <c r="D24" s="150">
        <v>0.70833333333333337</v>
      </c>
      <c r="E24" s="150"/>
      <c r="F24" s="315">
        <f t="shared" si="0"/>
        <v>0</v>
      </c>
      <c r="G24" s="315">
        <f t="shared" si="3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106" t="s">
        <v>24</v>
      </c>
      <c r="C25" s="150">
        <v>0.33333333333333331</v>
      </c>
      <c r="D25" s="150">
        <v>0.70833333333333337</v>
      </c>
      <c r="E25" s="150"/>
      <c r="F25" s="315">
        <f t="shared" si="0"/>
        <v>0</v>
      </c>
      <c r="G25" s="315">
        <f t="shared" si="3"/>
        <v>0</v>
      </c>
      <c r="H25" s="111">
        <f t="shared" si="2"/>
        <v>0</v>
      </c>
      <c r="I25" s="316"/>
    </row>
    <row r="26" spans="1:9" s="5" customFormat="1" ht="30" customHeight="1">
      <c r="A26" s="14" t="s">
        <v>60</v>
      </c>
      <c r="B26" s="106" t="s">
        <v>26</v>
      </c>
      <c r="C26" s="150">
        <v>0.33333333333333331</v>
      </c>
      <c r="D26" s="150">
        <v>0.875</v>
      </c>
      <c r="E26" s="150"/>
      <c r="F26" s="315">
        <f t="shared" si="0"/>
        <v>0</v>
      </c>
      <c r="G26" s="315">
        <f>SUM(
IF(OR(C26="",D26=""),0,MAX(0,IF(D26&lt;C26,D26+1,D26)-MAX(C26,TIME(17,0,0)))))</f>
        <v>0.16666666666666663</v>
      </c>
      <c r="H26" s="296">
        <f t="shared" si="2"/>
        <v>0.16666666666666663</v>
      </c>
      <c r="I26" s="105"/>
    </row>
    <row r="27" spans="1:9" s="5" customFormat="1" ht="30" customHeight="1">
      <c r="A27" s="14" t="s">
        <v>60</v>
      </c>
      <c r="B27" s="106" t="s">
        <v>27</v>
      </c>
      <c r="C27" s="150">
        <v>0.33333333333333331</v>
      </c>
      <c r="D27" s="150">
        <v>0.875</v>
      </c>
      <c r="E27" s="150"/>
      <c r="F27" s="315">
        <f t="shared" si="0"/>
        <v>0</v>
      </c>
      <c r="G27" s="315">
        <f t="shared" ref="G27:G51" si="4">SUM(
IF(OR(C27="",D27=""),0,MAX(0,IF(D27&lt;C27,D27+1,D27)-MAX(C27,TIME(17,0,0)))))</f>
        <v>0.16666666666666663</v>
      </c>
      <c r="H27" s="296">
        <f t="shared" si="2"/>
        <v>0.16666666666666663</v>
      </c>
      <c r="I27" s="316"/>
    </row>
    <row r="28" spans="1:9" s="5" customFormat="1" ht="30" customHeight="1">
      <c r="A28" s="14" t="s">
        <v>60</v>
      </c>
      <c r="B28" s="106" t="s">
        <v>171</v>
      </c>
      <c r="C28" s="150">
        <v>0.33333333333333331</v>
      </c>
      <c r="D28" s="150">
        <v>0.70833333333333337</v>
      </c>
      <c r="E28" s="150"/>
      <c r="F28" s="315">
        <f t="shared" si="0"/>
        <v>0</v>
      </c>
      <c r="G28" s="315">
        <f t="shared" si="4"/>
        <v>0</v>
      </c>
      <c r="H28" s="111">
        <f t="shared" si="2"/>
        <v>0</v>
      </c>
      <c r="I28" s="316"/>
    </row>
    <row r="29" spans="1:9" s="5" customFormat="1" ht="30" customHeight="1">
      <c r="A29" s="14" t="s">
        <v>60</v>
      </c>
      <c r="B29" s="106" t="s">
        <v>145</v>
      </c>
      <c r="C29" s="150">
        <v>0.33333333333333298</v>
      </c>
      <c r="D29" s="150">
        <v>0.875</v>
      </c>
      <c r="E29" s="150"/>
      <c r="F29" s="315">
        <f t="shared" si="0"/>
        <v>0</v>
      </c>
      <c r="G29" s="315">
        <f t="shared" si="4"/>
        <v>0.16666666666666663</v>
      </c>
      <c r="H29" s="296">
        <f t="shared" si="2"/>
        <v>0.16666666666666663</v>
      </c>
      <c r="I29" s="316"/>
    </row>
    <row r="30" spans="1:9" s="5" customFormat="1" ht="30" customHeight="1">
      <c r="A30" s="14" t="s">
        <v>60</v>
      </c>
      <c r="B30" s="106" t="s">
        <v>30</v>
      </c>
      <c r="C30" s="150">
        <v>0.33333333333333298</v>
      </c>
      <c r="D30" s="150">
        <v>0.70833333333333337</v>
      </c>
      <c r="E30" s="150"/>
      <c r="F30" s="315">
        <f t="shared" si="0"/>
        <v>0</v>
      </c>
      <c r="G30" s="315">
        <f t="shared" si="4"/>
        <v>0</v>
      </c>
      <c r="H30" s="111">
        <f t="shared" si="2"/>
        <v>0</v>
      </c>
      <c r="I30" s="316"/>
    </row>
    <row r="31" spans="1:9" s="5" customFormat="1" ht="30" customHeight="1">
      <c r="A31" s="14" t="s">
        <v>60</v>
      </c>
      <c r="B31" s="106" t="s">
        <v>139</v>
      </c>
      <c r="C31" s="150">
        <v>0.33333333333333298</v>
      </c>
      <c r="D31" s="150">
        <v>0.70833333333333337</v>
      </c>
      <c r="E31" s="150"/>
      <c r="F31" s="315">
        <f t="shared" si="0"/>
        <v>0</v>
      </c>
      <c r="G31" s="315">
        <f t="shared" si="4"/>
        <v>0</v>
      </c>
      <c r="H31" s="111">
        <f t="shared" si="2"/>
        <v>0</v>
      </c>
      <c r="I31" s="316"/>
    </row>
    <row r="32" spans="1:9" s="5" customFormat="1" ht="30" customHeight="1">
      <c r="A32" s="14" t="s">
        <v>60</v>
      </c>
      <c r="B32" s="106" t="s">
        <v>146</v>
      </c>
      <c r="C32" s="150">
        <v>0.33333333333333298</v>
      </c>
      <c r="D32" s="150">
        <v>0.875</v>
      </c>
      <c r="E32" s="150"/>
      <c r="F32" s="315">
        <f t="shared" si="0"/>
        <v>0</v>
      </c>
      <c r="G32" s="315">
        <f t="shared" si="4"/>
        <v>0.16666666666666663</v>
      </c>
      <c r="H32" s="296">
        <f t="shared" si="2"/>
        <v>0.16666666666666663</v>
      </c>
      <c r="I32" s="316"/>
    </row>
    <row r="33" spans="1:9" s="5" customFormat="1" ht="30" customHeight="1">
      <c r="A33" s="14" t="s">
        <v>60</v>
      </c>
      <c r="B33" s="106" t="s">
        <v>33</v>
      </c>
      <c r="C33" s="150">
        <v>0.33333333333333298</v>
      </c>
      <c r="D33" s="150">
        <v>0.875</v>
      </c>
      <c r="E33" s="150"/>
      <c r="F33" s="315">
        <f t="shared" si="0"/>
        <v>0</v>
      </c>
      <c r="G33" s="315">
        <f t="shared" si="4"/>
        <v>0.16666666666666663</v>
      </c>
      <c r="H33" s="296">
        <f t="shared" si="2"/>
        <v>0.16666666666666663</v>
      </c>
      <c r="I33" s="316"/>
    </row>
    <row r="34" spans="1:9" s="5" customFormat="1" ht="30" customHeight="1">
      <c r="A34" s="14" t="s">
        <v>60</v>
      </c>
      <c r="B34" s="106" t="s">
        <v>147</v>
      </c>
      <c r="C34" s="150">
        <v>0.33333333333333298</v>
      </c>
      <c r="D34" s="150">
        <v>0.875</v>
      </c>
      <c r="E34" s="150"/>
      <c r="F34" s="315">
        <f t="shared" si="0"/>
        <v>0</v>
      </c>
      <c r="G34" s="315">
        <f t="shared" si="4"/>
        <v>0.16666666666666663</v>
      </c>
      <c r="H34" s="296">
        <f t="shared" si="2"/>
        <v>0.16666666666666663</v>
      </c>
      <c r="I34" s="316"/>
    </row>
    <row r="35" spans="1:9" s="5" customFormat="1" ht="30" customHeight="1">
      <c r="A35" s="14" t="s">
        <v>60</v>
      </c>
      <c r="B35" s="106" t="s">
        <v>148</v>
      </c>
      <c r="C35" s="150">
        <v>0.33333333333333298</v>
      </c>
      <c r="D35" s="150">
        <v>0.70833333333333337</v>
      </c>
      <c r="E35" s="150"/>
      <c r="F35" s="315">
        <f t="shared" si="0"/>
        <v>0</v>
      </c>
      <c r="G35" s="315">
        <f t="shared" si="4"/>
        <v>0</v>
      </c>
      <c r="H35" s="111">
        <f t="shared" si="2"/>
        <v>0</v>
      </c>
      <c r="I35" s="316"/>
    </row>
    <row r="36" spans="1:9" s="5" customFormat="1" ht="30" customHeight="1">
      <c r="A36" s="14" t="s">
        <v>60</v>
      </c>
      <c r="B36" s="106" t="s">
        <v>36</v>
      </c>
      <c r="C36" s="150">
        <v>0.33333333333333298</v>
      </c>
      <c r="D36" s="150">
        <v>0.70833333333333337</v>
      </c>
      <c r="E36" s="150"/>
      <c r="F36" s="315">
        <f t="shared" si="0"/>
        <v>0</v>
      </c>
      <c r="G36" s="315">
        <f t="shared" si="4"/>
        <v>0</v>
      </c>
      <c r="H36" s="111">
        <f t="shared" si="2"/>
        <v>0</v>
      </c>
      <c r="I36" s="316"/>
    </row>
    <row r="37" spans="1:9" s="5" customFormat="1" ht="30" customHeight="1">
      <c r="A37" s="14" t="s">
        <v>60</v>
      </c>
      <c r="B37" s="106" t="s">
        <v>37</v>
      </c>
      <c r="C37" s="150">
        <v>0.33333333333333298</v>
      </c>
      <c r="D37" s="150">
        <v>0.875</v>
      </c>
      <c r="E37" s="150"/>
      <c r="F37" s="315">
        <f t="shared" si="0"/>
        <v>0</v>
      </c>
      <c r="G37" s="315">
        <f t="shared" si="4"/>
        <v>0.16666666666666663</v>
      </c>
      <c r="H37" s="296">
        <f t="shared" si="2"/>
        <v>0.16666666666666663</v>
      </c>
      <c r="I37" s="316"/>
    </row>
    <row r="38" spans="1:9" s="5" customFormat="1" ht="30" customHeight="1">
      <c r="A38" s="14" t="s">
        <v>60</v>
      </c>
      <c r="B38" s="106" t="s">
        <v>38</v>
      </c>
      <c r="C38" s="150">
        <v>0.33333333333333298</v>
      </c>
      <c r="D38" s="150">
        <v>0.875</v>
      </c>
      <c r="E38" s="150"/>
      <c r="F38" s="315">
        <f t="shared" si="0"/>
        <v>0</v>
      </c>
      <c r="G38" s="315">
        <f t="shared" si="4"/>
        <v>0.16666666666666663</v>
      </c>
      <c r="H38" s="296">
        <f t="shared" si="2"/>
        <v>0.16666666666666663</v>
      </c>
      <c r="I38" s="316"/>
    </row>
    <row r="39" spans="1:9" s="5" customFormat="1" ht="30" customHeight="1">
      <c r="A39" s="14" t="s">
        <v>60</v>
      </c>
      <c r="B39" s="106" t="s">
        <v>39</v>
      </c>
      <c r="C39" s="150">
        <v>0.33333333333333298</v>
      </c>
      <c r="D39" s="150">
        <v>0.70833333333333337</v>
      </c>
      <c r="E39" s="150"/>
      <c r="F39" s="315">
        <f t="shared" si="0"/>
        <v>0</v>
      </c>
      <c r="G39" s="315">
        <f t="shared" si="4"/>
        <v>0</v>
      </c>
      <c r="H39" s="111">
        <f t="shared" si="2"/>
        <v>0</v>
      </c>
      <c r="I39" s="316"/>
    </row>
    <row r="40" spans="1:9" s="5" customFormat="1" ht="30" customHeight="1">
      <c r="A40" s="14" t="s">
        <v>60</v>
      </c>
      <c r="B40" s="106" t="s">
        <v>40</v>
      </c>
      <c r="C40" s="150">
        <v>0.33333333333333298</v>
      </c>
      <c r="D40" s="150">
        <v>0.875</v>
      </c>
      <c r="E40" s="150"/>
      <c r="F40" s="315">
        <f t="shared" si="0"/>
        <v>0</v>
      </c>
      <c r="G40" s="315">
        <f t="shared" si="4"/>
        <v>0.16666666666666663</v>
      </c>
      <c r="H40" s="296">
        <f t="shared" si="2"/>
        <v>0.16666666666666663</v>
      </c>
      <c r="I40" s="316"/>
    </row>
    <row r="41" spans="1:9" s="5" customFormat="1" ht="30" customHeight="1">
      <c r="A41" s="14" t="s">
        <v>60</v>
      </c>
      <c r="B41" s="106" t="s">
        <v>41</v>
      </c>
      <c r="C41" s="150">
        <v>0.33333333333333298</v>
      </c>
      <c r="D41" s="150">
        <v>0.70833333333333337</v>
      </c>
      <c r="E41" s="150"/>
      <c r="F41" s="315">
        <f t="shared" si="0"/>
        <v>0</v>
      </c>
      <c r="G41" s="315">
        <f t="shared" si="4"/>
        <v>0</v>
      </c>
      <c r="H41" s="111">
        <f t="shared" si="2"/>
        <v>0</v>
      </c>
      <c r="I41" s="316"/>
    </row>
    <row r="42" spans="1:9" s="5" customFormat="1" ht="30" customHeight="1">
      <c r="A42" s="14" t="s">
        <v>60</v>
      </c>
      <c r="B42" s="106" t="s">
        <v>42</v>
      </c>
      <c r="C42" s="150">
        <v>0.33333333333333298</v>
      </c>
      <c r="D42" s="150">
        <v>0.70833333333333337</v>
      </c>
      <c r="E42" s="150"/>
      <c r="F42" s="315">
        <f t="shared" si="0"/>
        <v>0</v>
      </c>
      <c r="G42" s="315">
        <f t="shared" si="4"/>
        <v>0</v>
      </c>
      <c r="H42" s="111">
        <f t="shared" si="2"/>
        <v>0</v>
      </c>
      <c r="I42" s="105"/>
    </row>
    <row r="43" spans="1:9" s="5" customFormat="1" ht="30" customHeight="1">
      <c r="A43" s="14" t="s">
        <v>60</v>
      </c>
      <c r="B43" s="106" t="s">
        <v>43</v>
      </c>
      <c r="C43" s="150">
        <v>0.33333333333333298</v>
      </c>
      <c r="D43" s="150">
        <v>0.70833333333333337</v>
      </c>
      <c r="E43" s="150"/>
      <c r="F43" s="315">
        <f t="shared" si="0"/>
        <v>0</v>
      </c>
      <c r="G43" s="315">
        <f t="shared" si="4"/>
        <v>0</v>
      </c>
      <c r="H43" s="111">
        <f t="shared" si="2"/>
        <v>0</v>
      </c>
      <c r="I43" s="316"/>
    </row>
    <row r="44" spans="1:9" s="5" customFormat="1" ht="30" customHeight="1">
      <c r="A44" s="14" t="s">
        <v>60</v>
      </c>
      <c r="B44" s="106" t="s">
        <v>45</v>
      </c>
      <c r="C44" s="694" t="s">
        <v>118</v>
      </c>
      <c r="D44" s="695"/>
      <c r="E44" s="695"/>
      <c r="F44" s="695"/>
      <c r="G44" s="695"/>
      <c r="H44" s="695"/>
      <c r="I44" s="696"/>
    </row>
    <row r="45" spans="1:9" s="5" customFormat="1" ht="30" customHeight="1">
      <c r="A45" s="14" t="s">
        <v>60</v>
      </c>
      <c r="B45" s="106" t="s">
        <v>46</v>
      </c>
      <c r="C45" s="150">
        <v>0.33333333333333298</v>
      </c>
      <c r="D45" s="150">
        <v>0.70833333333333337</v>
      </c>
      <c r="E45" s="150"/>
      <c r="F45" s="315">
        <f t="shared" si="0"/>
        <v>0</v>
      </c>
      <c r="G45" s="315">
        <f t="shared" si="4"/>
        <v>0</v>
      </c>
      <c r="H45" s="111">
        <f t="shared" si="2"/>
        <v>0</v>
      </c>
      <c r="I45" s="316"/>
    </row>
    <row r="46" spans="1:9" s="5" customFormat="1" ht="30" customHeight="1">
      <c r="A46" s="14" t="s">
        <v>60</v>
      </c>
      <c r="B46" s="106" t="s">
        <v>47</v>
      </c>
      <c r="C46" s="150">
        <v>0.33333333333333298</v>
      </c>
      <c r="D46" s="150">
        <v>0.70833333333333337</v>
      </c>
      <c r="E46" s="150"/>
      <c r="F46" s="315">
        <f t="shared" si="0"/>
        <v>0</v>
      </c>
      <c r="G46" s="315">
        <f t="shared" si="4"/>
        <v>0</v>
      </c>
      <c r="H46" s="111">
        <f t="shared" si="2"/>
        <v>0</v>
      </c>
      <c r="I46" s="316"/>
    </row>
    <row r="47" spans="1:9" s="5" customFormat="1" ht="30" customHeight="1">
      <c r="A47" s="14" t="s">
        <v>60</v>
      </c>
      <c r="B47" s="106" t="s">
        <v>48</v>
      </c>
      <c r="C47" s="694" t="s">
        <v>61</v>
      </c>
      <c r="D47" s="695"/>
      <c r="E47" s="695"/>
      <c r="F47" s="695"/>
      <c r="G47" s="695"/>
      <c r="H47" s="695"/>
      <c r="I47" s="696"/>
    </row>
    <row r="48" spans="1:9" s="5" customFormat="1" ht="30" customHeight="1">
      <c r="A48" s="14" t="s">
        <v>60</v>
      </c>
      <c r="B48" s="106" t="s">
        <v>49</v>
      </c>
      <c r="C48" s="150">
        <v>0.33333333333333298</v>
      </c>
      <c r="D48" s="150">
        <v>0.70833333333333337</v>
      </c>
      <c r="E48" s="150"/>
      <c r="F48" s="315">
        <f t="shared" si="0"/>
        <v>0</v>
      </c>
      <c r="G48" s="315">
        <f t="shared" si="4"/>
        <v>0</v>
      </c>
      <c r="H48" s="111">
        <f t="shared" si="2"/>
        <v>0</v>
      </c>
      <c r="I48" s="316"/>
    </row>
    <row r="49" spans="1:9" s="5" customFormat="1" ht="30" customHeight="1">
      <c r="A49" s="14" t="s">
        <v>60</v>
      </c>
      <c r="B49" s="106" t="s">
        <v>50</v>
      </c>
      <c r="C49" s="150">
        <v>0.33333333333333298</v>
      </c>
      <c r="D49" s="150">
        <v>0.70833333333333337</v>
      </c>
      <c r="E49" s="150"/>
      <c r="F49" s="315">
        <f t="shared" si="0"/>
        <v>0</v>
      </c>
      <c r="G49" s="315">
        <f t="shared" si="4"/>
        <v>0</v>
      </c>
      <c r="H49" s="111">
        <f t="shared" si="2"/>
        <v>0</v>
      </c>
      <c r="I49" s="316"/>
    </row>
    <row r="50" spans="1:9" s="5" customFormat="1" ht="30" customHeight="1">
      <c r="A50" s="14" t="s">
        <v>60</v>
      </c>
      <c r="B50" s="106" t="s">
        <v>51</v>
      </c>
      <c r="C50" s="150">
        <v>0.33333333333333298</v>
      </c>
      <c r="D50" s="150">
        <v>0.70833333333333337</v>
      </c>
      <c r="E50" s="150"/>
      <c r="F50" s="315">
        <f t="shared" si="0"/>
        <v>0</v>
      </c>
      <c r="G50" s="315">
        <f t="shared" si="4"/>
        <v>0</v>
      </c>
      <c r="H50" s="111">
        <f t="shared" si="2"/>
        <v>0</v>
      </c>
      <c r="I50" s="316"/>
    </row>
    <row r="51" spans="1:9" s="5" customFormat="1" ht="30" customHeight="1">
      <c r="A51" s="14" t="s">
        <v>60</v>
      </c>
      <c r="B51" s="106" t="s">
        <v>149</v>
      </c>
      <c r="C51" s="150">
        <v>0.33333333333333298</v>
      </c>
      <c r="D51" s="150">
        <v>0.875</v>
      </c>
      <c r="E51" s="150"/>
      <c r="F51" s="315">
        <f t="shared" si="0"/>
        <v>0</v>
      </c>
      <c r="G51" s="315">
        <f t="shared" si="4"/>
        <v>0.16666666666666663</v>
      </c>
      <c r="H51" s="296">
        <f t="shared" si="2"/>
        <v>0.16666666666666663</v>
      </c>
      <c r="I51" s="316"/>
    </row>
    <row r="52" spans="1:9" s="5" customFormat="1" ht="30" customHeight="1">
      <c r="A52" s="14" t="s">
        <v>60</v>
      </c>
      <c r="B52" s="106" t="s">
        <v>82</v>
      </c>
      <c r="C52" s="694" t="s">
        <v>61</v>
      </c>
      <c r="D52" s="695"/>
      <c r="E52" s="695"/>
      <c r="F52" s="695"/>
      <c r="G52" s="695"/>
      <c r="H52" s="695"/>
      <c r="I52" s="696"/>
    </row>
    <row r="53" spans="1:9" s="5" customFormat="1" ht="30" customHeight="1">
      <c r="A53" s="14" t="s">
        <v>60</v>
      </c>
      <c r="B53" s="106" t="s">
        <v>83</v>
      </c>
      <c r="C53" s="694" t="s">
        <v>118</v>
      </c>
      <c r="D53" s="695"/>
      <c r="E53" s="695"/>
      <c r="F53" s="695"/>
      <c r="G53" s="695"/>
      <c r="H53" s="695"/>
      <c r="I53" s="696"/>
    </row>
    <row r="54" spans="1:9" s="5" customFormat="1" ht="30" customHeight="1">
      <c r="A54" s="14" t="s">
        <v>60</v>
      </c>
      <c r="B54" s="106" t="s">
        <v>53</v>
      </c>
      <c r="C54" s="150">
        <v>0.33333333333333298</v>
      </c>
      <c r="D54" s="150">
        <v>0.70833333333333337</v>
      </c>
      <c r="E54" s="150"/>
      <c r="F54" s="315">
        <f t="shared" si="0"/>
        <v>0</v>
      </c>
      <c r="G54" s="315">
        <f>SUM(
IF(OR(C54="",D54=""),0,MAX(0,IF(D54&lt;C54,D54+1,D54)-MAX(C54,TIME(17,0,0)))))</f>
        <v>0</v>
      </c>
      <c r="H54" s="111">
        <f t="shared" si="2"/>
        <v>0</v>
      </c>
      <c r="I54" s="317"/>
    </row>
    <row r="55" spans="1:9" s="5" customFormat="1" ht="30" customHeight="1">
      <c r="A55" s="14" t="s">
        <v>60</v>
      </c>
      <c r="B55" s="106" t="s">
        <v>56</v>
      </c>
      <c r="C55" s="588" t="s">
        <v>173</v>
      </c>
      <c r="D55" s="589"/>
      <c r="E55" s="589"/>
      <c r="F55" s="589"/>
      <c r="G55" s="589"/>
      <c r="H55" s="589"/>
      <c r="I55" s="590"/>
    </row>
    <row r="56" spans="1:9" s="5" customFormat="1" ht="30" customHeight="1">
      <c r="A56" s="268" t="s">
        <v>60</v>
      </c>
      <c r="B56" s="310" t="s">
        <v>57</v>
      </c>
      <c r="C56" s="694" t="s">
        <v>61</v>
      </c>
      <c r="D56" s="695"/>
      <c r="E56" s="695"/>
      <c r="F56" s="695"/>
      <c r="G56" s="695"/>
      <c r="H56" s="695"/>
      <c r="I56" s="696"/>
    </row>
    <row r="57" spans="1:9" ht="30" customHeight="1">
      <c r="A57" s="289" t="s">
        <v>60</v>
      </c>
      <c r="B57" s="311" t="s">
        <v>154</v>
      </c>
      <c r="C57" s="150">
        <v>0.33333333333333298</v>
      </c>
      <c r="D57" s="150">
        <v>0.70833333333333337</v>
      </c>
      <c r="E57" s="150"/>
      <c r="F57" s="315">
        <f t="shared" si="0"/>
        <v>0</v>
      </c>
      <c r="G57" s="315">
        <f>SUM(
IF(OR(C57="",D57=""),0,MAX(0,IF(D57&lt;C57,D57+1,D57)-MAX(C57,TIME(17,0,0)))))</f>
        <v>0</v>
      </c>
      <c r="H57" s="111">
        <f t="shared" si="2"/>
        <v>0</v>
      </c>
      <c r="I57" s="319"/>
    </row>
    <row r="58" spans="1:9" ht="30" customHeight="1">
      <c r="A58" s="271" t="s">
        <v>60</v>
      </c>
      <c r="B58" s="312" t="s">
        <v>155</v>
      </c>
      <c r="C58" s="150">
        <v>0.33333333333333298</v>
      </c>
      <c r="D58" s="150">
        <v>0.70833333333333337</v>
      </c>
      <c r="E58" s="150"/>
      <c r="F58" s="315">
        <f t="shared" si="0"/>
        <v>0</v>
      </c>
      <c r="G58" s="315">
        <f>SUM(
IF(OR(C58="",D58=""),0,MAX(0,IF(D58&lt;C58,D58+1,D58)-MAX(C58,TIME(17,0,0)))))</f>
        <v>0</v>
      </c>
      <c r="H58" s="111">
        <f t="shared" si="2"/>
        <v>0</v>
      </c>
      <c r="I58" s="320"/>
    </row>
    <row r="59" spans="1:9" ht="30" customHeight="1" thickBot="1">
      <c r="A59" s="16" t="s">
        <v>60</v>
      </c>
      <c r="B59" s="313" t="s">
        <v>156</v>
      </c>
      <c r="C59" s="251">
        <v>0.33333333333333298</v>
      </c>
      <c r="D59" s="251">
        <v>0.70833333333333337</v>
      </c>
      <c r="E59" s="251"/>
      <c r="F59" s="322">
        <f t="shared" si="0"/>
        <v>0</v>
      </c>
      <c r="G59" s="322">
        <f>SUM(
IF(OR(C59="",D59=""),0,MAX(0,IF(D59&lt;C59,D59+1,D59)-MAX(C59,TIME(17,0,0)))))</f>
        <v>0</v>
      </c>
      <c r="H59" s="323">
        <f t="shared" si="2"/>
        <v>0</v>
      </c>
      <c r="I59" s="321"/>
    </row>
    <row r="60" spans="1:9" ht="30" customHeight="1">
      <c r="H60" s="295">
        <f>SUM(H3:H59)</f>
        <v>2.6631944444444429</v>
      </c>
    </row>
  </sheetData>
  <autoFilter ref="A2:I60"/>
  <mergeCells count="7">
    <mergeCell ref="C55:I55"/>
    <mergeCell ref="C56:I56"/>
    <mergeCell ref="C14:I14"/>
    <mergeCell ref="C44:I44"/>
    <mergeCell ref="C53:I53"/>
    <mergeCell ref="C52:I52"/>
    <mergeCell ref="C47:I4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00B050"/>
    <pageSetUpPr fitToPage="1"/>
  </sheetPr>
  <dimension ref="A1:I21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178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5" customFormat="1" ht="30" customHeight="1">
      <c r="A3" s="14" t="s">
        <v>170</v>
      </c>
      <c r="B3" s="106" t="s">
        <v>6</v>
      </c>
      <c r="C3" s="150">
        <v>0.33333333333333331</v>
      </c>
      <c r="D3" s="150">
        <v>0.52083333333333337</v>
      </c>
      <c r="E3" s="150"/>
      <c r="F3" s="315">
        <f t="shared" ref="F3:F20" si="0">SUM(IF(C3="",0,IF(C3&lt;TIME(8,0,0),TIME(8,0,0)-C3,0)))</f>
        <v>0</v>
      </c>
      <c r="G3" s="315">
        <f t="shared" ref="G3:G20" si="1">SUM(
IF(OR(C3="",D3=""),0,MAX(0,IF(D3&lt;C3,D3+1,D3)-MAX(C3,TIME(17,0,0)))))</f>
        <v>0</v>
      </c>
      <c r="H3" s="111">
        <f t="shared" ref="H3:H20" si="2">G3+F3</f>
        <v>0</v>
      </c>
      <c r="I3" s="317"/>
    </row>
    <row r="4" spans="1:9" s="5" customFormat="1" ht="30" customHeight="1">
      <c r="A4" s="14" t="s">
        <v>170</v>
      </c>
      <c r="B4" s="106" t="s">
        <v>143</v>
      </c>
      <c r="C4" s="150">
        <v>0.33333333333333331</v>
      </c>
      <c r="D4" s="150">
        <v>0.52083333333333337</v>
      </c>
      <c r="E4" s="150"/>
      <c r="F4" s="315">
        <f t="shared" si="0"/>
        <v>0</v>
      </c>
      <c r="G4" s="315">
        <f t="shared" si="1"/>
        <v>0</v>
      </c>
      <c r="H4" s="111">
        <f t="shared" si="2"/>
        <v>0</v>
      </c>
      <c r="I4" s="316"/>
    </row>
    <row r="5" spans="1:9" s="5" customFormat="1" ht="30" customHeight="1">
      <c r="A5" s="14" t="s">
        <v>170</v>
      </c>
      <c r="B5" s="106" t="s">
        <v>25</v>
      </c>
      <c r="C5" s="150">
        <v>0.33333333333333331</v>
      </c>
      <c r="D5" s="150">
        <v>0.52083333333333337</v>
      </c>
      <c r="E5" s="150"/>
      <c r="F5" s="315">
        <f t="shared" si="0"/>
        <v>0</v>
      </c>
      <c r="G5" s="315">
        <f t="shared" si="1"/>
        <v>0</v>
      </c>
      <c r="H5" s="111">
        <f t="shared" si="2"/>
        <v>0</v>
      </c>
      <c r="I5" s="316"/>
    </row>
    <row r="6" spans="1:9" s="5" customFormat="1" ht="30" customHeight="1">
      <c r="A6" s="14" t="s">
        <v>59</v>
      </c>
      <c r="B6" s="106" t="s">
        <v>11</v>
      </c>
      <c r="C6" s="150">
        <v>0.3125</v>
      </c>
      <c r="D6" s="150">
        <v>0.52083333333333337</v>
      </c>
      <c r="E6" s="150"/>
      <c r="F6" s="315">
        <f t="shared" si="0"/>
        <v>2.0833333333333315E-2</v>
      </c>
      <c r="G6" s="315">
        <f t="shared" si="1"/>
        <v>0</v>
      </c>
      <c r="H6" s="111">
        <f t="shared" si="2"/>
        <v>2.0833333333333315E-2</v>
      </c>
      <c r="I6" s="316"/>
    </row>
    <row r="7" spans="1:9" s="5" customFormat="1" ht="30" customHeight="1">
      <c r="A7" s="14" t="s">
        <v>59</v>
      </c>
      <c r="B7" s="106" t="s">
        <v>144</v>
      </c>
      <c r="C7" s="150">
        <v>0.3125</v>
      </c>
      <c r="D7" s="150">
        <v>0.52083333333333337</v>
      </c>
      <c r="E7" s="150"/>
      <c r="F7" s="315">
        <f t="shared" si="0"/>
        <v>2.0833333333333315E-2</v>
      </c>
      <c r="G7" s="315">
        <f t="shared" si="1"/>
        <v>0</v>
      </c>
      <c r="H7" s="111">
        <f t="shared" si="2"/>
        <v>2.0833333333333315E-2</v>
      </c>
      <c r="I7" s="316"/>
    </row>
    <row r="8" spans="1:9" s="5" customFormat="1" ht="30" customHeight="1">
      <c r="A8" s="14" t="s">
        <v>60</v>
      </c>
      <c r="B8" s="106" t="s">
        <v>26</v>
      </c>
      <c r="C8" s="150">
        <v>0.33333333333333331</v>
      </c>
      <c r="D8" s="150">
        <v>0.52083333333333337</v>
      </c>
      <c r="E8" s="150"/>
      <c r="F8" s="315">
        <f t="shared" si="0"/>
        <v>0</v>
      </c>
      <c r="G8" s="315">
        <f t="shared" si="1"/>
        <v>0</v>
      </c>
      <c r="H8" s="111">
        <f t="shared" si="2"/>
        <v>0</v>
      </c>
      <c r="I8" s="105"/>
    </row>
    <row r="9" spans="1:9" s="5" customFormat="1" ht="30" customHeight="1">
      <c r="A9" s="14" t="s">
        <v>60</v>
      </c>
      <c r="B9" s="106" t="s">
        <v>27</v>
      </c>
      <c r="C9" s="150">
        <v>0.33333333333333331</v>
      </c>
      <c r="D9" s="150">
        <v>0.52083333333333337</v>
      </c>
      <c r="E9" s="150"/>
      <c r="F9" s="315">
        <f t="shared" si="0"/>
        <v>0</v>
      </c>
      <c r="G9" s="315">
        <f t="shared" si="1"/>
        <v>0</v>
      </c>
      <c r="H9" s="111">
        <f t="shared" si="2"/>
        <v>0</v>
      </c>
      <c r="I9" s="316"/>
    </row>
    <row r="10" spans="1:9" s="5" customFormat="1" ht="30" customHeight="1">
      <c r="A10" s="14" t="s">
        <v>60</v>
      </c>
      <c r="B10" s="106" t="s">
        <v>30</v>
      </c>
      <c r="C10" s="150">
        <v>0.33333333333333331</v>
      </c>
      <c r="D10" s="150">
        <v>0.52083333333333337</v>
      </c>
      <c r="E10" s="150"/>
      <c r="F10" s="315">
        <f t="shared" si="0"/>
        <v>0</v>
      </c>
      <c r="G10" s="315">
        <f t="shared" si="1"/>
        <v>0</v>
      </c>
      <c r="H10" s="111">
        <f t="shared" si="2"/>
        <v>0</v>
      </c>
      <c r="I10" s="316"/>
    </row>
    <row r="11" spans="1:9" s="5" customFormat="1" ht="30" customHeight="1">
      <c r="A11" s="14" t="s">
        <v>60</v>
      </c>
      <c r="B11" s="106" t="s">
        <v>139</v>
      </c>
      <c r="C11" s="150">
        <v>0.33333333333333331</v>
      </c>
      <c r="D11" s="150">
        <v>0.52083333333333337</v>
      </c>
      <c r="E11" s="150"/>
      <c r="F11" s="315">
        <f t="shared" si="0"/>
        <v>0</v>
      </c>
      <c r="G11" s="315">
        <f t="shared" si="1"/>
        <v>0</v>
      </c>
      <c r="H11" s="111">
        <f t="shared" si="2"/>
        <v>0</v>
      </c>
      <c r="I11" s="316"/>
    </row>
    <row r="12" spans="1:9" s="5" customFormat="1" ht="30" customHeight="1">
      <c r="A12" s="14" t="s">
        <v>60</v>
      </c>
      <c r="B12" s="106" t="s">
        <v>146</v>
      </c>
      <c r="C12" s="150">
        <v>0.33333333333333331</v>
      </c>
      <c r="D12" s="150">
        <v>0.52083333333333337</v>
      </c>
      <c r="E12" s="150"/>
      <c r="F12" s="315">
        <f t="shared" si="0"/>
        <v>0</v>
      </c>
      <c r="G12" s="315">
        <f t="shared" si="1"/>
        <v>0</v>
      </c>
      <c r="H12" s="111">
        <f t="shared" si="2"/>
        <v>0</v>
      </c>
      <c r="I12" s="316"/>
    </row>
    <row r="13" spans="1:9" s="5" customFormat="1" ht="30" customHeight="1">
      <c r="A13" s="14" t="s">
        <v>60</v>
      </c>
      <c r="B13" s="106" t="s">
        <v>33</v>
      </c>
      <c r="C13" s="150">
        <v>0.33333333333333331</v>
      </c>
      <c r="D13" s="150">
        <v>0.52083333333333337</v>
      </c>
      <c r="E13" s="150"/>
      <c r="F13" s="315">
        <f t="shared" si="0"/>
        <v>0</v>
      </c>
      <c r="G13" s="315">
        <f t="shared" si="1"/>
        <v>0</v>
      </c>
      <c r="H13" s="111">
        <f t="shared" si="2"/>
        <v>0</v>
      </c>
      <c r="I13" s="316"/>
    </row>
    <row r="14" spans="1:9" s="5" customFormat="1" ht="30" customHeight="1">
      <c r="A14" s="14" t="s">
        <v>60</v>
      </c>
      <c r="B14" s="106" t="s">
        <v>37</v>
      </c>
      <c r="C14" s="150">
        <v>0.33333333333333331</v>
      </c>
      <c r="D14" s="150">
        <v>0.52083333333333337</v>
      </c>
      <c r="E14" s="150"/>
      <c r="F14" s="315">
        <f t="shared" si="0"/>
        <v>0</v>
      </c>
      <c r="G14" s="315">
        <f t="shared" si="1"/>
        <v>0</v>
      </c>
      <c r="H14" s="111">
        <f t="shared" si="2"/>
        <v>0</v>
      </c>
      <c r="I14" s="316"/>
    </row>
    <row r="15" spans="1:9" s="5" customFormat="1" ht="30" customHeight="1">
      <c r="A15" s="14" t="s">
        <v>60</v>
      </c>
      <c r="B15" s="106" t="s">
        <v>38</v>
      </c>
      <c r="C15" s="150">
        <v>0.33333333333333331</v>
      </c>
      <c r="D15" s="150">
        <v>0.52083333333333337</v>
      </c>
      <c r="E15" s="150"/>
      <c r="F15" s="315">
        <f t="shared" si="0"/>
        <v>0</v>
      </c>
      <c r="G15" s="315">
        <f t="shared" si="1"/>
        <v>0</v>
      </c>
      <c r="H15" s="111">
        <f t="shared" si="2"/>
        <v>0</v>
      </c>
      <c r="I15" s="316"/>
    </row>
    <row r="16" spans="1:9" s="5" customFormat="1" ht="30" customHeight="1">
      <c r="A16" s="14" t="s">
        <v>60</v>
      </c>
      <c r="B16" s="106" t="s">
        <v>41</v>
      </c>
      <c r="C16" s="150">
        <v>0.33333333333333331</v>
      </c>
      <c r="D16" s="150">
        <v>0.52083333333333337</v>
      </c>
      <c r="E16" s="150"/>
      <c r="F16" s="315">
        <f t="shared" si="0"/>
        <v>0</v>
      </c>
      <c r="G16" s="315">
        <f t="shared" si="1"/>
        <v>0</v>
      </c>
      <c r="H16" s="111">
        <f t="shared" si="2"/>
        <v>0</v>
      </c>
      <c r="I16" s="316"/>
    </row>
    <row r="17" spans="1:9" s="5" customFormat="1" ht="30" customHeight="1">
      <c r="A17" s="14" t="s">
        <v>60</v>
      </c>
      <c r="B17" s="106" t="s">
        <v>43</v>
      </c>
      <c r="C17" s="150">
        <v>0.33333333333333331</v>
      </c>
      <c r="D17" s="150">
        <v>0.52083333333333337</v>
      </c>
      <c r="E17" s="150"/>
      <c r="F17" s="315">
        <f t="shared" si="0"/>
        <v>0</v>
      </c>
      <c r="G17" s="315">
        <f t="shared" si="1"/>
        <v>0</v>
      </c>
      <c r="H17" s="111">
        <f t="shared" si="2"/>
        <v>0</v>
      </c>
      <c r="I17" s="316"/>
    </row>
    <row r="18" spans="1:9" s="5" customFormat="1" ht="30" customHeight="1">
      <c r="A18" s="14" t="s">
        <v>60</v>
      </c>
      <c r="B18" s="106" t="s">
        <v>47</v>
      </c>
      <c r="C18" s="150">
        <v>0.33333333333333331</v>
      </c>
      <c r="D18" s="150">
        <v>0.52083333333333337</v>
      </c>
      <c r="E18" s="150"/>
      <c r="F18" s="315">
        <f t="shared" si="0"/>
        <v>0</v>
      </c>
      <c r="G18" s="315">
        <f t="shared" si="1"/>
        <v>0</v>
      </c>
      <c r="H18" s="111">
        <f t="shared" si="2"/>
        <v>0</v>
      </c>
      <c r="I18" s="316"/>
    </row>
    <row r="19" spans="1:9" ht="30" customHeight="1">
      <c r="A19" s="289" t="s">
        <v>60</v>
      </c>
      <c r="B19" s="311" t="s">
        <v>154</v>
      </c>
      <c r="C19" s="150">
        <v>0.33333333333333331</v>
      </c>
      <c r="D19" s="150">
        <v>0.52083333333333337</v>
      </c>
      <c r="E19" s="150"/>
      <c r="F19" s="315">
        <f t="shared" si="0"/>
        <v>0</v>
      </c>
      <c r="G19" s="315">
        <f t="shared" si="1"/>
        <v>0</v>
      </c>
      <c r="H19" s="111">
        <f t="shared" si="2"/>
        <v>0</v>
      </c>
      <c r="I19" s="319"/>
    </row>
    <row r="20" spans="1:9" ht="30" customHeight="1" thickBot="1">
      <c r="A20" s="16" t="s">
        <v>60</v>
      </c>
      <c r="B20" s="313" t="s">
        <v>156</v>
      </c>
      <c r="C20" s="251">
        <v>0.33333333333333331</v>
      </c>
      <c r="D20" s="251">
        <v>0.52083333333333337</v>
      </c>
      <c r="E20" s="251"/>
      <c r="F20" s="322">
        <f t="shared" si="0"/>
        <v>0</v>
      </c>
      <c r="G20" s="315">
        <f t="shared" si="1"/>
        <v>0</v>
      </c>
      <c r="H20" s="323">
        <f t="shared" si="2"/>
        <v>0</v>
      </c>
      <c r="I20" s="321"/>
    </row>
    <row r="21" spans="1:9" ht="30" customHeight="1">
      <c r="H21" s="295">
        <f>SUM(H3:H20)</f>
        <v>4.166666666666663E-2</v>
      </c>
    </row>
  </sheetData>
  <autoFilter ref="A2:I21"/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00B050"/>
    <pageSetUpPr fitToPage="1"/>
  </sheetPr>
  <dimension ref="A1:I60"/>
  <sheetViews>
    <sheetView topLeftCell="A49" zoomScaleNormal="100" zoomScaleSheetLayoutView="85" workbookViewId="0">
      <selection activeCell="E53" sqref="E53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160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109">
        <v>0.33333333333333331</v>
      </c>
      <c r="D3" s="109">
        <v>0.52083333333333337</v>
      </c>
      <c r="E3" s="275"/>
      <c r="F3" s="45">
        <f>SUM(IF(C3="",0,IF(C3&lt;TIME(8,0,0),TIME(8,0,0)-C3,0)))</f>
        <v>0</v>
      </c>
      <c r="G3" s="45">
        <f>SUM(
IF(OR(C3="",D3=""),0,MAX(0,IF(D3&lt;C3,D3+1,D3)-MAX(C3,TIME(12,30,0)))))</f>
        <v>0</v>
      </c>
      <c r="H3" s="47">
        <f>G3+F3</f>
        <v>0</v>
      </c>
      <c r="I3" s="15"/>
    </row>
    <row r="4" spans="1:9" s="5" customFormat="1" ht="30" customHeight="1">
      <c r="A4" s="14" t="s">
        <v>58</v>
      </c>
      <c r="B4" s="8" t="s">
        <v>143</v>
      </c>
      <c r="C4" s="697" t="s">
        <v>163</v>
      </c>
      <c r="D4" s="698"/>
      <c r="E4" s="698"/>
      <c r="F4" s="698"/>
      <c r="G4" s="698"/>
      <c r="H4" s="698"/>
      <c r="I4" s="699"/>
    </row>
    <row r="5" spans="1:9" s="5" customFormat="1" ht="30" customHeight="1">
      <c r="A5" s="14" t="s">
        <v>59</v>
      </c>
      <c r="B5" s="8" t="s">
        <v>8</v>
      </c>
      <c r="C5" s="109">
        <v>0.33333333333333331</v>
      </c>
      <c r="D5" s="109">
        <v>0.52083333333333337</v>
      </c>
      <c r="E5" s="275"/>
      <c r="F5" s="45">
        <f t="shared" ref="F5:F59" si="0">SUM(IF(C5="",0,IF(C5&lt;TIME(8,0,0),TIME(8,0,0)-C5,0)))</f>
        <v>0</v>
      </c>
      <c r="G5" s="45">
        <f t="shared" ref="G5:G59" si="1">SUM(
IF(OR(C5="",D5=""),0,MAX(0,IF(D5&lt;C5,D5+1,D5)-MAX(C5,TIME(12,30,0)))))</f>
        <v>0</v>
      </c>
      <c r="H5" s="47">
        <f t="shared" ref="H5:H59" si="2">G5+F5</f>
        <v>0</v>
      </c>
      <c r="I5" s="15"/>
    </row>
    <row r="6" spans="1:9" s="5" customFormat="1" ht="30" customHeight="1">
      <c r="A6" s="14" t="s">
        <v>59</v>
      </c>
      <c r="B6" s="8" t="s">
        <v>9</v>
      </c>
      <c r="C6" s="109">
        <v>0.33333333333333331</v>
      </c>
      <c r="D6" s="109">
        <v>0.52083333333333337</v>
      </c>
      <c r="E6" s="27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109">
        <v>0.61111111111111105</v>
      </c>
      <c r="E7" s="275"/>
      <c r="F7" s="45">
        <f t="shared" si="0"/>
        <v>0</v>
      </c>
      <c r="G7" s="45">
        <f t="shared" si="1"/>
        <v>9.0277777777777679E-2</v>
      </c>
      <c r="H7" s="299">
        <f t="shared" si="2"/>
        <v>9.0277777777777679E-2</v>
      </c>
      <c r="I7" s="15"/>
    </row>
    <row r="8" spans="1:9" s="5" customFormat="1" ht="30" customHeight="1">
      <c r="A8" s="14" t="s">
        <v>59</v>
      </c>
      <c r="B8" s="8" t="s">
        <v>11</v>
      </c>
      <c r="C8" s="109">
        <v>0.3125</v>
      </c>
      <c r="D8" s="109">
        <v>0.70833333333333337</v>
      </c>
      <c r="E8" s="276"/>
      <c r="F8" s="45">
        <f t="shared" si="0"/>
        <v>2.0833333333333315E-2</v>
      </c>
      <c r="G8" s="45">
        <f t="shared" si="1"/>
        <v>0.1875</v>
      </c>
      <c r="H8" s="299">
        <f t="shared" si="2"/>
        <v>0.20833333333333331</v>
      </c>
      <c r="I8" s="15"/>
    </row>
    <row r="9" spans="1:9" s="4" customFormat="1" ht="30" customHeight="1">
      <c r="A9" s="14" t="s">
        <v>59</v>
      </c>
      <c r="B9" s="8" t="s">
        <v>12</v>
      </c>
      <c r="C9" s="109">
        <v>0.33333333333333331</v>
      </c>
      <c r="D9" s="109">
        <v>0.72222222222222221</v>
      </c>
      <c r="E9" s="275"/>
      <c r="F9" s="45">
        <f t="shared" si="0"/>
        <v>0</v>
      </c>
      <c r="G9" s="45">
        <f t="shared" si="1"/>
        <v>0.20138888888888884</v>
      </c>
      <c r="H9" s="299">
        <f t="shared" si="2"/>
        <v>0.20138888888888884</v>
      </c>
      <c r="I9" s="15"/>
    </row>
    <row r="10" spans="1:9" s="5" customFormat="1" ht="30" customHeight="1">
      <c r="A10" s="14" t="s">
        <v>59</v>
      </c>
      <c r="B10" s="8" t="s">
        <v>13</v>
      </c>
      <c r="C10" s="109">
        <v>0.33333333333333331</v>
      </c>
      <c r="D10" s="109">
        <v>0.625</v>
      </c>
      <c r="E10" s="275"/>
      <c r="F10" s="45">
        <f t="shared" si="0"/>
        <v>0</v>
      </c>
      <c r="G10" s="45">
        <f t="shared" si="1"/>
        <v>0.10416666666666663</v>
      </c>
      <c r="H10" s="299">
        <f t="shared" si="2"/>
        <v>0.10416666666666663</v>
      </c>
      <c r="I10" s="15"/>
    </row>
    <row r="11" spans="1:9" s="5" customFormat="1" ht="30" customHeight="1">
      <c r="A11" s="14" t="s">
        <v>59</v>
      </c>
      <c r="B11" s="8" t="s">
        <v>14</v>
      </c>
      <c r="C11" s="109">
        <v>0.3125</v>
      </c>
      <c r="D11" s="109">
        <v>0.6875</v>
      </c>
      <c r="E11" s="275"/>
      <c r="F11" s="45">
        <f t="shared" si="0"/>
        <v>2.0833333333333315E-2</v>
      </c>
      <c r="G11" s="45">
        <f t="shared" si="1"/>
        <v>0.16666666666666663</v>
      </c>
      <c r="H11" s="299">
        <f t="shared" si="2"/>
        <v>0.18749999999999994</v>
      </c>
      <c r="I11" s="15"/>
    </row>
    <row r="12" spans="1:9" s="5" customFormat="1" ht="30" customHeight="1">
      <c r="A12" s="14" t="s">
        <v>59</v>
      </c>
      <c r="B12" s="8" t="s">
        <v>15</v>
      </c>
      <c r="C12" s="109">
        <v>0.33333333333333331</v>
      </c>
      <c r="D12" s="109">
        <v>0.50972222222222219</v>
      </c>
      <c r="E12" s="277"/>
      <c r="F12" s="101">
        <f t="shared" si="0"/>
        <v>0</v>
      </c>
      <c r="G12" s="45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5" customFormat="1" ht="30" customHeight="1">
      <c r="A14" s="14" t="s">
        <v>59</v>
      </c>
      <c r="B14" s="8" t="s">
        <v>144</v>
      </c>
      <c r="C14" s="109">
        <v>0.3125</v>
      </c>
      <c r="D14" s="278">
        <v>0.6875</v>
      </c>
      <c r="E14" s="278"/>
      <c r="F14" s="101">
        <f t="shared" si="0"/>
        <v>2.0833333333333315E-2</v>
      </c>
      <c r="G14" s="45">
        <f t="shared" si="1"/>
        <v>0.16666666666666663</v>
      </c>
      <c r="H14" s="297">
        <f t="shared" si="2"/>
        <v>0.18749999999999994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0.3125</v>
      </c>
      <c r="D15" s="150">
        <v>0.52083333333333337</v>
      </c>
      <c r="E15" s="104"/>
      <c r="F15" s="101">
        <f t="shared" si="0"/>
        <v>2.0833333333333315E-2</v>
      </c>
      <c r="G15" s="45">
        <f t="shared" si="1"/>
        <v>0</v>
      </c>
      <c r="H15" s="296">
        <f t="shared" si="2"/>
        <v>2.0833333333333315E-2</v>
      </c>
      <c r="I15" s="105"/>
    </row>
    <row r="16" spans="1:9" s="5" customFormat="1" ht="30" customHeight="1">
      <c r="A16" s="14" t="s">
        <v>59</v>
      </c>
      <c r="B16" s="8" t="s">
        <v>19</v>
      </c>
      <c r="C16" s="279">
        <v>0.3125</v>
      </c>
      <c r="D16" s="279">
        <v>0.78263888888888899</v>
      </c>
      <c r="E16" s="279"/>
      <c r="F16" s="101">
        <f t="shared" si="0"/>
        <v>2.0833333333333315E-2</v>
      </c>
      <c r="G16" s="45">
        <f t="shared" si="1"/>
        <v>0.26180555555555562</v>
      </c>
      <c r="H16" s="297">
        <f t="shared" si="2"/>
        <v>0.28263888888888894</v>
      </c>
      <c r="I16" s="15"/>
    </row>
    <row r="17" spans="1:9" s="5" customFormat="1" ht="30" customHeight="1">
      <c r="A17" s="14" t="s">
        <v>59</v>
      </c>
      <c r="B17" s="8" t="s">
        <v>20</v>
      </c>
      <c r="C17" s="109">
        <v>0.3125</v>
      </c>
      <c r="D17" s="109">
        <v>0.52083333333333337</v>
      </c>
      <c r="E17" s="109"/>
      <c r="F17" s="45">
        <f t="shared" si="0"/>
        <v>2.0833333333333315E-2</v>
      </c>
      <c r="G17" s="45">
        <f t="shared" si="1"/>
        <v>0</v>
      </c>
      <c r="H17" s="298">
        <f t="shared" si="2"/>
        <v>2.0833333333333315E-2</v>
      </c>
      <c r="I17" s="15"/>
    </row>
    <row r="18" spans="1:9" s="5" customFormat="1" ht="30" customHeight="1">
      <c r="A18" s="14" t="s">
        <v>60</v>
      </c>
      <c r="B18" s="8" t="s">
        <v>21</v>
      </c>
      <c r="C18" s="694" t="s">
        <v>166</v>
      </c>
      <c r="D18" s="695"/>
      <c r="E18" s="695"/>
      <c r="F18" s="695"/>
      <c r="G18" s="695"/>
      <c r="H18" s="695"/>
      <c r="I18" s="696"/>
    </row>
    <row r="19" spans="1:9" s="5" customFormat="1" ht="30" customHeight="1">
      <c r="A19" s="14" t="s">
        <v>60</v>
      </c>
      <c r="B19" s="8" t="s">
        <v>22</v>
      </c>
      <c r="C19" s="694" t="s">
        <v>167</v>
      </c>
      <c r="D19" s="695"/>
      <c r="E19" s="695"/>
      <c r="F19" s="695"/>
      <c r="G19" s="695"/>
      <c r="H19" s="695"/>
      <c r="I19" s="696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109">
        <v>0.33333333333333331</v>
      </c>
      <c r="D21" s="109">
        <v>0.50972222222222219</v>
      </c>
      <c r="E21" s="10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109">
        <v>0.33333333333333331</v>
      </c>
      <c r="D22" s="109">
        <v>0.52083333333333337</v>
      </c>
      <c r="E22" s="109"/>
      <c r="F22" s="45">
        <f t="shared" si="0"/>
        <v>0</v>
      </c>
      <c r="G22" s="45">
        <f t="shared" si="1"/>
        <v>0</v>
      </c>
      <c r="H22" s="47">
        <f t="shared" si="2"/>
        <v>0</v>
      </c>
      <c r="I22" s="15"/>
    </row>
    <row r="23" spans="1:9" s="5" customFormat="1" ht="30" customHeight="1">
      <c r="A23" s="14" t="s">
        <v>60</v>
      </c>
      <c r="B23" s="8" t="s">
        <v>26</v>
      </c>
      <c r="C23" s="109">
        <v>0.33333333333333331</v>
      </c>
      <c r="D23" s="280">
        <v>0.61041666666666672</v>
      </c>
      <c r="E23" s="280"/>
      <c r="F23" s="101">
        <f t="shared" si="0"/>
        <v>0</v>
      </c>
      <c r="G23" s="45">
        <f t="shared" si="1"/>
        <v>8.9583333333333348E-2</v>
      </c>
      <c r="H23" s="298">
        <f t="shared" si="2"/>
        <v>8.9583333333333348E-2</v>
      </c>
      <c r="I23" s="15"/>
    </row>
    <row r="24" spans="1:9" s="5" customFormat="1" ht="30" customHeight="1">
      <c r="A24" s="14" t="s">
        <v>60</v>
      </c>
      <c r="B24" s="8" t="s">
        <v>27</v>
      </c>
      <c r="C24" s="109">
        <v>0.33333333333333331</v>
      </c>
      <c r="D24" s="150">
        <v>0.52083333333333337</v>
      </c>
      <c r="E24" s="104"/>
      <c r="F24" s="101">
        <f t="shared" si="0"/>
        <v>0</v>
      </c>
      <c r="G24" s="45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8" t="s">
        <v>28</v>
      </c>
      <c r="C25" s="109">
        <v>0.33333333333333331</v>
      </c>
      <c r="D25" s="279">
        <v>0.52083333333333337</v>
      </c>
      <c r="E25" s="279"/>
      <c r="F25" s="101">
        <f t="shared" si="0"/>
        <v>0</v>
      </c>
      <c r="G25" s="45">
        <f t="shared" si="1"/>
        <v>0</v>
      </c>
      <c r="H25" s="99">
        <f t="shared" si="2"/>
        <v>0</v>
      </c>
      <c r="I25" s="15"/>
    </row>
    <row r="26" spans="1:9" s="5" customFormat="1" ht="30" customHeight="1">
      <c r="A26" s="14" t="s">
        <v>60</v>
      </c>
      <c r="B26" s="8" t="s">
        <v>145</v>
      </c>
      <c r="C26" s="694" t="s">
        <v>61</v>
      </c>
      <c r="D26" s="695"/>
      <c r="E26" s="695"/>
      <c r="F26" s="695"/>
      <c r="G26" s="695"/>
      <c r="H26" s="695"/>
      <c r="I26" s="696"/>
    </row>
    <row r="27" spans="1:9" s="5" customFormat="1" ht="30" customHeight="1">
      <c r="A27" s="14" t="s">
        <v>60</v>
      </c>
      <c r="B27" s="8" t="s">
        <v>30</v>
      </c>
      <c r="C27" s="109">
        <v>0.33333333333333331</v>
      </c>
      <c r="D27" s="109">
        <v>0.72222222222222221</v>
      </c>
      <c r="E27" s="109"/>
      <c r="F27" s="45">
        <f t="shared" si="0"/>
        <v>0</v>
      </c>
      <c r="G27" s="45">
        <f t="shared" si="1"/>
        <v>0.20138888888888884</v>
      </c>
      <c r="H27" s="299">
        <f t="shared" si="2"/>
        <v>0.20138888888888884</v>
      </c>
      <c r="I27" s="15"/>
    </row>
    <row r="28" spans="1:9" s="5" customFormat="1" ht="30" customHeight="1">
      <c r="A28" s="14" t="s">
        <v>60</v>
      </c>
      <c r="B28" s="8" t="s">
        <v>139</v>
      </c>
      <c r="C28" s="109">
        <v>0.33333333333333331</v>
      </c>
      <c r="D28" s="109">
        <v>0.71527777777777779</v>
      </c>
      <c r="E28" s="109"/>
      <c r="F28" s="45">
        <f t="shared" si="0"/>
        <v>0</v>
      </c>
      <c r="G28" s="45">
        <f t="shared" si="1"/>
        <v>0.19444444444444442</v>
      </c>
      <c r="H28" s="299">
        <f t="shared" si="2"/>
        <v>0.19444444444444442</v>
      </c>
      <c r="I28" s="15"/>
    </row>
    <row r="29" spans="1:9" s="5" customFormat="1" ht="30" customHeight="1">
      <c r="A29" s="14" t="s">
        <v>60</v>
      </c>
      <c r="B29" s="8" t="s">
        <v>146</v>
      </c>
      <c r="C29" s="109">
        <v>0.33333333333333331</v>
      </c>
      <c r="D29" s="109">
        <v>0.6875</v>
      </c>
      <c r="E29" s="109"/>
      <c r="F29" s="45">
        <f t="shared" si="0"/>
        <v>0</v>
      </c>
      <c r="G29" s="45">
        <f t="shared" si="1"/>
        <v>0.16666666666666663</v>
      </c>
      <c r="H29" s="299">
        <f t="shared" si="2"/>
        <v>0.16666666666666663</v>
      </c>
      <c r="I29" s="15"/>
    </row>
    <row r="30" spans="1:9" s="5" customFormat="1" ht="30" customHeight="1">
      <c r="A30" s="14" t="s">
        <v>60</v>
      </c>
      <c r="B30" s="8" t="s">
        <v>33</v>
      </c>
      <c r="C30" s="109">
        <v>0.33333333333333331</v>
      </c>
      <c r="D30" s="109">
        <v>0.5</v>
      </c>
      <c r="E30" s="10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5" customFormat="1" ht="30" customHeight="1">
      <c r="A31" s="14" t="s">
        <v>60</v>
      </c>
      <c r="B31" s="8" t="s">
        <v>147</v>
      </c>
      <c r="C31" s="109">
        <v>0.33333333333333331</v>
      </c>
      <c r="D31" s="109">
        <v>0.52083333333333337</v>
      </c>
      <c r="E31" s="10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5" customFormat="1" ht="30" customHeight="1">
      <c r="A32" s="14" t="s">
        <v>60</v>
      </c>
      <c r="B32" s="8" t="s">
        <v>148</v>
      </c>
      <c r="C32" s="109">
        <v>0.33333333333333331</v>
      </c>
      <c r="D32" s="109">
        <v>0.50972222222222219</v>
      </c>
      <c r="E32" s="10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109">
        <v>0.33333333333333331</v>
      </c>
      <c r="D33" s="109">
        <v>0.77083333333333337</v>
      </c>
      <c r="E33" s="109"/>
      <c r="F33" s="45">
        <f t="shared" si="0"/>
        <v>0</v>
      </c>
      <c r="G33" s="45">
        <f t="shared" si="1"/>
        <v>0.25</v>
      </c>
      <c r="H33" s="299">
        <f t="shared" si="2"/>
        <v>0.25</v>
      </c>
      <c r="I33" s="15"/>
    </row>
    <row r="34" spans="1:9" s="5" customFormat="1" ht="30" customHeight="1">
      <c r="A34" s="14" t="s">
        <v>60</v>
      </c>
      <c r="B34" s="8" t="s">
        <v>37</v>
      </c>
      <c r="C34" s="109">
        <v>0.33333333333333331</v>
      </c>
      <c r="D34" s="109">
        <v>0.66666666666666663</v>
      </c>
      <c r="E34" s="109"/>
      <c r="F34" s="45">
        <f t="shared" si="0"/>
        <v>0</v>
      </c>
      <c r="G34" s="45">
        <f t="shared" si="1"/>
        <v>0.14583333333333326</v>
      </c>
      <c r="H34" s="299">
        <f t="shared" si="2"/>
        <v>0.14583333333333326</v>
      </c>
      <c r="I34" s="15"/>
    </row>
    <row r="35" spans="1:9" s="5" customFormat="1" ht="30" customHeight="1">
      <c r="A35" s="14" t="s">
        <v>60</v>
      </c>
      <c r="B35" s="8" t="s">
        <v>38</v>
      </c>
      <c r="C35" s="109">
        <v>0.33333333333333331</v>
      </c>
      <c r="D35" s="109">
        <v>0.50972222222222219</v>
      </c>
      <c r="E35" s="10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109">
        <v>0.33333333333333331</v>
      </c>
      <c r="D36" s="109">
        <v>0.52083333333333337</v>
      </c>
      <c r="E36" s="10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109">
        <v>0.33333333333333331</v>
      </c>
      <c r="D37" s="109">
        <v>0.50972222222222219</v>
      </c>
      <c r="E37" s="10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109">
        <v>0.33333333333333331</v>
      </c>
      <c r="D38" s="109">
        <v>0.71527777777777779</v>
      </c>
      <c r="E38" s="109"/>
      <c r="F38" s="45">
        <f t="shared" si="0"/>
        <v>0</v>
      </c>
      <c r="G38" s="45">
        <f t="shared" si="1"/>
        <v>0.19444444444444442</v>
      </c>
      <c r="H38" s="299">
        <f t="shared" si="2"/>
        <v>0.19444444444444442</v>
      </c>
      <c r="I38" s="15"/>
    </row>
    <row r="39" spans="1:9" s="5" customFormat="1" ht="30" customHeight="1">
      <c r="A39" s="14" t="s">
        <v>60</v>
      </c>
      <c r="B39" s="8" t="s">
        <v>42</v>
      </c>
      <c r="C39" s="109">
        <v>0.33333333333333331</v>
      </c>
      <c r="D39" s="109">
        <v>0.50972222222222219</v>
      </c>
      <c r="E39" s="10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109">
        <v>0.33333333333333331</v>
      </c>
      <c r="D40" s="109">
        <v>0.50972222222222219</v>
      </c>
      <c r="E40" s="10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109">
        <v>0.33333333333333331</v>
      </c>
      <c r="D41" s="109">
        <v>0.50972222222222219</v>
      </c>
      <c r="E41" s="10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5" customFormat="1" ht="30" customHeight="1">
      <c r="A42" s="14" t="s">
        <v>60</v>
      </c>
      <c r="B42" s="8" t="s">
        <v>45</v>
      </c>
      <c r="C42" s="694" t="s">
        <v>118</v>
      </c>
      <c r="D42" s="695"/>
      <c r="E42" s="695"/>
      <c r="F42" s="695"/>
      <c r="G42" s="695"/>
      <c r="H42" s="695"/>
      <c r="I42" s="696"/>
    </row>
    <row r="43" spans="1:9" s="5" customFormat="1" ht="30" customHeight="1">
      <c r="A43" s="14" t="s">
        <v>60</v>
      </c>
      <c r="B43" s="8" t="s">
        <v>46</v>
      </c>
      <c r="C43" s="109">
        <v>0.33333333333333331</v>
      </c>
      <c r="D43" s="109">
        <v>0.52083333333333337</v>
      </c>
      <c r="E43" s="10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109">
        <v>0.33333333333333331</v>
      </c>
      <c r="D44" s="109">
        <v>0.50972222222222219</v>
      </c>
      <c r="E44" s="10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109">
        <v>0.33333333333333331</v>
      </c>
      <c r="D45" s="109">
        <v>0.50972222222222219</v>
      </c>
      <c r="E45" s="10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5" customFormat="1" ht="30" customHeight="1">
      <c r="A46" s="14" t="s">
        <v>60</v>
      </c>
      <c r="B46" s="8" t="s">
        <v>49</v>
      </c>
      <c r="C46" s="109">
        <v>0.33333333333333331</v>
      </c>
      <c r="D46" s="109">
        <v>0.78472222222222221</v>
      </c>
      <c r="E46" s="109"/>
      <c r="F46" s="45">
        <f t="shared" si="0"/>
        <v>0</v>
      </c>
      <c r="G46" s="45">
        <f t="shared" si="1"/>
        <v>0.26388888888888884</v>
      </c>
      <c r="H46" s="299">
        <f t="shared" si="2"/>
        <v>0.26388888888888884</v>
      </c>
      <c r="I46" s="15"/>
    </row>
    <row r="47" spans="1:9" s="5" customFormat="1" ht="30" customHeight="1">
      <c r="A47" s="14" t="s">
        <v>60</v>
      </c>
      <c r="B47" s="8" t="s">
        <v>50</v>
      </c>
      <c r="C47" s="691" t="s">
        <v>163</v>
      </c>
      <c r="D47" s="692"/>
      <c r="E47" s="692"/>
      <c r="F47" s="692"/>
      <c r="G47" s="692"/>
      <c r="H47" s="692"/>
      <c r="I47" s="693"/>
    </row>
    <row r="48" spans="1:9" s="5" customFormat="1" ht="30" customHeight="1">
      <c r="A48" s="14" t="s">
        <v>60</v>
      </c>
      <c r="B48" s="8" t="s">
        <v>51</v>
      </c>
      <c r="C48" s="109">
        <v>0.33333333333333331</v>
      </c>
      <c r="D48" s="109">
        <v>0.50972222222222219</v>
      </c>
      <c r="E48" s="10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149</v>
      </c>
      <c r="C49" s="109">
        <v>0.33333333333333331</v>
      </c>
      <c r="D49" s="109">
        <v>0.50972222222222219</v>
      </c>
      <c r="E49" s="109"/>
      <c r="F49" s="45">
        <f t="shared" si="0"/>
        <v>0</v>
      </c>
      <c r="G49" s="45">
        <f t="shared" si="1"/>
        <v>0</v>
      </c>
      <c r="H49" s="47">
        <f t="shared" si="2"/>
        <v>0</v>
      </c>
      <c r="I49" s="15"/>
    </row>
    <row r="50" spans="1:9" s="5" customFormat="1" ht="30" customHeight="1">
      <c r="A50" s="14" t="s">
        <v>60</v>
      </c>
      <c r="B50" s="8" t="s">
        <v>82</v>
      </c>
      <c r="C50" s="109">
        <v>0.33333333333333331</v>
      </c>
      <c r="D50" s="109">
        <v>0.61111111111111105</v>
      </c>
      <c r="E50" s="109"/>
      <c r="F50" s="45">
        <f t="shared" si="0"/>
        <v>0</v>
      </c>
      <c r="G50" s="45">
        <f t="shared" si="1"/>
        <v>9.0277777777777679E-2</v>
      </c>
      <c r="H50" s="299">
        <f t="shared" si="2"/>
        <v>9.0277777777777679E-2</v>
      </c>
      <c r="I50" s="15"/>
    </row>
    <row r="51" spans="1:9" s="5" customFormat="1" ht="30" customHeight="1">
      <c r="A51" s="14" t="s">
        <v>60</v>
      </c>
      <c r="B51" s="8" t="s">
        <v>83</v>
      </c>
      <c r="C51" s="109">
        <v>0.33333333333333331</v>
      </c>
      <c r="D51" s="109">
        <v>0.50972222222222219</v>
      </c>
      <c r="E51" s="10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5" customFormat="1" ht="30" customHeight="1">
      <c r="A52" s="14" t="s">
        <v>60</v>
      </c>
      <c r="B52" s="8" t="s">
        <v>53</v>
      </c>
      <c r="C52" s="109">
        <v>0.33333333333333331</v>
      </c>
      <c r="D52" s="109">
        <v>0.52083333333333337</v>
      </c>
      <c r="E52" s="10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109">
        <v>0.33333333333333331</v>
      </c>
      <c r="D53" s="109">
        <v>0.52083333333333337</v>
      </c>
      <c r="E53" s="10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697" t="s">
        <v>163</v>
      </c>
      <c r="D54" s="698"/>
      <c r="E54" s="698"/>
      <c r="F54" s="698"/>
      <c r="G54" s="698"/>
      <c r="H54" s="698"/>
      <c r="I54" s="699"/>
    </row>
    <row r="55" spans="1:9" s="5" customFormat="1" ht="30" customHeight="1">
      <c r="A55" s="14" t="s">
        <v>60</v>
      </c>
      <c r="B55" s="8" t="s">
        <v>56</v>
      </c>
      <c r="C55" s="109">
        <v>0.33333333333333331</v>
      </c>
      <c r="D55" s="109">
        <v>0.50972222222222219</v>
      </c>
      <c r="E55" s="10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5" customFormat="1" ht="30" customHeight="1">
      <c r="A56" s="268" t="s">
        <v>60</v>
      </c>
      <c r="B56" s="269" t="s">
        <v>57</v>
      </c>
      <c r="C56" s="280">
        <v>0.33333333333333331</v>
      </c>
      <c r="D56" s="280">
        <v>0.61111111111111105</v>
      </c>
      <c r="E56" s="280"/>
      <c r="F56" s="101">
        <f t="shared" si="0"/>
        <v>0</v>
      </c>
      <c r="G56" s="45">
        <f t="shared" si="1"/>
        <v>9.0277777777777679E-2</v>
      </c>
      <c r="H56" s="298">
        <f t="shared" si="2"/>
        <v>9.0277777777777679E-2</v>
      </c>
      <c r="I56" s="175"/>
    </row>
    <row r="57" spans="1:9" ht="30" customHeight="1">
      <c r="A57" s="289" t="s">
        <v>60</v>
      </c>
      <c r="B57" s="290" t="s">
        <v>154</v>
      </c>
      <c r="C57" s="291">
        <v>0.33333333333333331</v>
      </c>
      <c r="D57" s="291">
        <v>0.72222222222222221</v>
      </c>
      <c r="E57" s="291"/>
      <c r="F57" s="292">
        <f t="shared" si="0"/>
        <v>0</v>
      </c>
      <c r="G57" s="45">
        <f t="shared" si="1"/>
        <v>0.20138888888888884</v>
      </c>
      <c r="H57" s="300">
        <f t="shared" si="2"/>
        <v>0.20138888888888884</v>
      </c>
      <c r="I57" s="294"/>
    </row>
    <row r="58" spans="1:9" ht="30" customHeight="1">
      <c r="A58" s="271" t="s">
        <v>60</v>
      </c>
      <c r="B58" s="272" t="s">
        <v>155</v>
      </c>
      <c r="C58" s="284">
        <v>0.33333333333333331</v>
      </c>
      <c r="D58" s="284">
        <v>0.50972222222222219</v>
      </c>
      <c r="E58" s="284"/>
      <c r="F58" s="285">
        <f t="shared" si="0"/>
        <v>0</v>
      </c>
      <c r="G58" s="45">
        <f t="shared" si="1"/>
        <v>0</v>
      </c>
      <c r="H58" s="286">
        <f t="shared" si="2"/>
        <v>0</v>
      </c>
      <c r="I58" s="287"/>
    </row>
    <row r="59" spans="1:9" ht="30" customHeight="1" thickBot="1">
      <c r="A59" s="16" t="s">
        <v>60</v>
      </c>
      <c r="B59" s="281" t="s">
        <v>156</v>
      </c>
      <c r="C59" s="18">
        <v>0.33333333333333331</v>
      </c>
      <c r="D59" s="18">
        <v>0.60416666666666663</v>
      </c>
      <c r="E59" s="282"/>
      <c r="F59" s="55">
        <f t="shared" si="0"/>
        <v>0</v>
      </c>
      <c r="G59" s="55">
        <f t="shared" si="1"/>
        <v>8.3333333333333259E-2</v>
      </c>
      <c r="H59" s="301">
        <f t="shared" si="2"/>
        <v>8.3333333333333259E-2</v>
      </c>
      <c r="I59" s="283"/>
    </row>
    <row r="60" spans="1:9" ht="30" customHeight="1">
      <c r="H60" s="295">
        <f>SUM(H3:H59)</f>
        <v>3.2749999999999995</v>
      </c>
    </row>
  </sheetData>
  <autoFilter ref="A2:I60"/>
  <mergeCells count="9">
    <mergeCell ref="C13:I13"/>
    <mergeCell ref="C20:I20"/>
    <mergeCell ref="C47:I47"/>
    <mergeCell ref="C4:I4"/>
    <mergeCell ref="C54:I54"/>
    <mergeCell ref="C26:I26"/>
    <mergeCell ref="C18:I18"/>
    <mergeCell ref="C19:I19"/>
    <mergeCell ref="C42:I42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rgb="FF00B050"/>
    <pageSetUpPr fitToPage="1"/>
  </sheetPr>
  <dimension ref="A1:I60"/>
  <sheetViews>
    <sheetView topLeftCell="A43" zoomScaleNormal="100" zoomScaleSheetLayoutView="85" workbookViewId="0">
      <selection activeCell="E53" sqref="E53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159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109">
        <v>0.33333333333333331</v>
      </c>
      <c r="D3" s="109">
        <v>0.75</v>
      </c>
      <c r="E3" s="275"/>
      <c r="F3" s="45">
        <f>SUM(IF(C3="",0,IF(C3&lt;TIME(8,0,0),TIME(8,0,0)-C3,0)))</f>
        <v>0</v>
      </c>
      <c r="G3" s="45">
        <f>SUM(
IF(OR(C3="",D3=""),0,MAX(0,IF(D3&lt;C3,D3+1,D3)-MAX(C3,TIME(17,0,0)))))</f>
        <v>4.166666666666663E-2</v>
      </c>
      <c r="H3" s="299">
        <f>G3+F3</f>
        <v>4.166666666666663E-2</v>
      </c>
      <c r="I3" s="15"/>
    </row>
    <row r="4" spans="1:9" s="5" customFormat="1" ht="30" customHeight="1">
      <c r="A4" s="14" t="s">
        <v>58</v>
      </c>
      <c r="B4" s="8" t="s">
        <v>143</v>
      </c>
      <c r="C4" s="109">
        <v>0.33333333333333331</v>
      </c>
      <c r="D4" s="109">
        <v>0.70833333333333337</v>
      </c>
      <c r="E4" s="275"/>
      <c r="F4" s="45">
        <f t="shared" ref="F4:F59" si="0">SUM(IF(C4="",0,IF(C4&lt;TIME(8,0,0),TIME(8,0,0)-C4,0)))</f>
        <v>0</v>
      </c>
      <c r="G4" s="45">
        <f t="shared" ref="G4:G59" si="1">SUM(
IF(OR(C4="",D4=""),0,MAX(0,IF(D4&lt;C4,D4+1,D4)-MAX(C4,TIME(17,0,0)))))</f>
        <v>0</v>
      </c>
      <c r="H4" s="47">
        <f t="shared" ref="H4:H59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109">
        <v>0.33333333333333331</v>
      </c>
      <c r="D5" s="109">
        <v>0.75</v>
      </c>
      <c r="E5" s="275"/>
      <c r="F5" s="45">
        <f t="shared" si="0"/>
        <v>0</v>
      </c>
      <c r="G5" s="45">
        <f t="shared" si="1"/>
        <v>4.166666666666663E-2</v>
      </c>
      <c r="H5" s="299">
        <f t="shared" si="2"/>
        <v>4.166666666666663E-2</v>
      </c>
      <c r="I5" s="15"/>
    </row>
    <row r="6" spans="1:9" s="5" customFormat="1" ht="30" customHeight="1">
      <c r="A6" s="14" t="s">
        <v>59</v>
      </c>
      <c r="B6" s="8" t="s">
        <v>9</v>
      </c>
      <c r="C6" s="109">
        <v>0.33333333333333331</v>
      </c>
      <c r="D6" s="109">
        <v>0.70833333333333337</v>
      </c>
      <c r="E6" s="27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109">
        <v>0.70833333333333337</v>
      </c>
      <c r="E7" s="27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109">
        <v>0.27083333333333331</v>
      </c>
      <c r="D8" s="109">
        <v>0.90972222222222221</v>
      </c>
      <c r="E8" s="276"/>
      <c r="F8" s="45">
        <f t="shared" si="0"/>
        <v>6.25E-2</v>
      </c>
      <c r="G8" s="45">
        <f t="shared" si="1"/>
        <v>0.20138888888888884</v>
      </c>
      <c r="H8" s="299">
        <f t="shared" si="2"/>
        <v>0.26388888888888884</v>
      </c>
      <c r="I8" s="15"/>
    </row>
    <row r="9" spans="1:9" s="4" customFormat="1" ht="30" customHeight="1">
      <c r="A9" s="14" t="s">
        <v>59</v>
      </c>
      <c r="B9" s="8" t="s">
        <v>12</v>
      </c>
      <c r="C9" s="109">
        <v>0.29166666666666669</v>
      </c>
      <c r="D9" s="109">
        <v>0.70833333333333337</v>
      </c>
      <c r="E9" s="275"/>
      <c r="F9" s="45">
        <f t="shared" si="0"/>
        <v>4.166666666666663E-2</v>
      </c>
      <c r="G9" s="45">
        <f t="shared" si="1"/>
        <v>0</v>
      </c>
      <c r="H9" s="299">
        <f t="shared" si="2"/>
        <v>4.166666666666663E-2</v>
      </c>
      <c r="I9" s="15"/>
    </row>
    <row r="10" spans="1:9" s="5" customFormat="1" ht="30" customHeight="1">
      <c r="A10" s="14" t="s">
        <v>59</v>
      </c>
      <c r="B10" s="8" t="s">
        <v>13</v>
      </c>
      <c r="C10" s="109">
        <v>0.33333333333333331</v>
      </c>
      <c r="D10" s="109">
        <v>0.75</v>
      </c>
      <c r="E10" s="275"/>
      <c r="F10" s="45">
        <f t="shared" si="0"/>
        <v>0</v>
      </c>
      <c r="G10" s="45">
        <f t="shared" si="1"/>
        <v>4.166666666666663E-2</v>
      </c>
      <c r="H10" s="299">
        <f t="shared" si="2"/>
        <v>4.166666666666663E-2</v>
      </c>
      <c r="I10" s="15"/>
    </row>
    <row r="11" spans="1:9" s="5" customFormat="1" ht="30" customHeight="1">
      <c r="A11" s="14" t="s">
        <v>59</v>
      </c>
      <c r="B11" s="8" t="s">
        <v>14</v>
      </c>
      <c r="C11" s="109">
        <v>0.27083333333333331</v>
      </c>
      <c r="D11" s="109">
        <v>0.77083333333333337</v>
      </c>
      <c r="E11" s="275"/>
      <c r="F11" s="45">
        <f t="shared" si="0"/>
        <v>6.25E-2</v>
      </c>
      <c r="G11" s="45">
        <f t="shared" si="1"/>
        <v>6.25E-2</v>
      </c>
      <c r="H11" s="299">
        <f t="shared" si="2"/>
        <v>0.125</v>
      </c>
      <c r="I11" s="15"/>
    </row>
    <row r="12" spans="1:9" s="5" customFormat="1" ht="30" customHeight="1">
      <c r="A12" s="14" t="s">
        <v>59</v>
      </c>
      <c r="B12" s="8" t="s">
        <v>15</v>
      </c>
      <c r="C12" s="109">
        <v>0.33333333333333331</v>
      </c>
      <c r="D12" s="109">
        <v>0.70833333333333337</v>
      </c>
      <c r="E12" s="277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5" customFormat="1" ht="30" customHeight="1">
      <c r="A14" s="14" t="s">
        <v>59</v>
      </c>
      <c r="B14" s="8" t="s">
        <v>144</v>
      </c>
      <c r="C14" s="109">
        <v>0.3125</v>
      </c>
      <c r="D14" s="278">
        <v>0.70833333333333337</v>
      </c>
      <c r="E14" s="278"/>
      <c r="F14" s="101">
        <f t="shared" si="0"/>
        <v>2.0833333333333315E-2</v>
      </c>
      <c r="G14" s="101">
        <f t="shared" si="1"/>
        <v>0</v>
      </c>
      <c r="H14" s="297">
        <f t="shared" si="2"/>
        <v>2.0833333333333315E-2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0.3125</v>
      </c>
      <c r="D15" s="150">
        <v>0.70833333333333337</v>
      </c>
      <c r="E15" s="104"/>
      <c r="F15" s="101">
        <f t="shared" si="0"/>
        <v>2.0833333333333315E-2</v>
      </c>
      <c r="G15" s="110">
        <f t="shared" si="1"/>
        <v>0</v>
      </c>
      <c r="H15" s="296">
        <f t="shared" si="2"/>
        <v>2.0833333333333315E-2</v>
      </c>
      <c r="I15" s="105"/>
    </row>
    <row r="16" spans="1:9" s="5" customFormat="1" ht="30" customHeight="1">
      <c r="A16" s="14" t="s">
        <v>59</v>
      </c>
      <c r="B16" s="8" t="s">
        <v>19</v>
      </c>
      <c r="C16" s="279">
        <v>0.2638888888888889</v>
      </c>
      <c r="D16" s="279">
        <v>0.81944444444444453</v>
      </c>
      <c r="E16" s="279"/>
      <c r="F16" s="101">
        <f t="shared" si="0"/>
        <v>6.944444444444442E-2</v>
      </c>
      <c r="G16" s="101">
        <f t="shared" si="1"/>
        <v>0.11111111111111116</v>
      </c>
      <c r="H16" s="297">
        <f t="shared" si="2"/>
        <v>0.18055555555555558</v>
      </c>
      <c r="I16" s="15"/>
    </row>
    <row r="17" spans="1:9" s="5" customFormat="1" ht="30" customHeight="1">
      <c r="A17" s="14" t="s">
        <v>59</v>
      </c>
      <c r="B17" s="8" t="s">
        <v>20</v>
      </c>
      <c r="C17" s="109">
        <v>0.3125</v>
      </c>
      <c r="D17" s="109">
        <v>0.77083333333333337</v>
      </c>
      <c r="E17" s="109"/>
      <c r="F17" s="45">
        <f t="shared" si="0"/>
        <v>2.0833333333333315E-2</v>
      </c>
      <c r="G17" s="101">
        <f t="shared" si="1"/>
        <v>6.25E-2</v>
      </c>
      <c r="H17" s="298">
        <f t="shared" si="2"/>
        <v>8.3333333333333315E-2</v>
      </c>
      <c r="I17" s="15"/>
    </row>
    <row r="18" spans="1:9" s="5" customFormat="1" ht="30" customHeight="1">
      <c r="A18" s="14" t="s">
        <v>60</v>
      </c>
      <c r="B18" s="8" t="s">
        <v>21</v>
      </c>
      <c r="C18" s="109">
        <v>0.33333333333333331</v>
      </c>
      <c r="D18" s="109">
        <v>0.75</v>
      </c>
      <c r="E18" s="109"/>
      <c r="F18" s="45">
        <f t="shared" si="0"/>
        <v>0</v>
      </c>
      <c r="G18" s="101">
        <f t="shared" si="1"/>
        <v>4.166666666666663E-2</v>
      </c>
      <c r="H18" s="298">
        <f t="shared" si="2"/>
        <v>4.166666666666663E-2</v>
      </c>
      <c r="I18" s="15"/>
    </row>
    <row r="19" spans="1:9" s="5" customFormat="1" ht="30" customHeight="1">
      <c r="A19" s="14" t="s">
        <v>60</v>
      </c>
      <c r="B19" s="8" t="s">
        <v>22</v>
      </c>
      <c r="C19" s="109">
        <v>0.33333333333333331</v>
      </c>
      <c r="D19" s="109">
        <v>0.75</v>
      </c>
      <c r="E19" s="109"/>
      <c r="F19" s="45">
        <f t="shared" si="0"/>
        <v>0</v>
      </c>
      <c r="G19" s="101">
        <f t="shared" si="1"/>
        <v>4.166666666666663E-2</v>
      </c>
      <c r="H19" s="298">
        <f t="shared" si="2"/>
        <v>4.166666666666663E-2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109">
        <v>0.33333333333333331</v>
      </c>
      <c r="D21" s="109">
        <v>0.75</v>
      </c>
      <c r="E21" s="109"/>
      <c r="F21" s="45">
        <f t="shared" si="0"/>
        <v>0</v>
      </c>
      <c r="G21" s="45">
        <f t="shared" si="1"/>
        <v>4.166666666666663E-2</v>
      </c>
      <c r="H21" s="299">
        <f t="shared" si="2"/>
        <v>4.166666666666663E-2</v>
      </c>
      <c r="I21" s="15"/>
    </row>
    <row r="22" spans="1:9" s="5" customFormat="1" ht="30" customHeight="1">
      <c r="A22" s="14" t="s">
        <v>60</v>
      </c>
      <c r="B22" s="8" t="s">
        <v>25</v>
      </c>
      <c r="C22" s="109">
        <v>0.33333333333333331</v>
      </c>
      <c r="D22" s="109">
        <v>0.75</v>
      </c>
      <c r="E22" s="109"/>
      <c r="F22" s="45">
        <f t="shared" si="0"/>
        <v>0</v>
      </c>
      <c r="G22" s="45">
        <f t="shared" si="1"/>
        <v>4.166666666666663E-2</v>
      </c>
      <c r="H22" s="299">
        <f t="shared" si="2"/>
        <v>4.166666666666663E-2</v>
      </c>
      <c r="I22" s="15"/>
    </row>
    <row r="23" spans="1:9" s="5" customFormat="1" ht="30" customHeight="1">
      <c r="A23" s="14" t="s">
        <v>60</v>
      </c>
      <c r="B23" s="8" t="s">
        <v>26</v>
      </c>
      <c r="C23" s="109">
        <v>0.27083333333333331</v>
      </c>
      <c r="D23" s="280">
        <v>0.90972222222222221</v>
      </c>
      <c r="E23" s="280"/>
      <c r="F23" s="101">
        <f t="shared" si="0"/>
        <v>6.25E-2</v>
      </c>
      <c r="G23" s="101">
        <f t="shared" si="1"/>
        <v>0.20138888888888884</v>
      </c>
      <c r="H23" s="298">
        <f t="shared" si="2"/>
        <v>0.26388888888888884</v>
      </c>
      <c r="I23" s="15"/>
    </row>
    <row r="24" spans="1:9" s="5" customFormat="1" ht="30" customHeight="1">
      <c r="A24" s="14" t="s">
        <v>60</v>
      </c>
      <c r="B24" s="8" t="s">
        <v>27</v>
      </c>
      <c r="C24" s="109">
        <v>0.33333333333333331</v>
      </c>
      <c r="D24" s="150">
        <v>0.75</v>
      </c>
      <c r="E24" s="104"/>
      <c r="F24" s="101">
        <f t="shared" si="0"/>
        <v>0</v>
      </c>
      <c r="G24" s="110">
        <f t="shared" si="1"/>
        <v>4.166666666666663E-2</v>
      </c>
      <c r="H24" s="296">
        <f t="shared" si="2"/>
        <v>4.166666666666663E-2</v>
      </c>
      <c r="I24" s="105"/>
    </row>
    <row r="25" spans="1:9" s="5" customFormat="1" ht="30" customHeight="1">
      <c r="A25" s="14" t="s">
        <v>60</v>
      </c>
      <c r="B25" s="8" t="s">
        <v>28</v>
      </c>
      <c r="C25" s="109">
        <v>0.29166666666666669</v>
      </c>
      <c r="D25" s="279">
        <v>0.70833333333333337</v>
      </c>
      <c r="E25" s="279"/>
      <c r="F25" s="101">
        <f t="shared" si="0"/>
        <v>4.166666666666663E-2</v>
      </c>
      <c r="G25" s="101">
        <f t="shared" si="1"/>
        <v>0</v>
      </c>
      <c r="H25" s="302">
        <f t="shared" si="2"/>
        <v>4.166666666666663E-2</v>
      </c>
      <c r="I25" s="15"/>
    </row>
    <row r="26" spans="1:9" s="5" customFormat="1" ht="30" customHeight="1">
      <c r="A26" s="14" t="s">
        <v>60</v>
      </c>
      <c r="B26" s="8" t="s">
        <v>145</v>
      </c>
      <c r="C26" s="109">
        <v>0.33333333333333331</v>
      </c>
      <c r="D26" s="109">
        <v>0.75</v>
      </c>
      <c r="E26" s="109"/>
      <c r="F26" s="45">
        <f t="shared" si="0"/>
        <v>0</v>
      </c>
      <c r="G26" s="101">
        <f t="shared" si="1"/>
        <v>4.166666666666663E-2</v>
      </c>
      <c r="H26" s="299">
        <f t="shared" si="2"/>
        <v>4.166666666666663E-2</v>
      </c>
      <c r="I26" s="15"/>
    </row>
    <row r="27" spans="1:9" s="5" customFormat="1" ht="30" customHeight="1">
      <c r="A27" s="14" t="s">
        <v>60</v>
      </c>
      <c r="B27" s="8" t="s">
        <v>30</v>
      </c>
      <c r="C27" s="109">
        <v>0.33333333333333331</v>
      </c>
      <c r="D27" s="109">
        <v>0.75</v>
      </c>
      <c r="E27" s="109"/>
      <c r="F27" s="45">
        <f t="shared" si="0"/>
        <v>0</v>
      </c>
      <c r="G27" s="45">
        <f t="shared" si="1"/>
        <v>4.166666666666663E-2</v>
      </c>
      <c r="H27" s="299">
        <f t="shared" si="2"/>
        <v>4.166666666666663E-2</v>
      </c>
      <c r="I27" s="15"/>
    </row>
    <row r="28" spans="1:9" s="5" customFormat="1" ht="30" customHeight="1">
      <c r="A28" s="14" t="s">
        <v>60</v>
      </c>
      <c r="B28" s="8" t="s">
        <v>139</v>
      </c>
      <c r="C28" s="694" t="s">
        <v>61</v>
      </c>
      <c r="D28" s="695"/>
      <c r="E28" s="695"/>
      <c r="F28" s="695"/>
      <c r="G28" s="695"/>
      <c r="H28" s="695"/>
      <c r="I28" s="696"/>
    </row>
    <row r="29" spans="1:9" s="5" customFormat="1" ht="30" customHeight="1">
      <c r="A29" s="14" t="s">
        <v>60</v>
      </c>
      <c r="B29" s="8" t="s">
        <v>146</v>
      </c>
      <c r="C29" s="109">
        <v>0.33333333333333331</v>
      </c>
      <c r="D29" s="109">
        <v>0.75</v>
      </c>
      <c r="E29" s="109"/>
      <c r="F29" s="45">
        <f t="shared" si="0"/>
        <v>0</v>
      </c>
      <c r="G29" s="45">
        <f t="shared" si="1"/>
        <v>4.166666666666663E-2</v>
      </c>
      <c r="H29" s="299">
        <f t="shared" si="2"/>
        <v>4.166666666666663E-2</v>
      </c>
      <c r="I29" s="15"/>
    </row>
    <row r="30" spans="1:9" s="5" customFormat="1" ht="30" customHeight="1">
      <c r="A30" s="14" t="s">
        <v>60</v>
      </c>
      <c r="B30" s="8" t="s">
        <v>33</v>
      </c>
      <c r="C30" s="109">
        <v>0.33333333333333331</v>
      </c>
      <c r="D30" s="109">
        <v>0.75</v>
      </c>
      <c r="E30" s="109"/>
      <c r="F30" s="45">
        <f t="shared" si="0"/>
        <v>0</v>
      </c>
      <c r="G30" s="45">
        <f t="shared" si="1"/>
        <v>4.166666666666663E-2</v>
      </c>
      <c r="H30" s="299">
        <f t="shared" si="2"/>
        <v>4.166666666666663E-2</v>
      </c>
      <c r="I30" s="15"/>
    </row>
    <row r="31" spans="1:9" s="5" customFormat="1" ht="30" customHeight="1">
      <c r="A31" s="14" t="s">
        <v>60</v>
      </c>
      <c r="B31" s="8" t="s">
        <v>147</v>
      </c>
      <c r="C31" s="109">
        <v>0.33333333333333331</v>
      </c>
      <c r="D31" s="109">
        <v>0.75</v>
      </c>
      <c r="E31" s="109"/>
      <c r="F31" s="45">
        <f t="shared" si="0"/>
        <v>0</v>
      </c>
      <c r="G31" s="45">
        <f t="shared" si="1"/>
        <v>4.166666666666663E-2</v>
      </c>
      <c r="H31" s="299">
        <f t="shared" si="2"/>
        <v>4.166666666666663E-2</v>
      </c>
      <c r="I31" s="15"/>
    </row>
    <row r="32" spans="1:9" s="5" customFormat="1" ht="30" customHeight="1">
      <c r="A32" s="14" t="s">
        <v>60</v>
      </c>
      <c r="B32" s="8" t="s">
        <v>148</v>
      </c>
      <c r="C32" s="109">
        <v>0.33333333333333331</v>
      </c>
      <c r="D32" s="109">
        <v>0.75</v>
      </c>
      <c r="E32" s="109"/>
      <c r="F32" s="45">
        <f t="shared" si="0"/>
        <v>0</v>
      </c>
      <c r="G32" s="45">
        <f t="shared" si="1"/>
        <v>4.166666666666663E-2</v>
      </c>
      <c r="H32" s="299">
        <f t="shared" si="2"/>
        <v>4.166666666666663E-2</v>
      </c>
      <c r="I32" s="15"/>
    </row>
    <row r="33" spans="1:9" s="5" customFormat="1" ht="30" customHeight="1">
      <c r="A33" s="14" t="s">
        <v>60</v>
      </c>
      <c r="B33" s="8" t="s">
        <v>36</v>
      </c>
      <c r="C33" s="109">
        <v>0.33333333333333331</v>
      </c>
      <c r="D33" s="109">
        <v>0.70833333333333337</v>
      </c>
      <c r="E33" s="109"/>
      <c r="F33" s="45">
        <f t="shared" si="0"/>
        <v>0</v>
      </c>
      <c r="G33" s="45">
        <f t="shared" si="1"/>
        <v>0</v>
      </c>
      <c r="H33" s="47">
        <f t="shared" si="2"/>
        <v>0</v>
      </c>
      <c r="I33" s="15"/>
    </row>
    <row r="34" spans="1:9" s="5" customFormat="1" ht="30" customHeight="1">
      <c r="A34" s="14" t="s">
        <v>60</v>
      </c>
      <c r="B34" s="8" t="s">
        <v>37</v>
      </c>
      <c r="C34" s="109">
        <v>0.29166666666666669</v>
      </c>
      <c r="D34" s="109">
        <v>0.75</v>
      </c>
      <c r="E34" s="109"/>
      <c r="F34" s="45">
        <f t="shared" si="0"/>
        <v>4.166666666666663E-2</v>
      </c>
      <c r="G34" s="45">
        <f t="shared" si="1"/>
        <v>4.166666666666663E-2</v>
      </c>
      <c r="H34" s="299">
        <f t="shared" si="2"/>
        <v>8.3333333333333259E-2</v>
      </c>
      <c r="I34" s="15"/>
    </row>
    <row r="35" spans="1:9" s="5" customFormat="1" ht="30" customHeight="1">
      <c r="A35" s="14" t="s">
        <v>60</v>
      </c>
      <c r="B35" s="8" t="s">
        <v>38</v>
      </c>
      <c r="C35" s="109">
        <v>0.33333333333333331</v>
      </c>
      <c r="D35" s="109">
        <v>0.70833333333333337</v>
      </c>
      <c r="E35" s="10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109">
        <v>0.33333333333333331</v>
      </c>
      <c r="D36" s="109">
        <v>0.75</v>
      </c>
      <c r="E36" s="109"/>
      <c r="F36" s="45">
        <f t="shared" si="0"/>
        <v>0</v>
      </c>
      <c r="G36" s="45">
        <f t="shared" si="1"/>
        <v>4.166666666666663E-2</v>
      </c>
      <c r="H36" s="299">
        <f t="shared" si="2"/>
        <v>4.166666666666663E-2</v>
      </c>
      <c r="I36" s="15"/>
    </row>
    <row r="37" spans="1:9" s="5" customFormat="1" ht="30" customHeight="1">
      <c r="A37" s="14" t="s">
        <v>60</v>
      </c>
      <c r="B37" s="8" t="s">
        <v>40</v>
      </c>
      <c r="C37" s="109">
        <v>0.25</v>
      </c>
      <c r="D37" s="109">
        <v>0.66666666666666663</v>
      </c>
      <c r="E37" s="109"/>
      <c r="F37" s="45">
        <f t="shared" si="0"/>
        <v>8.3333333333333315E-2</v>
      </c>
      <c r="G37" s="45">
        <f t="shared" si="1"/>
        <v>0</v>
      </c>
      <c r="H37" s="299">
        <f t="shared" si="2"/>
        <v>8.3333333333333315E-2</v>
      </c>
      <c r="I37" s="15"/>
    </row>
    <row r="38" spans="1:9" s="5" customFormat="1" ht="30" customHeight="1">
      <c r="A38" s="14" t="s">
        <v>60</v>
      </c>
      <c r="B38" s="8" t="s">
        <v>41</v>
      </c>
      <c r="C38" s="109">
        <v>0.2638888888888889</v>
      </c>
      <c r="D38" s="109">
        <v>0.81736111111111109</v>
      </c>
      <c r="E38" s="109"/>
      <c r="F38" s="45">
        <f t="shared" si="0"/>
        <v>6.944444444444442E-2</v>
      </c>
      <c r="G38" s="45">
        <f t="shared" si="1"/>
        <v>0.10902777777777772</v>
      </c>
      <c r="H38" s="299">
        <f t="shared" si="2"/>
        <v>0.17847222222222214</v>
      </c>
      <c r="I38" s="15"/>
    </row>
    <row r="39" spans="1:9" s="5" customFormat="1" ht="30" customHeight="1">
      <c r="A39" s="14" t="s">
        <v>60</v>
      </c>
      <c r="B39" s="8" t="s">
        <v>42</v>
      </c>
      <c r="C39" s="109">
        <v>0.33333333333333331</v>
      </c>
      <c r="D39" s="109">
        <v>0.75</v>
      </c>
      <c r="E39" s="109"/>
      <c r="F39" s="45">
        <f t="shared" si="0"/>
        <v>0</v>
      </c>
      <c r="G39" s="45">
        <f t="shared" si="1"/>
        <v>4.166666666666663E-2</v>
      </c>
      <c r="H39" s="299">
        <f t="shared" si="2"/>
        <v>4.166666666666663E-2</v>
      </c>
      <c r="I39" s="15"/>
    </row>
    <row r="40" spans="1:9" s="5" customFormat="1" ht="30" customHeight="1">
      <c r="A40" s="14" t="s">
        <v>60</v>
      </c>
      <c r="B40" s="8" t="s">
        <v>43</v>
      </c>
      <c r="C40" s="109">
        <v>0.36458333333333331</v>
      </c>
      <c r="D40" s="109">
        <v>0.75</v>
      </c>
      <c r="E40" s="109"/>
      <c r="F40" s="45">
        <f t="shared" si="0"/>
        <v>0</v>
      </c>
      <c r="G40" s="45">
        <f t="shared" si="1"/>
        <v>4.166666666666663E-2</v>
      </c>
      <c r="H40" s="299">
        <f t="shared" si="2"/>
        <v>4.166666666666663E-2</v>
      </c>
      <c r="I40" s="15"/>
    </row>
    <row r="41" spans="1:9" s="5" customFormat="1" ht="30" customHeight="1">
      <c r="A41" s="14" t="s">
        <v>58</v>
      </c>
      <c r="B41" s="8" t="s">
        <v>44</v>
      </c>
      <c r="C41" s="109">
        <v>0.33333333333333331</v>
      </c>
      <c r="D41" s="109">
        <v>0.75</v>
      </c>
      <c r="E41" s="109"/>
      <c r="F41" s="45">
        <f t="shared" si="0"/>
        <v>0</v>
      </c>
      <c r="G41" s="45">
        <f t="shared" si="1"/>
        <v>4.166666666666663E-2</v>
      </c>
      <c r="H41" s="299">
        <f t="shared" si="2"/>
        <v>4.166666666666663E-2</v>
      </c>
      <c r="I41" s="15"/>
    </row>
    <row r="42" spans="1:9" s="5" customFormat="1" ht="30" customHeight="1">
      <c r="A42" s="14" t="s">
        <v>60</v>
      </c>
      <c r="B42" s="8" t="s">
        <v>45</v>
      </c>
      <c r="C42" s="694" t="s">
        <v>118</v>
      </c>
      <c r="D42" s="695"/>
      <c r="E42" s="695"/>
      <c r="F42" s="695"/>
      <c r="G42" s="695"/>
      <c r="H42" s="695"/>
      <c r="I42" s="696"/>
    </row>
    <row r="43" spans="1:9" s="5" customFormat="1" ht="30" customHeight="1">
      <c r="A43" s="14" t="s">
        <v>60</v>
      </c>
      <c r="B43" s="8" t="s">
        <v>46</v>
      </c>
      <c r="C43" s="109">
        <v>0.33333333333333331</v>
      </c>
      <c r="D43" s="109">
        <v>0.70833333333333337</v>
      </c>
      <c r="E43" s="10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109">
        <v>0.33333333333333331</v>
      </c>
      <c r="D44" s="109">
        <v>0.70833333333333337</v>
      </c>
      <c r="E44" s="10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109">
        <v>0.25</v>
      </c>
      <c r="D45" s="109">
        <v>0.66666666666666663</v>
      </c>
      <c r="E45" s="109"/>
      <c r="F45" s="45">
        <f t="shared" si="0"/>
        <v>8.3333333333333315E-2</v>
      </c>
      <c r="G45" s="45">
        <f t="shared" si="1"/>
        <v>0</v>
      </c>
      <c r="H45" s="299">
        <f t="shared" si="2"/>
        <v>8.3333333333333315E-2</v>
      </c>
      <c r="I45" s="15"/>
    </row>
    <row r="46" spans="1:9" s="5" customFormat="1" ht="30" customHeight="1">
      <c r="A46" s="14" t="s">
        <v>60</v>
      </c>
      <c r="B46" s="8" t="s">
        <v>49</v>
      </c>
      <c r="C46" s="109">
        <v>0.33333333333333331</v>
      </c>
      <c r="D46" s="109">
        <v>0.75</v>
      </c>
      <c r="E46" s="109"/>
      <c r="F46" s="45">
        <f t="shared" si="0"/>
        <v>0</v>
      </c>
      <c r="G46" s="45">
        <f t="shared" si="1"/>
        <v>4.166666666666663E-2</v>
      </c>
      <c r="H46" s="299">
        <f t="shared" si="2"/>
        <v>4.166666666666663E-2</v>
      </c>
      <c r="I46" s="15"/>
    </row>
    <row r="47" spans="1:9" s="5" customFormat="1" ht="30" customHeight="1">
      <c r="A47" s="14" t="s">
        <v>60</v>
      </c>
      <c r="B47" s="8" t="s">
        <v>50</v>
      </c>
      <c r="C47" s="691" t="s">
        <v>163</v>
      </c>
      <c r="D47" s="692"/>
      <c r="E47" s="692"/>
      <c r="F47" s="692"/>
      <c r="G47" s="692"/>
      <c r="H47" s="692"/>
      <c r="I47" s="693"/>
    </row>
    <row r="48" spans="1:9" s="5" customFormat="1" ht="30" customHeight="1">
      <c r="A48" s="14" t="s">
        <v>60</v>
      </c>
      <c r="B48" s="8" t="s">
        <v>51</v>
      </c>
      <c r="C48" s="109">
        <v>0.33333333333333331</v>
      </c>
      <c r="D48" s="109">
        <v>0.70833333333333337</v>
      </c>
      <c r="E48" s="10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149</v>
      </c>
      <c r="C49" s="109">
        <v>0.25</v>
      </c>
      <c r="D49" s="109">
        <v>0.66666666666666663</v>
      </c>
      <c r="E49" s="109"/>
      <c r="F49" s="45">
        <f t="shared" si="0"/>
        <v>8.3333333333333315E-2</v>
      </c>
      <c r="G49" s="45">
        <f t="shared" si="1"/>
        <v>0</v>
      </c>
      <c r="H49" s="299">
        <f t="shared" si="2"/>
        <v>8.3333333333333315E-2</v>
      </c>
      <c r="I49" s="15"/>
    </row>
    <row r="50" spans="1:9" s="5" customFormat="1" ht="30" customHeight="1">
      <c r="A50" s="14" t="s">
        <v>60</v>
      </c>
      <c r="B50" s="8" t="s">
        <v>82</v>
      </c>
      <c r="C50" s="109">
        <v>0.33333333333333331</v>
      </c>
      <c r="D50" s="109">
        <v>0.75</v>
      </c>
      <c r="E50" s="109"/>
      <c r="F50" s="45">
        <f t="shared" si="0"/>
        <v>0</v>
      </c>
      <c r="G50" s="45">
        <f t="shared" si="1"/>
        <v>4.166666666666663E-2</v>
      </c>
      <c r="H50" s="299">
        <f t="shared" si="2"/>
        <v>4.166666666666663E-2</v>
      </c>
      <c r="I50" s="15"/>
    </row>
    <row r="51" spans="1:9" s="5" customFormat="1" ht="30" customHeight="1">
      <c r="A51" s="14" t="s">
        <v>60</v>
      </c>
      <c r="B51" s="8" t="s">
        <v>83</v>
      </c>
      <c r="C51" s="109">
        <v>0.27083333333333331</v>
      </c>
      <c r="D51" s="109">
        <v>0.90625</v>
      </c>
      <c r="E51" s="109"/>
      <c r="F51" s="45">
        <f t="shared" si="0"/>
        <v>6.25E-2</v>
      </c>
      <c r="G51" s="45">
        <f t="shared" si="1"/>
        <v>0.19791666666666663</v>
      </c>
      <c r="H51" s="299">
        <f t="shared" si="2"/>
        <v>0.26041666666666663</v>
      </c>
      <c r="I51" s="15"/>
    </row>
    <row r="52" spans="1:9" s="5" customFormat="1" ht="30" customHeight="1">
      <c r="A52" s="14" t="s">
        <v>60</v>
      </c>
      <c r="B52" s="8" t="s">
        <v>53</v>
      </c>
      <c r="C52" s="109">
        <v>0.33333333333333331</v>
      </c>
      <c r="D52" s="109">
        <v>0.70833333333333337</v>
      </c>
      <c r="E52" s="10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109">
        <v>0.33333333333333331</v>
      </c>
      <c r="D53" s="109">
        <v>0.73611111111111116</v>
      </c>
      <c r="E53" s="109"/>
      <c r="F53" s="45">
        <f t="shared" si="0"/>
        <v>0</v>
      </c>
      <c r="G53" s="45">
        <f t="shared" si="1"/>
        <v>2.777777777777779E-2</v>
      </c>
      <c r="H53" s="299">
        <f t="shared" si="2"/>
        <v>2.777777777777779E-2</v>
      </c>
      <c r="I53" s="15"/>
    </row>
    <row r="54" spans="1:9" s="5" customFormat="1" ht="30" customHeight="1">
      <c r="A54" s="14" t="s">
        <v>58</v>
      </c>
      <c r="B54" s="8" t="s">
        <v>55</v>
      </c>
      <c r="C54" s="109">
        <v>0.33333333333333331</v>
      </c>
      <c r="D54" s="109">
        <v>0.75</v>
      </c>
      <c r="E54" s="109"/>
      <c r="F54" s="45">
        <f t="shared" si="0"/>
        <v>0</v>
      </c>
      <c r="G54" s="45">
        <f t="shared" si="1"/>
        <v>4.166666666666663E-2</v>
      </c>
      <c r="H54" s="299">
        <f t="shared" si="2"/>
        <v>4.166666666666663E-2</v>
      </c>
      <c r="I54" s="15"/>
    </row>
    <row r="55" spans="1:9" s="5" customFormat="1" ht="30" customHeight="1">
      <c r="A55" s="14" t="s">
        <v>60</v>
      </c>
      <c r="B55" s="8" t="s">
        <v>56</v>
      </c>
      <c r="C55" s="109">
        <v>0.33333333333333331</v>
      </c>
      <c r="D55" s="109">
        <v>0.75</v>
      </c>
      <c r="E55" s="109"/>
      <c r="F55" s="45">
        <f t="shared" si="0"/>
        <v>0</v>
      </c>
      <c r="G55" s="45">
        <f t="shared" si="1"/>
        <v>4.166666666666663E-2</v>
      </c>
      <c r="H55" s="299">
        <f t="shared" si="2"/>
        <v>4.166666666666663E-2</v>
      </c>
      <c r="I55" s="15"/>
    </row>
    <row r="56" spans="1:9" s="5" customFormat="1" ht="30" customHeight="1">
      <c r="A56" s="268" t="s">
        <v>60</v>
      </c>
      <c r="B56" s="269" t="s">
        <v>57</v>
      </c>
      <c r="C56" s="280">
        <v>0.33333333333333331</v>
      </c>
      <c r="D56" s="280">
        <v>0.75</v>
      </c>
      <c r="E56" s="280"/>
      <c r="F56" s="101">
        <f t="shared" si="0"/>
        <v>0</v>
      </c>
      <c r="G56" s="101">
        <f t="shared" si="1"/>
        <v>4.166666666666663E-2</v>
      </c>
      <c r="H56" s="298">
        <f t="shared" si="2"/>
        <v>4.166666666666663E-2</v>
      </c>
      <c r="I56" s="175"/>
    </row>
    <row r="57" spans="1:9" ht="30" customHeight="1">
      <c r="A57" s="289" t="s">
        <v>60</v>
      </c>
      <c r="B57" s="290" t="s">
        <v>154</v>
      </c>
      <c r="C57" s="291">
        <v>0.33333333333333331</v>
      </c>
      <c r="D57" s="291">
        <v>0.75</v>
      </c>
      <c r="E57" s="291"/>
      <c r="F57" s="292">
        <f t="shared" si="0"/>
        <v>0</v>
      </c>
      <c r="G57" s="292">
        <f t="shared" si="1"/>
        <v>4.166666666666663E-2</v>
      </c>
      <c r="H57" s="300">
        <f t="shared" si="2"/>
        <v>4.166666666666663E-2</v>
      </c>
      <c r="I57" s="294"/>
    </row>
    <row r="58" spans="1:9" ht="30" customHeight="1">
      <c r="A58" s="271" t="s">
        <v>60</v>
      </c>
      <c r="B58" s="272" t="s">
        <v>155</v>
      </c>
      <c r="C58" s="284">
        <v>0.33333333333333331</v>
      </c>
      <c r="D58" s="284">
        <v>0.75</v>
      </c>
      <c r="E58" s="284"/>
      <c r="F58" s="285">
        <f t="shared" si="0"/>
        <v>0</v>
      </c>
      <c r="G58" s="285">
        <f t="shared" si="1"/>
        <v>4.166666666666663E-2</v>
      </c>
      <c r="H58" s="303">
        <f t="shared" si="2"/>
        <v>4.166666666666663E-2</v>
      </c>
      <c r="I58" s="287"/>
    </row>
    <row r="59" spans="1:9" ht="30" customHeight="1" thickBot="1">
      <c r="A59" s="16" t="s">
        <v>60</v>
      </c>
      <c r="B59" s="281" t="s">
        <v>156</v>
      </c>
      <c r="C59" s="18">
        <v>0.33333333333333331</v>
      </c>
      <c r="D59" s="18">
        <v>0.75</v>
      </c>
      <c r="E59" s="282"/>
      <c r="F59" s="55">
        <f t="shared" si="0"/>
        <v>0</v>
      </c>
      <c r="G59" s="55">
        <f t="shared" si="1"/>
        <v>4.166666666666663E-2</v>
      </c>
      <c r="H59" s="301">
        <f t="shared" si="2"/>
        <v>4.166666666666663E-2</v>
      </c>
      <c r="I59" s="283"/>
    </row>
    <row r="60" spans="1:9" ht="30" customHeight="1">
      <c r="H60" s="295">
        <f>SUM(H3:H59)</f>
        <v>2.9249999999999963</v>
      </c>
    </row>
  </sheetData>
  <autoFilter ref="A2:I60"/>
  <mergeCells count="5">
    <mergeCell ref="C42:I42"/>
    <mergeCell ref="C13:I13"/>
    <mergeCell ref="C20:I20"/>
    <mergeCell ref="C28:I28"/>
    <mergeCell ref="C47:I47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  <pageSetUpPr fitToPage="1"/>
  </sheetPr>
  <dimension ref="A1:I60"/>
  <sheetViews>
    <sheetView topLeftCell="A34" zoomScaleNormal="100" zoomScaleSheetLayoutView="85" workbookViewId="0">
      <selection activeCell="E53" sqref="E53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158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109">
        <v>0.33333333333333331</v>
      </c>
      <c r="D3" s="109">
        <v>0.84722222222222221</v>
      </c>
      <c r="E3" s="275"/>
      <c r="F3" s="45">
        <f>SUM(IF(C3="",0,IF(C3&lt;TIME(8,0,0),TIME(8,0,0)-C3,0)))</f>
        <v>0</v>
      </c>
      <c r="G3" s="45">
        <f>SUM(
IF(OR(C3="",D3=""),0,MAX(0,IF(D3&lt;C3,D3+1,D3)-MAX(C3,TIME(17,0,0)))))</f>
        <v>0.13888888888888884</v>
      </c>
      <c r="H3" s="299">
        <f>G3+F3</f>
        <v>0.13888888888888884</v>
      </c>
      <c r="I3" s="15"/>
    </row>
    <row r="4" spans="1:9" s="5" customFormat="1" ht="30" customHeight="1">
      <c r="A4" s="14" t="s">
        <v>58</v>
      </c>
      <c r="B4" s="8" t="s">
        <v>143</v>
      </c>
      <c r="C4" s="109">
        <v>0.33333333333333331</v>
      </c>
      <c r="D4" s="109">
        <v>0.70833333333333337</v>
      </c>
      <c r="E4" s="275"/>
      <c r="F4" s="45">
        <f t="shared" ref="F4:F59" si="0">SUM(IF(C4="",0,IF(C4&lt;TIME(8,0,0),TIME(8,0,0)-C4,0)))</f>
        <v>0</v>
      </c>
      <c r="G4" s="45">
        <f t="shared" ref="G4:G59" si="1">SUM(
IF(OR(C4="",D4=""),0,MAX(0,IF(D4&lt;C4,D4+1,D4)-MAX(C4,TIME(17,0,0)))))</f>
        <v>0</v>
      </c>
      <c r="H4" s="47">
        <f t="shared" ref="H4:H59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109">
        <v>0.33333333333333331</v>
      </c>
      <c r="D5" s="109">
        <v>0.70833333333333337</v>
      </c>
      <c r="E5" s="27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109">
        <v>0.33333333333333331</v>
      </c>
      <c r="D6" s="109">
        <v>0.70833333333333337</v>
      </c>
      <c r="E6" s="27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109">
        <v>0.70833333333333337</v>
      </c>
      <c r="E7" s="27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109">
        <v>0.33333333333333331</v>
      </c>
      <c r="D8" s="109">
        <v>0.80555555555555547</v>
      </c>
      <c r="E8" s="276"/>
      <c r="F8" s="45">
        <f t="shared" si="0"/>
        <v>0</v>
      </c>
      <c r="G8" s="45">
        <f t="shared" si="1"/>
        <v>9.7222222222222099E-2</v>
      </c>
      <c r="H8" s="299">
        <f t="shared" si="2"/>
        <v>9.7222222222222099E-2</v>
      </c>
      <c r="I8" s="15"/>
    </row>
    <row r="9" spans="1:9" s="4" customFormat="1" ht="30" customHeight="1">
      <c r="A9" s="14" t="s">
        <v>59</v>
      </c>
      <c r="B9" s="8" t="s">
        <v>12</v>
      </c>
      <c r="C9" s="109">
        <v>0.27777777777777779</v>
      </c>
      <c r="D9" s="109">
        <v>0.70833333333333337</v>
      </c>
      <c r="E9" s="275"/>
      <c r="F9" s="45">
        <f t="shared" si="0"/>
        <v>5.5555555555555525E-2</v>
      </c>
      <c r="G9" s="45">
        <f t="shared" si="1"/>
        <v>0</v>
      </c>
      <c r="H9" s="299">
        <f t="shared" si="2"/>
        <v>5.5555555555555525E-2</v>
      </c>
      <c r="I9" s="15"/>
    </row>
    <row r="10" spans="1:9" s="5" customFormat="1" ht="30" customHeight="1">
      <c r="A10" s="14" t="s">
        <v>59</v>
      </c>
      <c r="B10" s="8" t="s">
        <v>13</v>
      </c>
      <c r="C10" s="109">
        <v>0.33333333333333331</v>
      </c>
      <c r="D10" s="109">
        <v>0.84722222222222221</v>
      </c>
      <c r="E10" s="275"/>
      <c r="F10" s="45">
        <f t="shared" si="0"/>
        <v>0</v>
      </c>
      <c r="G10" s="45">
        <f t="shared" si="1"/>
        <v>0.13888888888888884</v>
      </c>
      <c r="H10" s="299">
        <f t="shared" si="2"/>
        <v>0.13888888888888884</v>
      </c>
      <c r="I10" s="15"/>
    </row>
    <row r="11" spans="1:9" s="5" customFormat="1" ht="30" customHeight="1">
      <c r="A11" s="14" t="s">
        <v>59</v>
      </c>
      <c r="B11" s="8" t="s">
        <v>14</v>
      </c>
      <c r="C11" s="109">
        <v>0.3125</v>
      </c>
      <c r="D11" s="109">
        <v>0.84722222222222221</v>
      </c>
      <c r="E11" s="275"/>
      <c r="F11" s="45">
        <f t="shared" si="0"/>
        <v>2.0833333333333315E-2</v>
      </c>
      <c r="G11" s="45">
        <f t="shared" si="1"/>
        <v>0.13888888888888884</v>
      </c>
      <c r="H11" s="299">
        <f t="shared" si="2"/>
        <v>0.15972222222222215</v>
      </c>
      <c r="I11" s="15"/>
    </row>
    <row r="12" spans="1:9" s="5" customFormat="1" ht="30" customHeight="1">
      <c r="A12" s="14" t="s">
        <v>59</v>
      </c>
      <c r="B12" s="8" t="s">
        <v>15</v>
      </c>
      <c r="C12" s="109">
        <v>0.33333333333333331</v>
      </c>
      <c r="D12" s="109">
        <v>0.70833333333333337</v>
      </c>
      <c r="E12" s="277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5" customFormat="1" ht="30" customHeight="1">
      <c r="A14" s="14" t="s">
        <v>59</v>
      </c>
      <c r="B14" s="8" t="s">
        <v>144</v>
      </c>
      <c r="C14" s="109">
        <v>0.33333333333333331</v>
      </c>
      <c r="D14" s="278">
        <v>0.8125</v>
      </c>
      <c r="E14" s="278"/>
      <c r="F14" s="101">
        <f t="shared" si="0"/>
        <v>0</v>
      </c>
      <c r="G14" s="101">
        <f t="shared" si="1"/>
        <v>0.10416666666666663</v>
      </c>
      <c r="H14" s="297">
        <f t="shared" si="2"/>
        <v>0.10416666666666663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0.3125</v>
      </c>
      <c r="D15" s="150">
        <v>0.70833333333333337</v>
      </c>
      <c r="E15" s="104"/>
      <c r="F15" s="101">
        <f t="shared" si="0"/>
        <v>2.0833333333333315E-2</v>
      </c>
      <c r="G15" s="110">
        <f t="shared" si="1"/>
        <v>0</v>
      </c>
      <c r="H15" s="296">
        <f t="shared" si="2"/>
        <v>2.0833333333333315E-2</v>
      </c>
      <c r="I15" s="105"/>
    </row>
    <row r="16" spans="1:9" s="5" customFormat="1" ht="30" customHeight="1">
      <c r="A16" s="14" t="s">
        <v>59</v>
      </c>
      <c r="B16" s="8" t="s">
        <v>19</v>
      </c>
      <c r="C16" s="279">
        <v>0.3125</v>
      </c>
      <c r="D16" s="279">
        <v>0.93055555555555547</v>
      </c>
      <c r="E16" s="279"/>
      <c r="F16" s="101">
        <f t="shared" si="0"/>
        <v>2.0833333333333315E-2</v>
      </c>
      <c r="G16" s="101">
        <f t="shared" si="1"/>
        <v>0.2222222222222221</v>
      </c>
      <c r="H16" s="297">
        <f t="shared" si="2"/>
        <v>0.24305555555555541</v>
      </c>
      <c r="I16" s="15"/>
    </row>
    <row r="17" spans="1:9" s="5" customFormat="1" ht="30" customHeight="1">
      <c r="A17" s="14" t="s">
        <v>59</v>
      </c>
      <c r="B17" s="8" t="s">
        <v>20</v>
      </c>
      <c r="C17" s="109">
        <v>0.3125</v>
      </c>
      <c r="D17" s="109">
        <v>0.75</v>
      </c>
      <c r="E17" s="109"/>
      <c r="F17" s="45">
        <f t="shared" si="0"/>
        <v>2.0833333333333315E-2</v>
      </c>
      <c r="G17" s="101">
        <f t="shared" si="1"/>
        <v>4.166666666666663E-2</v>
      </c>
      <c r="H17" s="298">
        <f t="shared" si="2"/>
        <v>6.2499999999999944E-2</v>
      </c>
      <c r="I17" s="15"/>
    </row>
    <row r="18" spans="1:9" s="5" customFormat="1" ht="30" customHeight="1">
      <c r="A18" s="14" t="s">
        <v>60</v>
      </c>
      <c r="B18" s="8" t="s">
        <v>21</v>
      </c>
      <c r="C18" s="109">
        <v>0.33333333333333331</v>
      </c>
      <c r="D18" s="109">
        <v>0.70833333333333337</v>
      </c>
      <c r="E18" s="10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109">
        <v>0.33333333333333331</v>
      </c>
      <c r="D19" s="109">
        <v>0.70833333333333337</v>
      </c>
      <c r="E19" s="10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109">
        <v>0.33333333333333331</v>
      </c>
      <c r="D21" s="109">
        <v>0.70833333333333337</v>
      </c>
      <c r="E21" s="10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109">
        <v>0.33333333333333331</v>
      </c>
      <c r="D22" s="109">
        <v>0.84722222222222221</v>
      </c>
      <c r="E22" s="109"/>
      <c r="F22" s="45">
        <f t="shared" si="0"/>
        <v>0</v>
      </c>
      <c r="G22" s="45">
        <f t="shared" si="1"/>
        <v>0.13888888888888884</v>
      </c>
      <c r="H22" s="299">
        <f t="shared" si="2"/>
        <v>0.13888888888888884</v>
      </c>
      <c r="I22" s="15"/>
    </row>
    <row r="23" spans="1:9" s="5" customFormat="1" ht="30" customHeight="1">
      <c r="A23" s="14" t="s">
        <v>60</v>
      </c>
      <c r="B23" s="8" t="s">
        <v>26</v>
      </c>
      <c r="C23" s="109">
        <v>0.33333333333333298</v>
      </c>
      <c r="D23" s="280">
        <v>0.84722222222222221</v>
      </c>
      <c r="E23" s="280"/>
      <c r="F23" s="101">
        <f t="shared" si="0"/>
        <v>0</v>
      </c>
      <c r="G23" s="101">
        <f t="shared" si="1"/>
        <v>0.13888888888888884</v>
      </c>
      <c r="H23" s="298">
        <f t="shared" si="2"/>
        <v>0.13888888888888884</v>
      </c>
      <c r="I23" s="15"/>
    </row>
    <row r="24" spans="1:9" s="5" customFormat="1" ht="30" customHeight="1">
      <c r="A24" s="14" t="s">
        <v>60</v>
      </c>
      <c r="B24" s="8" t="s">
        <v>27</v>
      </c>
      <c r="C24" s="109">
        <v>0.33333333333333298</v>
      </c>
      <c r="D24" s="150">
        <v>0.84722222222222221</v>
      </c>
      <c r="E24" s="104"/>
      <c r="F24" s="101">
        <f t="shared" si="0"/>
        <v>0</v>
      </c>
      <c r="G24" s="110">
        <f t="shared" si="1"/>
        <v>0.13888888888888884</v>
      </c>
      <c r="H24" s="296">
        <f t="shared" si="2"/>
        <v>0.13888888888888884</v>
      </c>
      <c r="I24" s="105"/>
    </row>
    <row r="25" spans="1:9" s="5" customFormat="1" ht="30" customHeight="1">
      <c r="A25" s="14" t="s">
        <v>60</v>
      </c>
      <c r="B25" s="8" t="s">
        <v>28</v>
      </c>
      <c r="C25" s="109">
        <v>0.33333333333333298</v>
      </c>
      <c r="D25" s="279">
        <v>0.8125</v>
      </c>
      <c r="E25" s="279"/>
      <c r="F25" s="101">
        <f t="shared" si="0"/>
        <v>0</v>
      </c>
      <c r="G25" s="101">
        <f t="shared" si="1"/>
        <v>0.10416666666666663</v>
      </c>
      <c r="H25" s="302">
        <f t="shared" si="2"/>
        <v>0.10416666666666663</v>
      </c>
      <c r="I25" s="15"/>
    </row>
    <row r="26" spans="1:9" s="5" customFormat="1" ht="30" customHeight="1">
      <c r="A26" s="14" t="s">
        <v>60</v>
      </c>
      <c r="B26" s="8" t="s">
        <v>145</v>
      </c>
      <c r="C26" s="109">
        <v>0.33333333333333298</v>
      </c>
      <c r="D26" s="109">
        <v>0.84722222222222221</v>
      </c>
      <c r="E26" s="109"/>
      <c r="F26" s="45">
        <f t="shared" si="0"/>
        <v>0</v>
      </c>
      <c r="G26" s="101">
        <f t="shared" si="1"/>
        <v>0.13888888888888884</v>
      </c>
      <c r="H26" s="299">
        <f t="shared" si="2"/>
        <v>0.13888888888888884</v>
      </c>
      <c r="I26" s="15"/>
    </row>
    <row r="27" spans="1:9" s="5" customFormat="1" ht="30" customHeight="1">
      <c r="A27" s="14" t="s">
        <v>60</v>
      </c>
      <c r="B27" s="8" t="s">
        <v>30</v>
      </c>
      <c r="C27" s="109">
        <v>0.33333333333333298</v>
      </c>
      <c r="D27" s="109">
        <v>0.70833333333333337</v>
      </c>
      <c r="E27" s="109"/>
      <c r="F27" s="45">
        <f t="shared" si="0"/>
        <v>0</v>
      </c>
      <c r="G27" s="45">
        <f t="shared" si="1"/>
        <v>0</v>
      </c>
      <c r="H27" s="47">
        <f t="shared" si="2"/>
        <v>0</v>
      </c>
      <c r="I27" s="15"/>
    </row>
    <row r="28" spans="1:9" s="5" customFormat="1" ht="30" customHeight="1">
      <c r="A28" s="14" t="s">
        <v>60</v>
      </c>
      <c r="B28" s="8" t="s">
        <v>139</v>
      </c>
      <c r="C28" s="109">
        <v>0.33333333333333298</v>
      </c>
      <c r="D28" s="109">
        <v>0.84722222222222221</v>
      </c>
      <c r="E28" s="109"/>
      <c r="F28" s="45">
        <f t="shared" si="0"/>
        <v>0</v>
      </c>
      <c r="G28" s="45">
        <f t="shared" si="1"/>
        <v>0.13888888888888884</v>
      </c>
      <c r="H28" s="299">
        <f t="shared" si="2"/>
        <v>0.13888888888888884</v>
      </c>
      <c r="I28" s="15"/>
    </row>
    <row r="29" spans="1:9" s="5" customFormat="1" ht="30" customHeight="1">
      <c r="A29" s="14" t="s">
        <v>60</v>
      </c>
      <c r="B29" s="8" t="s">
        <v>146</v>
      </c>
      <c r="C29" s="109">
        <v>0.33333333333333331</v>
      </c>
      <c r="D29" s="109">
        <v>0.8125</v>
      </c>
      <c r="E29" s="109"/>
      <c r="F29" s="45">
        <f t="shared" si="0"/>
        <v>0</v>
      </c>
      <c r="G29" s="45">
        <f t="shared" si="1"/>
        <v>0.10416666666666663</v>
      </c>
      <c r="H29" s="299">
        <f t="shared" si="2"/>
        <v>0.10416666666666663</v>
      </c>
      <c r="I29" s="15"/>
    </row>
    <row r="30" spans="1:9" s="5" customFormat="1" ht="30" customHeight="1">
      <c r="A30" s="14" t="s">
        <v>60</v>
      </c>
      <c r="B30" s="8" t="s">
        <v>33</v>
      </c>
      <c r="C30" s="109">
        <v>0.33333333333333331</v>
      </c>
      <c r="D30" s="109">
        <v>0.70833333333333337</v>
      </c>
      <c r="E30" s="10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5" customFormat="1" ht="30" customHeight="1">
      <c r="A31" s="14" t="s">
        <v>60</v>
      </c>
      <c r="B31" s="8" t="s">
        <v>147</v>
      </c>
      <c r="C31" s="109">
        <v>0.33333333333333331</v>
      </c>
      <c r="D31" s="109">
        <v>0.84722222222222221</v>
      </c>
      <c r="E31" s="109"/>
      <c r="F31" s="45">
        <f t="shared" si="0"/>
        <v>0</v>
      </c>
      <c r="G31" s="45">
        <f t="shared" si="1"/>
        <v>0.13888888888888884</v>
      </c>
      <c r="H31" s="299">
        <f t="shared" si="2"/>
        <v>0.13888888888888884</v>
      </c>
      <c r="I31" s="15"/>
    </row>
    <row r="32" spans="1:9" s="5" customFormat="1" ht="30" customHeight="1">
      <c r="A32" s="14" t="s">
        <v>60</v>
      </c>
      <c r="B32" s="8" t="s">
        <v>148</v>
      </c>
      <c r="C32" s="109">
        <v>0.33333333333333331</v>
      </c>
      <c r="D32" s="109">
        <v>0.70833333333333337</v>
      </c>
      <c r="E32" s="10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109">
        <v>0.33333333333333331</v>
      </c>
      <c r="D33" s="109">
        <v>0.84722222222222221</v>
      </c>
      <c r="E33" s="109"/>
      <c r="F33" s="45">
        <f t="shared" si="0"/>
        <v>0</v>
      </c>
      <c r="G33" s="45">
        <f t="shared" si="1"/>
        <v>0.13888888888888884</v>
      </c>
      <c r="H33" s="299">
        <f t="shared" si="2"/>
        <v>0.13888888888888884</v>
      </c>
      <c r="I33" s="15"/>
    </row>
    <row r="34" spans="1:9" s="5" customFormat="1" ht="30" customHeight="1">
      <c r="A34" s="14" t="s">
        <v>60</v>
      </c>
      <c r="B34" s="8" t="s">
        <v>37</v>
      </c>
      <c r="C34" s="109">
        <v>0.33333333333333331</v>
      </c>
      <c r="D34" s="109">
        <v>0.70833333333333337</v>
      </c>
      <c r="E34" s="109"/>
      <c r="F34" s="45">
        <f t="shared" si="0"/>
        <v>0</v>
      </c>
      <c r="G34" s="45">
        <f t="shared" si="1"/>
        <v>0</v>
      </c>
      <c r="H34" s="47">
        <f t="shared" si="2"/>
        <v>0</v>
      </c>
      <c r="I34" s="15"/>
    </row>
    <row r="35" spans="1:9" s="5" customFormat="1" ht="30" customHeight="1">
      <c r="A35" s="14" t="s">
        <v>60</v>
      </c>
      <c r="B35" s="8" t="s">
        <v>38</v>
      </c>
      <c r="C35" s="109">
        <v>0.33333333333333331</v>
      </c>
      <c r="D35" s="109">
        <v>0.84722222222222221</v>
      </c>
      <c r="E35" s="109"/>
      <c r="F35" s="45">
        <f t="shared" si="0"/>
        <v>0</v>
      </c>
      <c r="G35" s="45">
        <f t="shared" si="1"/>
        <v>0.13888888888888884</v>
      </c>
      <c r="H35" s="299">
        <f t="shared" si="2"/>
        <v>0.13888888888888884</v>
      </c>
      <c r="I35" s="15"/>
    </row>
    <row r="36" spans="1:9" s="5" customFormat="1" ht="30" customHeight="1">
      <c r="A36" s="14" t="s">
        <v>60</v>
      </c>
      <c r="B36" s="8" t="s">
        <v>39</v>
      </c>
      <c r="C36" s="56">
        <v>0.41666666666666669</v>
      </c>
      <c r="D36" s="109">
        <v>0.70833333333333337</v>
      </c>
      <c r="E36" s="10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 t="s">
        <v>128</v>
      </c>
    </row>
    <row r="37" spans="1:9" s="5" customFormat="1" ht="30" customHeight="1">
      <c r="A37" s="14" t="s">
        <v>60</v>
      </c>
      <c r="B37" s="8" t="s">
        <v>40</v>
      </c>
      <c r="C37" s="109">
        <v>0.33333333333333331</v>
      </c>
      <c r="D37" s="109">
        <v>0.70833333333333337</v>
      </c>
      <c r="E37" s="10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109">
        <v>0.33333333333333331</v>
      </c>
      <c r="D38" s="109">
        <v>0.84722222222222221</v>
      </c>
      <c r="E38" s="109"/>
      <c r="F38" s="45">
        <f t="shared" si="0"/>
        <v>0</v>
      </c>
      <c r="G38" s="45">
        <f t="shared" si="1"/>
        <v>0.13888888888888884</v>
      </c>
      <c r="H38" s="299">
        <f t="shared" si="2"/>
        <v>0.13888888888888884</v>
      </c>
      <c r="I38" s="15"/>
    </row>
    <row r="39" spans="1:9" s="5" customFormat="1" ht="30" customHeight="1">
      <c r="A39" s="14" t="s">
        <v>60</v>
      </c>
      <c r="B39" s="8" t="s">
        <v>42</v>
      </c>
      <c r="C39" s="109">
        <v>0.33333333333333331</v>
      </c>
      <c r="D39" s="109">
        <v>0.84722222222222221</v>
      </c>
      <c r="E39" s="109"/>
      <c r="F39" s="45">
        <f t="shared" si="0"/>
        <v>0</v>
      </c>
      <c r="G39" s="45">
        <f t="shared" si="1"/>
        <v>0.13888888888888884</v>
      </c>
      <c r="H39" s="299">
        <f t="shared" si="2"/>
        <v>0.13888888888888884</v>
      </c>
      <c r="I39" s="15"/>
    </row>
    <row r="40" spans="1:9" s="5" customFormat="1" ht="30" customHeight="1">
      <c r="A40" s="14" t="s">
        <v>60</v>
      </c>
      <c r="B40" s="8" t="s">
        <v>43</v>
      </c>
      <c r="C40" s="109">
        <v>0.33333333333333331</v>
      </c>
      <c r="D40" s="109">
        <v>0.70833333333333337</v>
      </c>
      <c r="E40" s="10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109">
        <v>0.33333333333333331</v>
      </c>
      <c r="D41" s="109">
        <v>0.84722222222222221</v>
      </c>
      <c r="E41" s="109"/>
      <c r="F41" s="45">
        <f t="shared" si="0"/>
        <v>0</v>
      </c>
      <c r="G41" s="45">
        <f t="shared" si="1"/>
        <v>0.13888888888888884</v>
      </c>
      <c r="H41" s="299">
        <f t="shared" si="2"/>
        <v>0.13888888888888884</v>
      </c>
      <c r="I41" s="15"/>
    </row>
    <row r="42" spans="1:9" s="5" customFormat="1" ht="30" customHeight="1">
      <c r="A42" s="14" t="s">
        <v>60</v>
      </c>
      <c r="B42" s="8" t="s">
        <v>45</v>
      </c>
      <c r="C42" s="694" t="s">
        <v>118</v>
      </c>
      <c r="D42" s="695"/>
      <c r="E42" s="695"/>
      <c r="F42" s="695"/>
      <c r="G42" s="695"/>
      <c r="H42" s="695"/>
      <c r="I42" s="696"/>
    </row>
    <row r="43" spans="1:9" s="5" customFormat="1" ht="30" customHeight="1">
      <c r="A43" s="14" t="s">
        <v>60</v>
      </c>
      <c r="B43" s="8" t="s">
        <v>46</v>
      </c>
      <c r="C43" s="109">
        <v>0.33333333333333331</v>
      </c>
      <c r="D43" s="109">
        <v>0.70833333333333337</v>
      </c>
      <c r="E43" s="10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109">
        <v>0.33333333333333331</v>
      </c>
      <c r="D44" s="109">
        <v>0.70833333333333337</v>
      </c>
      <c r="E44" s="10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109">
        <v>0.33333333333333331</v>
      </c>
      <c r="D45" s="109">
        <v>0.70833333333333337</v>
      </c>
      <c r="E45" s="10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5" customFormat="1" ht="30" customHeight="1">
      <c r="A46" s="14" t="s">
        <v>60</v>
      </c>
      <c r="B46" s="8" t="s">
        <v>49</v>
      </c>
      <c r="C46" s="694" t="s">
        <v>165</v>
      </c>
      <c r="D46" s="695"/>
      <c r="E46" s="695"/>
      <c r="F46" s="695"/>
      <c r="G46" s="695"/>
      <c r="H46" s="695"/>
      <c r="I46" s="696"/>
    </row>
    <row r="47" spans="1:9" s="5" customFormat="1" ht="30" customHeight="1">
      <c r="A47" s="14" t="s">
        <v>60</v>
      </c>
      <c r="B47" s="8" t="s">
        <v>50</v>
      </c>
      <c r="C47" s="109">
        <v>0.33333333333333331</v>
      </c>
      <c r="D47" s="109">
        <v>0.70833333333333337</v>
      </c>
      <c r="E47" s="10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109">
        <v>0.33333333333333331</v>
      </c>
      <c r="D48" s="109">
        <v>0.70833333333333337</v>
      </c>
      <c r="E48" s="10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149</v>
      </c>
      <c r="C49" s="109">
        <v>0.33333333333333331</v>
      </c>
      <c r="D49" s="109">
        <v>0.70833333333333337</v>
      </c>
      <c r="E49" s="109"/>
      <c r="F49" s="45">
        <f t="shared" si="0"/>
        <v>0</v>
      </c>
      <c r="G49" s="45">
        <f t="shared" si="1"/>
        <v>0</v>
      </c>
      <c r="H49" s="47">
        <f t="shared" si="2"/>
        <v>0</v>
      </c>
      <c r="I49" s="15"/>
    </row>
    <row r="50" spans="1:9" s="5" customFormat="1" ht="30" customHeight="1">
      <c r="A50" s="14" t="s">
        <v>60</v>
      </c>
      <c r="B50" s="8" t="s">
        <v>82</v>
      </c>
      <c r="C50" s="109">
        <v>0.33333333333333331</v>
      </c>
      <c r="D50" s="109">
        <v>0.84722222222222221</v>
      </c>
      <c r="E50" s="109"/>
      <c r="F50" s="45">
        <f t="shared" si="0"/>
        <v>0</v>
      </c>
      <c r="G50" s="45">
        <f t="shared" si="1"/>
        <v>0.13888888888888884</v>
      </c>
      <c r="H50" s="299">
        <f t="shared" si="2"/>
        <v>0.13888888888888884</v>
      </c>
      <c r="I50" s="15"/>
    </row>
    <row r="51" spans="1:9" s="5" customFormat="1" ht="30" customHeight="1">
      <c r="A51" s="14" t="s">
        <v>60</v>
      </c>
      <c r="B51" s="8" t="s">
        <v>83</v>
      </c>
      <c r="C51" s="109">
        <v>0.33333333333333331</v>
      </c>
      <c r="D51" s="109">
        <v>0.79166666666666663</v>
      </c>
      <c r="E51" s="109"/>
      <c r="F51" s="45">
        <f t="shared" si="0"/>
        <v>0</v>
      </c>
      <c r="G51" s="45">
        <f t="shared" si="1"/>
        <v>8.3333333333333259E-2</v>
      </c>
      <c r="H51" s="299">
        <f t="shared" si="2"/>
        <v>8.3333333333333259E-2</v>
      </c>
      <c r="I51" s="15"/>
    </row>
    <row r="52" spans="1:9" s="5" customFormat="1" ht="30" customHeight="1">
      <c r="A52" s="14" t="s">
        <v>60</v>
      </c>
      <c r="B52" s="8" t="s">
        <v>53</v>
      </c>
      <c r="C52" s="109">
        <v>0.33333333333333331</v>
      </c>
      <c r="D52" s="109">
        <v>0.70833333333333337</v>
      </c>
      <c r="E52" s="10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109">
        <v>0.33333333333333331</v>
      </c>
      <c r="D53" s="109">
        <v>0.70833333333333337</v>
      </c>
      <c r="E53" s="10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109">
        <v>0.33333333333333331</v>
      </c>
      <c r="D54" s="109">
        <v>0.84722222222222221</v>
      </c>
      <c r="E54" s="109"/>
      <c r="F54" s="45">
        <f t="shared" si="0"/>
        <v>0</v>
      </c>
      <c r="G54" s="45">
        <f t="shared" si="1"/>
        <v>0.13888888888888884</v>
      </c>
      <c r="H54" s="299">
        <f t="shared" si="2"/>
        <v>0.13888888888888884</v>
      </c>
      <c r="I54" s="15"/>
    </row>
    <row r="55" spans="1:9" s="5" customFormat="1" ht="30" customHeight="1">
      <c r="A55" s="14" t="s">
        <v>60</v>
      </c>
      <c r="B55" s="8" t="s">
        <v>56</v>
      </c>
      <c r="C55" s="109">
        <v>0.33333333333333331</v>
      </c>
      <c r="D55" s="109">
        <v>0.70833333333333337</v>
      </c>
      <c r="E55" s="10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5" customFormat="1" ht="30" customHeight="1">
      <c r="A56" s="268" t="s">
        <v>60</v>
      </c>
      <c r="B56" s="269" t="s">
        <v>57</v>
      </c>
      <c r="C56" s="280">
        <v>0.33333333333333331</v>
      </c>
      <c r="D56" s="280">
        <v>0.70833333333333337</v>
      </c>
      <c r="E56" s="280"/>
      <c r="F56" s="101">
        <f t="shared" si="0"/>
        <v>0</v>
      </c>
      <c r="G56" s="101">
        <f t="shared" si="1"/>
        <v>0</v>
      </c>
      <c r="H56" s="102">
        <f t="shared" si="2"/>
        <v>0</v>
      </c>
      <c r="I56" s="175"/>
    </row>
    <row r="57" spans="1:9" ht="30" customHeight="1">
      <c r="A57" s="289" t="s">
        <v>60</v>
      </c>
      <c r="B57" s="290" t="s">
        <v>154</v>
      </c>
      <c r="C57" s="291">
        <v>0.33333333333333331</v>
      </c>
      <c r="D57" s="291">
        <v>0.70833333333333337</v>
      </c>
      <c r="E57" s="291"/>
      <c r="F57" s="292">
        <f t="shared" si="0"/>
        <v>0</v>
      </c>
      <c r="G57" s="292">
        <f t="shared" si="1"/>
        <v>0</v>
      </c>
      <c r="H57" s="293">
        <f t="shared" si="2"/>
        <v>0</v>
      </c>
      <c r="I57" s="294"/>
    </row>
    <row r="58" spans="1:9" ht="30" customHeight="1">
      <c r="A58" s="271" t="s">
        <v>60</v>
      </c>
      <c r="B58" s="272" t="s">
        <v>155</v>
      </c>
      <c r="C58" s="284">
        <v>0.33333333333333331</v>
      </c>
      <c r="D58" s="284">
        <v>0.70833333333333337</v>
      </c>
      <c r="E58" s="284"/>
      <c r="F58" s="285">
        <f t="shared" si="0"/>
        <v>0</v>
      </c>
      <c r="G58" s="285">
        <f t="shared" si="1"/>
        <v>0</v>
      </c>
      <c r="H58" s="286">
        <f t="shared" si="2"/>
        <v>0</v>
      </c>
      <c r="I58" s="287"/>
    </row>
    <row r="59" spans="1:9" ht="30" customHeight="1" thickBot="1">
      <c r="A59" s="16" t="s">
        <v>60</v>
      </c>
      <c r="B59" s="281" t="s">
        <v>156</v>
      </c>
      <c r="C59" s="18">
        <v>0.33333333333333331</v>
      </c>
      <c r="D59" s="18">
        <v>0.70833333333333337</v>
      </c>
      <c r="E59" s="282"/>
      <c r="F59" s="55">
        <f t="shared" si="0"/>
        <v>0</v>
      </c>
      <c r="G59" s="55">
        <f t="shared" si="1"/>
        <v>0</v>
      </c>
      <c r="H59" s="95">
        <f t="shared" si="2"/>
        <v>0</v>
      </c>
      <c r="I59" s="283"/>
    </row>
    <row r="60" spans="1:9" ht="30" customHeight="1">
      <c r="H60" s="295">
        <f>SUM(H3:H59)</f>
        <v>3.118055555555554</v>
      </c>
    </row>
  </sheetData>
  <autoFilter ref="A2:I60"/>
  <mergeCells count="4">
    <mergeCell ref="C42:I42"/>
    <mergeCell ref="C13:I13"/>
    <mergeCell ref="C20:I20"/>
    <mergeCell ref="C46:I46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B050"/>
    <pageSetUpPr fitToPage="1"/>
  </sheetPr>
  <dimension ref="A1:I60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157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109">
        <v>0.33333333333333331</v>
      </c>
      <c r="D3" s="109">
        <v>0.78263888888888899</v>
      </c>
      <c r="E3" s="275"/>
      <c r="F3" s="45">
        <f>SUM(IF(C3="",0,IF(C3&lt;TIME(8,0,0),TIME(8,0,0)-C3,0)))</f>
        <v>0</v>
      </c>
      <c r="G3" s="45">
        <f>SUM(
IF(OR(C3="",D3=""),0,MAX(0,IF(D3&lt;C3,D3+1,D3)-MAX(C3,TIME(17,0,0)))))</f>
        <v>7.4305555555555625E-2</v>
      </c>
      <c r="H3" s="299">
        <f>G3+F3</f>
        <v>7.4305555555555625E-2</v>
      </c>
      <c r="I3" s="15"/>
    </row>
    <row r="4" spans="1:9" s="5" customFormat="1" ht="30" customHeight="1">
      <c r="A4" s="14" t="s">
        <v>58</v>
      </c>
      <c r="B4" s="8" t="s">
        <v>143</v>
      </c>
      <c r="C4" s="109">
        <v>0.33333333333333331</v>
      </c>
      <c r="D4" s="109">
        <v>0.70833333333333337</v>
      </c>
      <c r="E4" s="275"/>
      <c r="F4" s="45">
        <f t="shared" ref="F4:F59" si="0">SUM(IF(C4="",0,IF(C4&lt;TIME(8,0,0),TIME(8,0,0)-C4,0)))</f>
        <v>0</v>
      </c>
      <c r="G4" s="45">
        <f t="shared" ref="G4:G59" si="1">SUM(
IF(OR(C4="",D4=""),0,MAX(0,IF(D4&lt;C4,D4+1,D4)-MAX(C4,TIME(17,0,0)))))</f>
        <v>0</v>
      </c>
      <c r="H4" s="47">
        <f t="shared" ref="H4:H59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109">
        <v>0.33333333333333331</v>
      </c>
      <c r="D5" s="109">
        <v>0.70833333333333337</v>
      </c>
      <c r="E5" s="27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109">
        <v>0.33333333333333331</v>
      </c>
      <c r="D6" s="109">
        <v>0.70833333333333337</v>
      </c>
      <c r="E6" s="27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109">
        <v>0.70833333333333337</v>
      </c>
      <c r="E7" s="27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109">
        <v>0.3125</v>
      </c>
      <c r="D8" s="109">
        <v>0.84375</v>
      </c>
      <c r="E8" s="276"/>
      <c r="F8" s="45">
        <f t="shared" si="0"/>
        <v>2.0833333333333315E-2</v>
      </c>
      <c r="G8" s="45">
        <f t="shared" si="1"/>
        <v>0.13541666666666663</v>
      </c>
      <c r="H8" s="299">
        <f t="shared" si="2"/>
        <v>0.15624999999999994</v>
      </c>
      <c r="I8" s="15"/>
    </row>
    <row r="9" spans="1:9" s="4" customFormat="1" ht="30" customHeight="1">
      <c r="A9" s="14" t="s">
        <v>59</v>
      </c>
      <c r="B9" s="8" t="s">
        <v>12</v>
      </c>
      <c r="C9" s="109">
        <v>0.22916666666666666</v>
      </c>
      <c r="D9" s="109">
        <v>0.70833333333333337</v>
      </c>
      <c r="E9" s="275"/>
      <c r="F9" s="45">
        <f t="shared" si="0"/>
        <v>0.10416666666666666</v>
      </c>
      <c r="G9" s="45">
        <f t="shared" si="1"/>
        <v>0</v>
      </c>
      <c r="H9" s="299">
        <f t="shared" si="2"/>
        <v>0.10416666666666666</v>
      </c>
      <c r="I9" s="15"/>
    </row>
    <row r="10" spans="1:9" s="5" customFormat="1" ht="30" customHeight="1">
      <c r="A10" s="14" t="s">
        <v>59</v>
      </c>
      <c r="B10" s="8" t="s">
        <v>13</v>
      </c>
      <c r="C10" s="109">
        <v>0.24652777777777779</v>
      </c>
      <c r="D10" s="109">
        <v>0.91319444444444453</v>
      </c>
      <c r="E10" s="275"/>
      <c r="F10" s="45">
        <f t="shared" si="0"/>
        <v>8.6805555555555525E-2</v>
      </c>
      <c r="G10" s="45">
        <f t="shared" si="1"/>
        <v>0.20486111111111116</v>
      </c>
      <c r="H10" s="299">
        <f t="shared" si="2"/>
        <v>0.29166666666666669</v>
      </c>
      <c r="I10" s="15"/>
    </row>
    <row r="11" spans="1:9" s="5" customFormat="1" ht="30" customHeight="1">
      <c r="A11" s="14" t="s">
        <v>59</v>
      </c>
      <c r="B11" s="8" t="s">
        <v>14</v>
      </c>
      <c r="C11" s="109">
        <v>0.3125</v>
      </c>
      <c r="D11" s="109">
        <v>0.72916666666666663</v>
      </c>
      <c r="E11" s="275"/>
      <c r="F11" s="45">
        <f t="shared" si="0"/>
        <v>2.0833333333333315E-2</v>
      </c>
      <c r="G11" s="45">
        <f t="shared" si="1"/>
        <v>2.0833333333333259E-2</v>
      </c>
      <c r="H11" s="299">
        <f t="shared" si="2"/>
        <v>4.1666666666666574E-2</v>
      </c>
      <c r="I11" s="15"/>
    </row>
    <row r="12" spans="1:9" s="5" customFormat="1" ht="30" customHeight="1">
      <c r="A12" s="14" t="s">
        <v>59</v>
      </c>
      <c r="B12" s="8" t="s">
        <v>15</v>
      </c>
      <c r="C12" s="109">
        <v>0.33333333333333331</v>
      </c>
      <c r="D12" s="109">
        <v>0.76388888888888884</v>
      </c>
      <c r="E12" s="277"/>
      <c r="F12" s="101">
        <f t="shared" si="0"/>
        <v>0</v>
      </c>
      <c r="G12" s="101">
        <f t="shared" si="1"/>
        <v>5.5555555555555469E-2</v>
      </c>
      <c r="H12" s="298">
        <f t="shared" si="2"/>
        <v>5.5555555555555469E-2</v>
      </c>
      <c r="I12" s="15"/>
    </row>
    <row r="13" spans="1:9" s="5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5" customFormat="1" ht="30" customHeight="1">
      <c r="A14" s="14" t="s">
        <v>59</v>
      </c>
      <c r="B14" s="8" t="s">
        <v>144</v>
      </c>
      <c r="C14" s="109">
        <v>0.26041666666666669</v>
      </c>
      <c r="D14" s="278">
        <v>0.79166666666666663</v>
      </c>
      <c r="E14" s="278"/>
      <c r="F14" s="101">
        <f t="shared" si="0"/>
        <v>7.291666666666663E-2</v>
      </c>
      <c r="G14" s="101">
        <f t="shared" si="1"/>
        <v>8.3333333333333259E-2</v>
      </c>
      <c r="H14" s="297">
        <f t="shared" si="2"/>
        <v>0.15624999999999989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0.25</v>
      </c>
      <c r="D15" s="150">
        <v>0.79166666666666663</v>
      </c>
      <c r="E15" s="104"/>
      <c r="F15" s="101">
        <f t="shared" si="0"/>
        <v>8.3333333333333315E-2</v>
      </c>
      <c r="G15" s="110">
        <f t="shared" si="1"/>
        <v>8.3333333333333259E-2</v>
      </c>
      <c r="H15" s="296">
        <f t="shared" si="2"/>
        <v>0.16666666666666657</v>
      </c>
      <c r="I15" s="105"/>
    </row>
    <row r="16" spans="1:9" s="5" customFormat="1" ht="30" customHeight="1">
      <c r="A16" s="14" t="s">
        <v>59</v>
      </c>
      <c r="B16" s="8" t="s">
        <v>19</v>
      </c>
      <c r="C16" s="279">
        <v>0.3125</v>
      </c>
      <c r="D16" s="279">
        <v>0.70833333333333337</v>
      </c>
      <c r="E16" s="279"/>
      <c r="F16" s="101">
        <f t="shared" si="0"/>
        <v>2.0833333333333315E-2</v>
      </c>
      <c r="G16" s="101">
        <f t="shared" si="1"/>
        <v>0</v>
      </c>
      <c r="H16" s="297">
        <f t="shared" si="2"/>
        <v>2.0833333333333315E-2</v>
      </c>
      <c r="I16" s="15"/>
    </row>
    <row r="17" spans="1:9" s="5" customFormat="1" ht="30" customHeight="1">
      <c r="A17" s="14" t="s">
        <v>59</v>
      </c>
      <c r="B17" s="8" t="s">
        <v>20</v>
      </c>
      <c r="C17" s="109">
        <v>0.3125</v>
      </c>
      <c r="D17" s="109">
        <v>0.72916666666666663</v>
      </c>
      <c r="E17" s="109"/>
      <c r="F17" s="45">
        <f t="shared" si="0"/>
        <v>2.0833333333333315E-2</v>
      </c>
      <c r="G17" s="101">
        <f t="shared" si="1"/>
        <v>2.0833333333333259E-2</v>
      </c>
      <c r="H17" s="298">
        <f t="shared" si="2"/>
        <v>4.1666666666666574E-2</v>
      </c>
      <c r="I17" s="15"/>
    </row>
    <row r="18" spans="1:9" s="5" customFormat="1" ht="30" customHeight="1">
      <c r="A18" s="14" t="s">
        <v>60</v>
      </c>
      <c r="B18" s="8" t="s">
        <v>21</v>
      </c>
      <c r="C18" s="109">
        <v>0.33333333333333331</v>
      </c>
      <c r="D18" s="109">
        <v>0.70833333333333337</v>
      </c>
      <c r="E18" s="10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109">
        <v>0.33333333333333331</v>
      </c>
      <c r="D19" s="109">
        <v>0.70833333333333337</v>
      </c>
      <c r="E19" s="10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109">
        <v>0.33333333333333331</v>
      </c>
      <c r="D21" s="109">
        <v>0.70833333333333337</v>
      </c>
      <c r="E21" s="10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109">
        <v>0.33333333333333331</v>
      </c>
      <c r="D22" s="109">
        <v>0.78263888888888899</v>
      </c>
      <c r="E22" s="109"/>
      <c r="F22" s="45">
        <f t="shared" si="0"/>
        <v>0</v>
      </c>
      <c r="G22" s="45">
        <f t="shared" si="1"/>
        <v>7.4305555555555625E-2</v>
      </c>
      <c r="H22" s="299">
        <f t="shared" si="2"/>
        <v>7.4305555555555625E-2</v>
      </c>
      <c r="I22" s="15"/>
    </row>
    <row r="23" spans="1:9" s="5" customFormat="1" ht="30" customHeight="1">
      <c r="A23" s="14" t="s">
        <v>60</v>
      </c>
      <c r="B23" s="8" t="s">
        <v>26</v>
      </c>
      <c r="C23" s="109">
        <v>0.33333333333333331</v>
      </c>
      <c r="D23" s="280">
        <v>0.70833333333333337</v>
      </c>
      <c r="E23" s="280"/>
      <c r="F23" s="101">
        <f t="shared" si="0"/>
        <v>0</v>
      </c>
      <c r="G23" s="101">
        <f t="shared" si="1"/>
        <v>0</v>
      </c>
      <c r="H23" s="102">
        <f t="shared" si="2"/>
        <v>0</v>
      </c>
      <c r="I23" s="15"/>
    </row>
    <row r="24" spans="1:9" s="5" customFormat="1" ht="30" customHeight="1">
      <c r="A24" s="14" t="s">
        <v>60</v>
      </c>
      <c r="B24" s="8" t="s">
        <v>27</v>
      </c>
      <c r="C24" s="109">
        <v>0.33333333333333331</v>
      </c>
      <c r="D24" s="150">
        <v>0.70833333333333337</v>
      </c>
      <c r="E24" s="104"/>
      <c r="F24" s="101">
        <f t="shared" si="0"/>
        <v>0</v>
      </c>
      <c r="G24" s="110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8" t="s">
        <v>28</v>
      </c>
      <c r="C25" s="109">
        <v>0.25</v>
      </c>
      <c r="D25" s="279">
        <v>0.70833333333333337</v>
      </c>
      <c r="E25" s="279"/>
      <c r="F25" s="101">
        <f t="shared" si="0"/>
        <v>8.3333333333333315E-2</v>
      </c>
      <c r="G25" s="101">
        <f t="shared" si="1"/>
        <v>0</v>
      </c>
      <c r="H25" s="302">
        <f t="shared" si="2"/>
        <v>8.3333333333333315E-2</v>
      </c>
      <c r="I25" s="15"/>
    </row>
    <row r="26" spans="1:9" s="5" customFormat="1" ht="30" customHeight="1">
      <c r="A26" s="14" t="s">
        <v>60</v>
      </c>
      <c r="B26" s="8" t="s">
        <v>145</v>
      </c>
      <c r="C26" s="109">
        <v>0.33333333333333331</v>
      </c>
      <c r="D26" s="109">
        <v>0.78263888888888899</v>
      </c>
      <c r="E26" s="109"/>
      <c r="F26" s="45">
        <f t="shared" si="0"/>
        <v>0</v>
      </c>
      <c r="G26" s="101">
        <f t="shared" si="1"/>
        <v>7.4305555555555625E-2</v>
      </c>
      <c r="H26" s="299">
        <f t="shared" si="2"/>
        <v>7.4305555555555625E-2</v>
      </c>
      <c r="I26" s="15"/>
    </row>
    <row r="27" spans="1:9" s="5" customFormat="1" ht="30" customHeight="1">
      <c r="A27" s="14" t="s">
        <v>60</v>
      </c>
      <c r="B27" s="8" t="s">
        <v>30</v>
      </c>
      <c r="C27" s="109">
        <v>0.22916666666666666</v>
      </c>
      <c r="D27" s="109">
        <v>0.78263888888888899</v>
      </c>
      <c r="E27" s="109"/>
      <c r="F27" s="45">
        <f t="shared" si="0"/>
        <v>0.10416666666666666</v>
      </c>
      <c r="G27" s="45">
        <f t="shared" si="1"/>
        <v>7.4305555555555625E-2</v>
      </c>
      <c r="H27" s="299">
        <f t="shared" si="2"/>
        <v>0.17847222222222228</v>
      </c>
      <c r="I27" s="15"/>
    </row>
    <row r="28" spans="1:9" s="5" customFormat="1" ht="30" customHeight="1">
      <c r="A28" s="14" t="s">
        <v>60</v>
      </c>
      <c r="B28" s="8" t="s">
        <v>139</v>
      </c>
      <c r="C28" s="109">
        <v>0.33333333333333331</v>
      </c>
      <c r="D28" s="109">
        <v>0.70833333333333337</v>
      </c>
      <c r="E28" s="10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5" customFormat="1" ht="30" customHeight="1">
      <c r="A29" s="14" t="s">
        <v>60</v>
      </c>
      <c r="B29" s="8" t="s">
        <v>146</v>
      </c>
      <c r="C29" s="109">
        <v>0.3125</v>
      </c>
      <c r="D29" s="109">
        <v>0.70833333333333337</v>
      </c>
      <c r="E29" s="109"/>
      <c r="F29" s="45">
        <f t="shared" si="0"/>
        <v>2.0833333333333315E-2</v>
      </c>
      <c r="G29" s="45">
        <f t="shared" si="1"/>
        <v>0</v>
      </c>
      <c r="H29" s="299">
        <f t="shared" si="2"/>
        <v>2.0833333333333315E-2</v>
      </c>
      <c r="I29" s="15"/>
    </row>
    <row r="30" spans="1:9" s="5" customFormat="1" ht="30" customHeight="1">
      <c r="A30" s="14" t="s">
        <v>60</v>
      </c>
      <c r="B30" s="8" t="s">
        <v>33</v>
      </c>
      <c r="C30" s="109">
        <v>0.33333333333333331</v>
      </c>
      <c r="D30" s="109">
        <v>0.70833333333333337</v>
      </c>
      <c r="E30" s="109"/>
      <c r="F30" s="45">
        <f t="shared" si="0"/>
        <v>0</v>
      </c>
      <c r="G30" s="45">
        <f t="shared" si="1"/>
        <v>0</v>
      </c>
      <c r="H30" s="121">
        <f t="shared" si="2"/>
        <v>0</v>
      </c>
      <c r="I30" s="15"/>
    </row>
    <row r="31" spans="1:9" s="5" customFormat="1" ht="30" customHeight="1">
      <c r="A31" s="14" t="s">
        <v>60</v>
      </c>
      <c r="B31" s="8" t="s">
        <v>147</v>
      </c>
      <c r="C31" s="109">
        <v>0.33333333333333331</v>
      </c>
      <c r="D31" s="109">
        <v>0.70833333333333337</v>
      </c>
      <c r="E31" s="10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5" customFormat="1" ht="30" customHeight="1">
      <c r="A32" s="14" t="s">
        <v>60</v>
      </c>
      <c r="B32" s="8" t="s">
        <v>148</v>
      </c>
      <c r="C32" s="109">
        <v>0.3125</v>
      </c>
      <c r="D32" s="56">
        <v>0.61805555555555558</v>
      </c>
      <c r="E32" s="109"/>
      <c r="F32" s="45">
        <f t="shared" si="0"/>
        <v>2.0833333333333315E-2</v>
      </c>
      <c r="G32" s="45">
        <f t="shared" si="1"/>
        <v>0</v>
      </c>
      <c r="H32" s="299">
        <f t="shared" si="2"/>
        <v>2.0833333333333315E-2</v>
      </c>
      <c r="I32" s="15" t="s">
        <v>128</v>
      </c>
    </row>
    <row r="33" spans="1:9" s="5" customFormat="1" ht="30" customHeight="1">
      <c r="A33" s="14" t="s">
        <v>60</v>
      </c>
      <c r="B33" s="8" t="s">
        <v>36</v>
      </c>
      <c r="C33" s="109">
        <v>0.33333333333333331</v>
      </c>
      <c r="D33" s="109">
        <v>0.70833333333333337</v>
      </c>
      <c r="E33" s="109"/>
      <c r="F33" s="45">
        <f t="shared" si="0"/>
        <v>0</v>
      </c>
      <c r="G33" s="45">
        <f t="shared" si="1"/>
        <v>0</v>
      </c>
      <c r="H33" s="121">
        <f t="shared" si="2"/>
        <v>0</v>
      </c>
      <c r="I33" s="15"/>
    </row>
    <row r="34" spans="1:9" s="5" customFormat="1" ht="30" customHeight="1">
      <c r="A34" s="14" t="s">
        <v>60</v>
      </c>
      <c r="B34" s="8" t="s">
        <v>37</v>
      </c>
      <c r="C34" s="109">
        <v>0.33333333333333331</v>
      </c>
      <c r="D34" s="109">
        <v>0.78263888888888899</v>
      </c>
      <c r="E34" s="109"/>
      <c r="F34" s="45">
        <f t="shared" si="0"/>
        <v>0</v>
      </c>
      <c r="G34" s="45">
        <f t="shared" si="1"/>
        <v>7.4305555555555625E-2</v>
      </c>
      <c r="H34" s="299">
        <f t="shared" si="2"/>
        <v>7.4305555555555625E-2</v>
      </c>
      <c r="I34" s="15"/>
    </row>
    <row r="35" spans="1:9" s="5" customFormat="1" ht="30" customHeight="1">
      <c r="A35" s="14" t="s">
        <v>60</v>
      </c>
      <c r="B35" s="8" t="s">
        <v>38</v>
      </c>
      <c r="C35" s="109">
        <v>0.33333333333333331</v>
      </c>
      <c r="D35" s="109">
        <v>0.78263888888888899</v>
      </c>
      <c r="E35" s="109"/>
      <c r="F35" s="45">
        <f t="shared" si="0"/>
        <v>0</v>
      </c>
      <c r="G35" s="45">
        <f t="shared" si="1"/>
        <v>7.4305555555555625E-2</v>
      </c>
      <c r="H35" s="299">
        <f t="shared" si="2"/>
        <v>7.4305555555555625E-2</v>
      </c>
      <c r="I35" s="15"/>
    </row>
    <row r="36" spans="1:9" s="5" customFormat="1" ht="30" customHeight="1">
      <c r="A36" s="14" t="s">
        <v>60</v>
      </c>
      <c r="B36" s="8" t="s">
        <v>39</v>
      </c>
      <c r="C36" s="109">
        <v>0.33333333333333331</v>
      </c>
      <c r="D36" s="109">
        <v>0.70833333333333337</v>
      </c>
      <c r="E36" s="10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109">
        <v>0.24652777777777779</v>
      </c>
      <c r="D37" s="109">
        <v>0.89583333333333337</v>
      </c>
      <c r="E37" s="109"/>
      <c r="F37" s="45">
        <f t="shared" si="0"/>
        <v>8.6805555555555525E-2</v>
      </c>
      <c r="G37" s="45">
        <f t="shared" si="1"/>
        <v>0.1875</v>
      </c>
      <c r="H37" s="299">
        <f t="shared" si="2"/>
        <v>0.27430555555555552</v>
      </c>
      <c r="I37" s="15"/>
    </row>
    <row r="38" spans="1:9" s="5" customFormat="1" ht="30" customHeight="1">
      <c r="A38" s="14" t="s">
        <v>60</v>
      </c>
      <c r="B38" s="8" t="s">
        <v>41</v>
      </c>
      <c r="C38" s="694" t="s">
        <v>61</v>
      </c>
      <c r="D38" s="695"/>
      <c r="E38" s="695"/>
      <c r="F38" s="695"/>
      <c r="G38" s="695"/>
      <c r="H38" s="695"/>
      <c r="I38" s="696"/>
    </row>
    <row r="39" spans="1:9" s="5" customFormat="1" ht="30" customHeight="1">
      <c r="A39" s="14" t="s">
        <v>60</v>
      </c>
      <c r="B39" s="8" t="s">
        <v>42</v>
      </c>
      <c r="C39" s="109">
        <v>0.33333333333333331</v>
      </c>
      <c r="D39" s="109">
        <v>0.70833333333333337</v>
      </c>
      <c r="E39" s="10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109">
        <v>0.33333333333333331</v>
      </c>
      <c r="D40" s="109">
        <v>0.70833333333333337</v>
      </c>
      <c r="E40" s="10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109">
        <v>0.33333333333333331</v>
      </c>
      <c r="D41" s="109">
        <v>0.78263888888888899</v>
      </c>
      <c r="E41" s="109"/>
      <c r="F41" s="45">
        <f t="shared" si="0"/>
        <v>0</v>
      </c>
      <c r="G41" s="45">
        <f t="shared" si="1"/>
        <v>7.4305555555555625E-2</v>
      </c>
      <c r="H41" s="299">
        <f t="shared" si="2"/>
        <v>7.4305555555555625E-2</v>
      </c>
      <c r="I41" s="15"/>
    </row>
    <row r="42" spans="1:9" s="5" customFormat="1" ht="30" customHeight="1">
      <c r="A42" s="14" t="s">
        <v>60</v>
      </c>
      <c r="B42" s="8" t="s">
        <v>45</v>
      </c>
      <c r="C42" s="694" t="s">
        <v>118</v>
      </c>
      <c r="D42" s="695"/>
      <c r="E42" s="695"/>
      <c r="F42" s="695"/>
      <c r="G42" s="695"/>
      <c r="H42" s="695"/>
      <c r="I42" s="696"/>
    </row>
    <row r="43" spans="1:9" s="5" customFormat="1" ht="30" customHeight="1">
      <c r="A43" s="14" t="s">
        <v>60</v>
      </c>
      <c r="B43" s="8" t="s">
        <v>46</v>
      </c>
      <c r="C43" s="109">
        <v>0.3125</v>
      </c>
      <c r="D43" s="56">
        <v>0.61805555555555558</v>
      </c>
      <c r="E43" s="109"/>
      <c r="F43" s="45">
        <f t="shared" si="0"/>
        <v>2.0833333333333315E-2</v>
      </c>
      <c r="G43" s="45">
        <f t="shared" si="1"/>
        <v>0</v>
      </c>
      <c r="H43" s="299">
        <f t="shared" si="2"/>
        <v>2.0833333333333315E-2</v>
      </c>
      <c r="I43" s="15" t="s">
        <v>128</v>
      </c>
    </row>
    <row r="44" spans="1:9" s="5" customFormat="1" ht="30" customHeight="1">
      <c r="A44" s="14" t="s">
        <v>60</v>
      </c>
      <c r="B44" s="8" t="s">
        <v>47</v>
      </c>
      <c r="C44" s="109">
        <v>0.3125</v>
      </c>
      <c r="D44" s="56">
        <v>0.61805555555555558</v>
      </c>
      <c r="E44" s="109"/>
      <c r="F44" s="45">
        <f t="shared" si="0"/>
        <v>2.0833333333333315E-2</v>
      </c>
      <c r="G44" s="45">
        <f t="shared" si="1"/>
        <v>0</v>
      </c>
      <c r="H44" s="299">
        <f t="shared" si="2"/>
        <v>2.0833333333333315E-2</v>
      </c>
      <c r="I44" s="15" t="s">
        <v>128</v>
      </c>
    </row>
    <row r="45" spans="1:9" s="5" customFormat="1" ht="30" customHeight="1">
      <c r="A45" s="14" t="s">
        <v>60</v>
      </c>
      <c r="B45" s="8" t="s">
        <v>48</v>
      </c>
      <c r="C45" s="109">
        <v>0.33333333333333331</v>
      </c>
      <c r="D45" s="109">
        <v>0.8125</v>
      </c>
      <c r="E45" s="109"/>
      <c r="F45" s="45">
        <f t="shared" si="0"/>
        <v>0</v>
      </c>
      <c r="G45" s="45">
        <f t="shared" si="1"/>
        <v>0.10416666666666663</v>
      </c>
      <c r="H45" s="299">
        <f t="shared" si="2"/>
        <v>0.10416666666666663</v>
      </c>
      <c r="I45" s="15"/>
    </row>
    <row r="46" spans="1:9" s="5" customFormat="1" ht="30" customHeight="1">
      <c r="A46" s="14" t="s">
        <v>60</v>
      </c>
      <c r="B46" s="8" t="s">
        <v>49</v>
      </c>
      <c r="C46" s="109">
        <v>0.33333333333333331</v>
      </c>
      <c r="D46" s="109">
        <v>0.70833333333333337</v>
      </c>
      <c r="E46" s="109"/>
      <c r="F46" s="45">
        <f t="shared" si="0"/>
        <v>0</v>
      </c>
      <c r="G46" s="45">
        <f t="shared" si="1"/>
        <v>0</v>
      </c>
      <c r="H46" s="47">
        <f t="shared" si="2"/>
        <v>0</v>
      </c>
      <c r="I46" s="15"/>
    </row>
    <row r="47" spans="1:9" s="5" customFormat="1" ht="30" customHeight="1">
      <c r="A47" s="14" t="s">
        <v>60</v>
      </c>
      <c r="B47" s="8" t="s">
        <v>50</v>
      </c>
      <c r="C47" s="109">
        <v>0.33333333333333331</v>
      </c>
      <c r="D47" s="109">
        <v>0.70833333333333337</v>
      </c>
      <c r="E47" s="10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109">
        <v>0.24652777777777779</v>
      </c>
      <c r="D48" s="109">
        <v>0.91666666666666663</v>
      </c>
      <c r="E48" s="109"/>
      <c r="F48" s="45">
        <f t="shared" si="0"/>
        <v>8.6805555555555525E-2</v>
      </c>
      <c r="G48" s="45">
        <f t="shared" si="1"/>
        <v>0.20833333333333326</v>
      </c>
      <c r="H48" s="299">
        <f t="shared" si="2"/>
        <v>0.29513888888888878</v>
      </c>
      <c r="I48" s="15"/>
    </row>
    <row r="49" spans="1:9" s="5" customFormat="1" ht="30" customHeight="1">
      <c r="A49" s="14" t="s">
        <v>60</v>
      </c>
      <c r="B49" s="8" t="s">
        <v>149</v>
      </c>
      <c r="C49" s="109">
        <v>0.33333333333333331</v>
      </c>
      <c r="D49" s="109">
        <v>0.8125</v>
      </c>
      <c r="E49" s="109"/>
      <c r="F49" s="45">
        <f t="shared" si="0"/>
        <v>0</v>
      </c>
      <c r="G49" s="45">
        <f t="shared" si="1"/>
        <v>0.10416666666666663</v>
      </c>
      <c r="H49" s="299">
        <f t="shared" si="2"/>
        <v>0.10416666666666663</v>
      </c>
      <c r="I49" s="15"/>
    </row>
    <row r="50" spans="1:9" s="5" customFormat="1" ht="30" customHeight="1">
      <c r="A50" s="14" t="s">
        <v>60</v>
      </c>
      <c r="B50" s="8" t="s">
        <v>82</v>
      </c>
      <c r="C50" s="109">
        <v>0.33333333333333331</v>
      </c>
      <c r="D50" s="109">
        <v>0.78263888888888899</v>
      </c>
      <c r="E50" s="109"/>
      <c r="F50" s="45">
        <f t="shared" si="0"/>
        <v>0</v>
      </c>
      <c r="G50" s="45">
        <f t="shared" si="1"/>
        <v>7.4305555555555625E-2</v>
      </c>
      <c r="H50" s="299">
        <f t="shared" si="2"/>
        <v>7.4305555555555625E-2</v>
      </c>
      <c r="I50" s="15"/>
    </row>
    <row r="51" spans="1:9" s="5" customFormat="1" ht="30" customHeight="1">
      <c r="A51" s="14" t="s">
        <v>60</v>
      </c>
      <c r="B51" s="8" t="s">
        <v>83</v>
      </c>
      <c r="C51" s="109">
        <v>0.3125</v>
      </c>
      <c r="D51" s="56">
        <v>0.61805555555555558</v>
      </c>
      <c r="E51" s="109"/>
      <c r="F51" s="45">
        <f t="shared" si="0"/>
        <v>2.0833333333333315E-2</v>
      </c>
      <c r="G51" s="45">
        <f t="shared" si="1"/>
        <v>0</v>
      </c>
      <c r="H51" s="299">
        <f t="shared" si="2"/>
        <v>2.0833333333333315E-2</v>
      </c>
      <c r="I51" s="15" t="s">
        <v>128</v>
      </c>
    </row>
    <row r="52" spans="1:9" s="5" customFormat="1" ht="30" customHeight="1">
      <c r="A52" s="14" t="s">
        <v>60</v>
      </c>
      <c r="B52" s="8" t="s">
        <v>53</v>
      </c>
      <c r="C52" s="109">
        <v>0.33333333333333331</v>
      </c>
      <c r="D52" s="109">
        <v>0.70833333333333337</v>
      </c>
      <c r="E52" s="10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109">
        <v>0.33333333333333331</v>
      </c>
      <c r="D53" s="109">
        <v>0.70833333333333337</v>
      </c>
      <c r="E53" s="10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109">
        <v>0.33333333333333331</v>
      </c>
      <c r="D54" s="109">
        <v>0.78263888888888899</v>
      </c>
      <c r="E54" s="109"/>
      <c r="F54" s="45">
        <f t="shared" si="0"/>
        <v>0</v>
      </c>
      <c r="G54" s="45">
        <f t="shared" si="1"/>
        <v>7.4305555555555625E-2</v>
      </c>
      <c r="H54" s="299">
        <f t="shared" si="2"/>
        <v>7.4305555555555625E-2</v>
      </c>
      <c r="I54" s="15"/>
    </row>
    <row r="55" spans="1:9" s="5" customFormat="1" ht="30" customHeight="1">
      <c r="A55" s="14" t="s">
        <v>60</v>
      </c>
      <c r="B55" s="8" t="s">
        <v>56</v>
      </c>
      <c r="C55" s="109">
        <v>0.33333333333333331</v>
      </c>
      <c r="D55" s="109">
        <v>0.78263888888888899</v>
      </c>
      <c r="E55" s="109"/>
      <c r="F55" s="45">
        <f t="shared" si="0"/>
        <v>0</v>
      </c>
      <c r="G55" s="45">
        <f t="shared" si="1"/>
        <v>7.4305555555555625E-2</v>
      </c>
      <c r="H55" s="299">
        <f t="shared" si="2"/>
        <v>7.4305555555555625E-2</v>
      </c>
      <c r="I55" s="15"/>
    </row>
    <row r="56" spans="1:9" s="5" customFormat="1" ht="30" customHeight="1">
      <c r="A56" s="268" t="s">
        <v>60</v>
      </c>
      <c r="B56" s="269" t="s">
        <v>57</v>
      </c>
      <c r="C56" s="280">
        <v>0.33333333333333331</v>
      </c>
      <c r="D56" s="280">
        <v>0.78263888888888899</v>
      </c>
      <c r="E56" s="280"/>
      <c r="F56" s="101">
        <f t="shared" si="0"/>
        <v>0</v>
      </c>
      <c r="G56" s="101">
        <f t="shared" si="1"/>
        <v>7.4305555555555625E-2</v>
      </c>
      <c r="H56" s="298">
        <f t="shared" si="2"/>
        <v>7.4305555555555625E-2</v>
      </c>
      <c r="I56" s="175"/>
    </row>
    <row r="57" spans="1:9" ht="30" customHeight="1">
      <c r="A57" s="289" t="s">
        <v>60</v>
      </c>
      <c r="B57" s="290" t="s">
        <v>154</v>
      </c>
      <c r="C57" s="291">
        <v>0.33333333333333331</v>
      </c>
      <c r="D57" s="291">
        <v>0.78263888888888899</v>
      </c>
      <c r="E57" s="291"/>
      <c r="F57" s="292">
        <f t="shared" si="0"/>
        <v>0</v>
      </c>
      <c r="G57" s="292">
        <f t="shared" si="1"/>
        <v>7.4305555555555625E-2</v>
      </c>
      <c r="H57" s="300">
        <f t="shared" si="2"/>
        <v>7.4305555555555625E-2</v>
      </c>
      <c r="I57" s="294"/>
    </row>
    <row r="58" spans="1:9" ht="30" customHeight="1">
      <c r="A58" s="271" t="s">
        <v>60</v>
      </c>
      <c r="B58" s="272" t="s">
        <v>155</v>
      </c>
      <c r="C58" s="284">
        <v>0.33333333333333331</v>
      </c>
      <c r="D58" s="284">
        <v>0.78263888888888899</v>
      </c>
      <c r="E58" s="284"/>
      <c r="F58" s="285">
        <f t="shared" si="0"/>
        <v>0</v>
      </c>
      <c r="G58" s="285">
        <f t="shared" si="1"/>
        <v>7.4305555555555625E-2</v>
      </c>
      <c r="H58" s="303">
        <f t="shared" si="2"/>
        <v>7.4305555555555625E-2</v>
      </c>
      <c r="I58" s="287"/>
    </row>
    <row r="59" spans="1:9" ht="30" customHeight="1" thickBot="1">
      <c r="A59" s="16" t="s">
        <v>60</v>
      </c>
      <c r="B59" s="281" t="s">
        <v>156</v>
      </c>
      <c r="C59" s="18">
        <v>0.33333333333333331</v>
      </c>
      <c r="D59" s="18">
        <v>0.78263888888888899</v>
      </c>
      <c r="E59" s="282"/>
      <c r="F59" s="55">
        <f t="shared" si="0"/>
        <v>0</v>
      </c>
      <c r="G59" s="55">
        <f t="shared" si="1"/>
        <v>7.4305555555555625E-2</v>
      </c>
      <c r="H59" s="301">
        <f t="shared" si="2"/>
        <v>7.4305555555555625E-2</v>
      </c>
      <c r="I59" s="283"/>
    </row>
    <row r="60" spans="1:9" ht="30" customHeight="1">
      <c r="H60" s="295">
        <f>SUM(H3:H59)</f>
        <v>3.1444444444444444</v>
      </c>
    </row>
  </sheetData>
  <autoFilter ref="A2:I60"/>
  <mergeCells count="4">
    <mergeCell ref="C42:I42"/>
    <mergeCell ref="C13:I13"/>
    <mergeCell ref="C20:I20"/>
    <mergeCell ref="C38:I3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tabColor rgb="FF00B050"/>
    <pageSetUpPr fitToPage="1"/>
  </sheetPr>
  <dimension ref="A1:I60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153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109">
        <v>0.33333333333333331</v>
      </c>
      <c r="D3" s="109">
        <v>0.95833333333333337</v>
      </c>
      <c r="E3" s="275"/>
      <c r="F3" s="45">
        <f>SUM(IF(C3="",0,IF(C3&lt;TIME(8,0,0),TIME(8,0,0)-C3,0)))</f>
        <v>0</v>
      </c>
      <c r="G3" s="45">
        <f>SUM(
IF(OR(C3="",D3=""),0,MAX(0,IF(D3&lt;C3,D3+1,D3)-MAX(C3,TIME(17,0,0)))))</f>
        <v>0.25</v>
      </c>
      <c r="H3" s="299">
        <f>G3+F3</f>
        <v>0.25</v>
      </c>
      <c r="I3" s="15"/>
    </row>
    <row r="4" spans="1:9" s="5" customFormat="1" ht="30" customHeight="1">
      <c r="A4" s="14" t="s">
        <v>58</v>
      </c>
      <c r="B4" s="8" t="s">
        <v>143</v>
      </c>
      <c r="C4" s="109">
        <v>0.33333333333333331</v>
      </c>
      <c r="D4" s="109">
        <v>0.70833333333333337</v>
      </c>
      <c r="E4" s="275"/>
      <c r="F4" s="45">
        <f t="shared" ref="F4:F59" si="0">SUM(IF(C4="",0,IF(C4&lt;TIME(8,0,0),TIME(8,0,0)-C4,0)))</f>
        <v>0</v>
      </c>
      <c r="G4" s="45">
        <f t="shared" ref="G4:G59" si="1">SUM(
IF(OR(C4="",D4=""),0,MAX(0,IF(D4&lt;C4,D4+1,D4)-MAX(C4,TIME(17,0,0)))))</f>
        <v>0</v>
      </c>
      <c r="H4" s="47">
        <f t="shared" ref="H4:H59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109">
        <v>0.33333333333333331</v>
      </c>
      <c r="D5" s="109">
        <v>0.70833333333333337</v>
      </c>
      <c r="E5" s="27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109">
        <v>0.33333333333333331</v>
      </c>
      <c r="D6" s="109">
        <v>0.70833333333333337</v>
      </c>
      <c r="E6" s="27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109">
        <v>0.79166666666666663</v>
      </c>
      <c r="E7" s="275"/>
      <c r="F7" s="45">
        <f t="shared" si="0"/>
        <v>0</v>
      </c>
      <c r="G7" s="45">
        <f t="shared" si="1"/>
        <v>8.3333333333333259E-2</v>
      </c>
      <c r="H7" s="299">
        <f t="shared" si="2"/>
        <v>8.3333333333333259E-2</v>
      </c>
      <c r="I7" s="15"/>
    </row>
    <row r="8" spans="1:9" s="5" customFormat="1" ht="30" customHeight="1">
      <c r="A8" s="14" t="s">
        <v>59</v>
      </c>
      <c r="B8" s="8" t="s">
        <v>11</v>
      </c>
      <c r="C8" s="109">
        <v>0.22916666666666666</v>
      </c>
      <c r="D8" s="109">
        <v>0.85416666666666663</v>
      </c>
      <c r="E8" s="276"/>
      <c r="F8" s="45">
        <f t="shared" si="0"/>
        <v>0.10416666666666666</v>
      </c>
      <c r="G8" s="45">
        <f t="shared" si="1"/>
        <v>0.14583333333333326</v>
      </c>
      <c r="H8" s="299">
        <f t="shared" si="2"/>
        <v>0.24999999999999992</v>
      </c>
      <c r="I8" s="15"/>
    </row>
    <row r="9" spans="1:9" s="4" customFormat="1" ht="30" customHeight="1">
      <c r="A9" s="14" t="s">
        <v>59</v>
      </c>
      <c r="B9" s="8" t="s">
        <v>12</v>
      </c>
      <c r="C9" s="109">
        <v>0.33333333333333331</v>
      </c>
      <c r="D9" s="109">
        <v>0.70833333333333337</v>
      </c>
      <c r="E9" s="27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5" customFormat="1" ht="30" customHeight="1">
      <c r="A10" s="14" t="s">
        <v>59</v>
      </c>
      <c r="B10" s="8" t="s">
        <v>13</v>
      </c>
      <c r="C10" s="109">
        <v>0.22916666666666666</v>
      </c>
      <c r="D10" s="109">
        <v>0.85416666666666663</v>
      </c>
      <c r="E10" s="275"/>
      <c r="F10" s="45">
        <f t="shared" si="0"/>
        <v>0.10416666666666666</v>
      </c>
      <c r="G10" s="45">
        <f t="shared" si="1"/>
        <v>0.14583333333333326</v>
      </c>
      <c r="H10" s="299">
        <f t="shared" si="2"/>
        <v>0.24999999999999992</v>
      </c>
      <c r="I10" s="15"/>
    </row>
    <row r="11" spans="1:9" s="5" customFormat="1" ht="30" customHeight="1">
      <c r="A11" s="14" t="s">
        <v>59</v>
      </c>
      <c r="B11" s="8" t="s">
        <v>14</v>
      </c>
      <c r="C11" s="109">
        <v>0.22916666666666666</v>
      </c>
      <c r="D11" s="109">
        <v>0.75</v>
      </c>
      <c r="E11" s="275"/>
      <c r="F11" s="45">
        <f t="shared" si="0"/>
        <v>0.10416666666666666</v>
      </c>
      <c r="G11" s="45">
        <f t="shared" si="1"/>
        <v>4.166666666666663E-2</v>
      </c>
      <c r="H11" s="299">
        <f t="shared" si="2"/>
        <v>0.14583333333333329</v>
      </c>
      <c r="I11" s="15"/>
    </row>
    <row r="12" spans="1:9" s="5" customFormat="1" ht="30" customHeight="1">
      <c r="A12" s="14" t="s">
        <v>59</v>
      </c>
      <c r="B12" s="8" t="s">
        <v>15</v>
      </c>
      <c r="C12" s="109">
        <v>0.33333333333333331</v>
      </c>
      <c r="D12" s="109">
        <v>0.70833333333333337</v>
      </c>
      <c r="E12" s="277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8" t="s">
        <v>16</v>
      </c>
      <c r="C13" s="109">
        <v>0.22916666666666666</v>
      </c>
      <c r="D13" s="109">
        <v>0.8125</v>
      </c>
      <c r="E13" s="104"/>
      <c r="F13" s="101">
        <f t="shared" si="0"/>
        <v>0.10416666666666666</v>
      </c>
      <c r="G13" s="110">
        <f t="shared" si="1"/>
        <v>0.10416666666666663</v>
      </c>
      <c r="H13" s="296">
        <f t="shared" si="2"/>
        <v>0.20833333333333329</v>
      </c>
      <c r="I13" s="105"/>
    </row>
    <row r="14" spans="1:9" s="5" customFormat="1" ht="30" customHeight="1">
      <c r="A14" s="14" t="s">
        <v>59</v>
      </c>
      <c r="B14" s="8" t="s">
        <v>144</v>
      </c>
      <c r="C14" s="109">
        <v>0.3125</v>
      </c>
      <c r="D14" s="278">
        <v>0.9375</v>
      </c>
      <c r="E14" s="278"/>
      <c r="F14" s="101">
        <f t="shared" si="0"/>
        <v>2.0833333333333315E-2</v>
      </c>
      <c r="G14" s="101">
        <f t="shared" si="1"/>
        <v>0.22916666666666663</v>
      </c>
      <c r="H14" s="297">
        <f t="shared" si="2"/>
        <v>0.24999999999999994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0.48958333333333331</v>
      </c>
      <c r="D15" s="150">
        <v>0.70833333333333337</v>
      </c>
      <c r="E15" s="104"/>
      <c r="F15" s="101">
        <f t="shared" si="0"/>
        <v>0</v>
      </c>
      <c r="G15" s="110">
        <f t="shared" si="1"/>
        <v>0</v>
      </c>
      <c r="H15" s="111">
        <f t="shared" si="2"/>
        <v>0</v>
      </c>
      <c r="I15" s="105"/>
    </row>
    <row r="16" spans="1:9" s="5" customFormat="1" ht="30" customHeight="1">
      <c r="A16" s="14" t="s">
        <v>59</v>
      </c>
      <c r="B16" s="8" t="s">
        <v>19</v>
      </c>
      <c r="C16" s="279">
        <v>0.3125</v>
      </c>
      <c r="D16" s="279">
        <v>0.73611111111111116</v>
      </c>
      <c r="E16" s="279"/>
      <c r="F16" s="101">
        <f t="shared" si="0"/>
        <v>2.0833333333333315E-2</v>
      </c>
      <c r="G16" s="101">
        <f t="shared" si="1"/>
        <v>2.777777777777779E-2</v>
      </c>
      <c r="H16" s="297">
        <f t="shared" si="2"/>
        <v>4.8611111111111105E-2</v>
      </c>
      <c r="I16" s="15"/>
    </row>
    <row r="17" spans="1:9" s="5" customFormat="1" ht="30" customHeight="1">
      <c r="A17" s="14" t="s">
        <v>59</v>
      </c>
      <c r="B17" s="8" t="s">
        <v>20</v>
      </c>
      <c r="C17" s="109">
        <v>0.3125</v>
      </c>
      <c r="D17" s="109">
        <v>2.0833333333333332E-2</v>
      </c>
      <c r="E17" s="109"/>
      <c r="F17" s="45">
        <f t="shared" si="0"/>
        <v>2.0833333333333315E-2</v>
      </c>
      <c r="G17" s="101">
        <f t="shared" si="1"/>
        <v>0.31249999999999989</v>
      </c>
      <c r="H17" s="298">
        <f t="shared" si="2"/>
        <v>0.3333333333333332</v>
      </c>
      <c r="I17" s="15"/>
    </row>
    <row r="18" spans="1:9" s="5" customFormat="1" ht="30" customHeight="1">
      <c r="A18" s="14" t="s">
        <v>60</v>
      </c>
      <c r="B18" s="8" t="s">
        <v>21</v>
      </c>
      <c r="C18" s="109">
        <v>0.33333333333333331</v>
      </c>
      <c r="D18" s="109">
        <v>0.70833333333333337</v>
      </c>
      <c r="E18" s="10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109">
        <v>0.33333333333333331</v>
      </c>
      <c r="D19" s="109">
        <v>0.70833333333333337</v>
      </c>
      <c r="E19" s="10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109">
        <v>0.33333333333333331</v>
      </c>
      <c r="D21" s="109">
        <v>0.95833333333333337</v>
      </c>
      <c r="E21" s="109"/>
      <c r="F21" s="45">
        <f t="shared" si="0"/>
        <v>0</v>
      </c>
      <c r="G21" s="45">
        <f t="shared" si="1"/>
        <v>0.25</v>
      </c>
      <c r="H21" s="299">
        <f t="shared" si="2"/>
        <v>0.25</v>
      </c>
      <c r="I21" s="15"/>
    </row>
    <row r="22" spans="1:9" s="5" customFormat="1" ht="30" customHeight="1">
      <c r="A22" s="14" t="s">
        <v>60</v>
      </c>
      <c r="B22" s="8" t="s">
        <v>25</v>
      </c>
      <c r="C22" s="109">
        <v>0.33333333333333331</v>
      </c>
      <c r="D22" s="109">
        <v>0.95833333333333337</v>
      </c>
      <c r="E22" s="109"/>
      <c r="F22" s="45">
        <f t="shared" si="0"/>
        <v>0</v>
      </c>
      <c r="G22" s="45">
        <f t="shared" si="1"/>
        <v>0.25</v>
      </c>
      <c r="H22" s="299">
        <f t="shared" si="2"/>
        <v>0.25</v>
      </c>
      <c r="I22" s="15"/>
    </row>
    <row r="23" spans="1:9" s="5" customFormat="1" ht="30" customHeight="1">
      <c r="A23" s="14" t="s">
        <v>60</v>
      </c>
      <c r="B23" s="8" t="s">
        <v>26</v>
      </c>
      <c r="C23" s="109">
        <v>0.33333333333333331</v>
      </c>
      <c r="D23" s="280">
        <v>0.95833333333333337</v>
      </c>
      <c r="E23" s="280"/>
      <c r="F23" s="101">
        <f t="shared" si="0"/>
        <v>0</v>
      </c>
      <c r="G23" s="101">
        <f t="shared" si="1"/>
        <v>0.25</v>
      </c>
      <c r="H23" s="298">
        <f t="shared" si="2"/>
        <v>0.25</v>
      </c>
      <c r="I23" s="15"/>
    </row>
    <row r="24" spans="1:9" s="5" customFormat="1" ht="30" customHeight="1">
      <c r="A24" s="14" t="s">
        <v>60</v>
      </c>
      <c r="B24" s="8" t="s">
        <v>27</v>
      </c>
      <c r="C24" s="109">
        <v>0.33333333333333331</v>
      </c>
      <c r="D24" s="150">
        <v>0.95833333333333337</v>
      </c>
      <c r="E24" s="104"/>
      <c r="F24" s="101">
        <f t="shared" si="0"/>
        <v>0</v>
      </c>
      <c r="G24" s="110">
        <f t="shared" si="1"/>
        <v>0.25</v>
      </c>
      <c r="H24" s="296">
        <f t="shared" si="2"/>
        <v>0.25</v>
      </c>
      <c r="I24" s="105"/>
    </row>
    <row r="25" spans="1:9" s="5" customFormat="1" ht="30" customHeight="1">
      <c r="A25" s="14" t="s">
        <v>60</v>
      </c>
      <c r="B25" s="8" t="s">
        <v>28</v>
      </c>
      <c r="C25" s="109">
        <v>0.33333333333333331</v>
      </c>
      <c r="D25" s="279">
        <v>0.70833333333333337</v>
      </c>
      <c r="E25" s="279"/>
      <c r="F25" s="101">
        <f t="shared" si="0"/>
        <v>0</v>
      </c>
      <c r="G25" s="101">
        <f t="shared" si="1"/>
        <v>0</v>
      </c>
      <c r="H25" s="99">
        <f t="shared" si="2"/>
        <v>0</v>
      </c>
      <c r="I25" s="15"/>
    </row>
    <row r="26" spans="1:9" s="5" customFormat="1" ht="30" customHeight="1">
      <c r="A26" s="14" t="s">
        <v>60</v>
      </c>
      <c r="B26" s="8" t="s">
        <v>145</v>
      </c>
      <c r="C26" s="109">
        <v>0.22916666666666666</v>
      </c>
      <c r="D26" s="109">
        <v>0.72916666666666663</v>
      </c>
      <c r="E26" s="109"/>
      <c r="F26" s="45">
        <f t="shared" si="0"/>
        <v>0.10416666666666666</v>
      </c>
      <c r="G26" s="101">
        <f t="shared" si="1"/>
        <v>2.0833333333333259E-2</v>
      </c>
      <c r="H26" s="299">
        <f t="shared" si="2"/>
        <v>0.12499999999999992</v>
      </c>
      <c r="I26" s="15"/>
    </row>
    <row r="27" spans="1:9" s="5" customFormat="1" ht="30" customHeight="1">
      <c r="A27" s="14" t="s">
        <v>60</v>
      </c>
      <c r="B27" s="8" t="s">
        <v>30</v>
      </c>
      <c r="C27" s="109">
        <v>0.33333333333333331</v>
      </c>
      <c r="D27" s="109">
        <v>0.95833333333333337</v>
      </c>
      <c r="E27" s="109"/>
      <c r="F27" s="45">
        <f t="shared" si="0"/>
        <v>0</v>
      </c>
      <c r="G27" s="45">
        <f t="shared" si="1"/>
        <v>0.25</v>
      </c>
      <c r="H27" s="299">
        <f t="shared" si="2"/>
        <v>0.25</v>
      </c>
      <c r="I27" s="15"/>
    </row>
    <row r="28" spans="1:9" s="5" customFormat="1" ht="30" customHeight="1">
      <c r="A28" s="14" t="s">
        <v>60</v>
      </c>
      <c r="B28" s="8" t="s">
        <v>139</v>
      </c>
      <c r="C28" s="109">
        <v>0.33333333333333331</v>
      </c>
      <c r="D28" s="109">
        <v>0.70833333333333337</v>
      </c>
      <c r="E28" s="10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5" customFormat="1" ht="30" customHeight="1">
      <c r="A29" s="14" t="s">
        <v>60</v>
      </c>
      <c r="B29" s="8" t="s">
        <v>146</v>
      </c>
      <c r="C29" s="109">
        <v>0.22916666666666666</v>
      </c>
      <c r="D29" s="109">
        <v>0.84375</v>
      </c>
      <c r="E29" s="109"/>
      <c r="F29" s="45">
        <f t="shared" si="0"/>
        <v>0.10416666666666666</v>
      </c>
      <c r="G29" s="45">
        <f t="shared" si="1"/>
        <v>0.13541666666666663</v>
      </c>
      <c r="H29" s="299">
        <f t="shared" si="2"/>
        <v>0.23958333333333329</v>
      </c>
      <c r="I29" s="15"/>
    </row>
    <row r="30" spans="1:9" s="5" customFormat="1" ht="30" customHeight="1">
      <c r="A30" s="14" t="s">
        <v>60</v>
      </c>
      <c r="B30" s="8" t="s">
        <v>33</v>
      </c>
      <c r="C30" s="109">
        <v>0.33333333333333331</v>
      </c>
      <c r="D30" s="109">
        <v>0.95833333333333337</v>
      </c>
      <c r="E30" s="109"/>
      <c r="F30" s="45">
        <f t="shared" si="0"/>
        <v>0</v>
      </c>
      <c r="G30" s="45">
        <f t="shared" si="1"/>
        <v>0.25</v>
      </c>
      <c r="H30" s="299">
        <f t="shared" si="2"/>
        <v>0.25</v>
      </c>
      <c r="I30" s="15"/>
    </row>
    <row r="31" spans="1:9" s="5" customFormat="1" ht="30" customHeight="1">
      <c r="A31" s="14" t="s">
        <v>60</v>
      </c>
      <c r="B31" s="8" t="s">
        <v>147</v>
      </c>
      <c r="C31" s="109">
        <v>0.33333333333333331</v>
      </c>
      <c r="D31" s="109">
        <v>0.95833333333333337</v>
      </c>
      <c r="E31" s="109"/>
      <c r="F31" s="45">
        <f t="shared" si="0"/>
        <v>0</v>
      </c>
      <c r="G31" s="45">
        <f t="shared" si="1"/>
        <v>0.25</v>
      </c>
      <c r="H31" s="299">
        <f t="shared" si="2"/>
        <v>0.25</v>
      </c>
      <c r="I31" s="15"/>
    </row>
    <row r="32" spans="1:9" s="5" customFormat="1" ht="30" customHeight="1">
      <c r="A32" s="14" t="s">
        <v>60</v>
      </c>
      <c r="B32" s="8" t="s">
        <v>148</v>
      </c>
      <c r="C32" s="109">
        <v>0.33333333333333331</v>
      </c>
      <c r="D32" s="109">
        <v>0.75</v>
      </c>
      <c r="E32" s="109"/>
      <c r="F32" s="45">
        <f t="shared" si="0"/>
        <v>0</v>
      </c>
      <c r="G32" s="45">
        <f t="shared" si="1"/>
        <v>4.166666666666663E-2</v>
      </c>
      <c r="H32" s="299">
        <f t="shared" si="2"/>
        <v>4.166666666666663E-2</v>
      </c>
      <c r="I32" s="15"/>
    </row>
    <row r="33" spans="1:9" s="5" customFormat="1" ht="30" customHeight="1">
      <c r="A33" s="14" t="s">
        <v>60</v>
      </c>
      <c r="B33" s="8" t="s">
        <v>36</v>
      </c>
      <c r="C33" s="694" t="s">
        <v>61</v>
      </c>
      <c r="D33" s="695"/>
      <c r="E33" s="695"/>
      <c r="F33" s="695"/>
      <c r="G33" s="695"/>
      <c r="H33" s="695"/>
      <c r="I33" s="696"/>
    </row>
    <row r="34" spans="1:9" s="5" customFormat="1" ht="30" customHeight="1">
      <c r="A34" s="14" t="s">
        <v>60</v>
      </c>
      <c r="B34" s="8" t="s">
        <v>37</v>
      </c>
      <c r="C34" s="109">
        <v>0.33333333333333331</v>
      </c>
      <c r="D34" s="109">
        <v>0.95833333333333337</v>
      </c>
      <c r="E34" s="109"/>
      <c r="F34" s="45">
        <f t="shared" si="0"/>
        <v>0</v>
      </c>
      <c r="G34" s="45">
        <f t="shared" si="1"/>
        <v>0.25</v>
      </c>
      <c r="H34" s="299">
        <f t="shared" si="2"/>
        <v>0.25</v>
      </c>
      <c r="I34" s="15"/>
    </row>
    <row r="35" spans="1:9" s="5" customFormat="1" ht="30" customHeight="1">
      <c r="A35" s="14" t="s">
        <v>60</v>
      </c>
      <c r="B35" s="8" t="s">
        <v>38</v>
      </c>
      <c r="C35" s="109">
        <v>0.33333333333333331</v>
      </c>
      <c r="D35" s="109">
        <v>0.95833333333333337</v>
      </c>
      <c r="E35" s="109"/>
      <c r="F35" s="45">
        <f t="shared" si="0"/>
        <v>0</v>
      </c>
      <c r="G35" s="45">
        <f t="shared" si="1"/>
        <v>0.25</v>
      </c>
      <c r="H35" s="299">
        <f t="shared" si="2"/>
        <v>0.25</v>
      </c>
      <c r="I35" s="15"/>
    </row>
    <row r="36" spans="1:9" s="5" customFormat="1" ht="30" customHeight="1">
      <c r="A36" s="14" t="s">
        <v>60</v>
      </c>
      <c r="B36" s="8" t="s">
        <v>39</v>
      </c>
      <c r="C36" s="109">
        <v>0.33333333333333331</v>
      </c>
      <c r="D36" s="109">
        <v>0.95833333333333337</v>
      </c>
      <c r="E36" s="109"/>
      <c r="F36" s="45">
        <f t="shared" si="0"/>
        <v>0</v>
      </c>
      <c r="G36" s="45">
        <f t="shared" si="1"/>
        <v>0.25</v>
      </c>
      <c r="H36" s="299">
        <f t="shared" si="2"/>
        <v>0.25</v>
      </c>
      <c r="I36" s="15"/>
    </row>
    <row r="37" spans="1:9" s="5" customFormat="1" ht="30" customHeight="1">
      <c r="A37" s="14" t="s">
        <v>60</v>
      </c>
      <c r="B37" s="8" t="s">
        <v>40</v>
      </c>
      <c r="C37" s="109">
        <v>0.33333333333333331</v>
      </c>
      <c r="D37" s="109">
        <v>0.70833333333333337</v>
      </c>
      <c r="E37" s="10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109">
        <v>0.33333333333333331</v>
      </c>
      <c r="D38" s="109">
        <v>0.72916666666666663</v>
      </c>
      <c r="E38" s="109"/>
      <c r="F38" s="45">
        <f t="shared" si="0"/>
        <v>0</v>
      </c>
      <c r="G38" s="45">
        <f t="shared" si="1"/>
        <v>2.0833333333333259E-2</v>
      </c>
      <c r="H38" s="299">
        <f t="shared" si="2"/>
        <v>2.0833333333333259E-2</v>
      </c>
      <c r="I38" s="15"/>
    </row>
    <row r="39" spans="1:9" s="5" customFormat="1" ht="30" customHeight="1">
      <c r="A39" s="14" t="s">
        <v>60</v>
      </c>
      <c r="B39" s="8" t="s">
        <v>42</v>
      </c>
      <c r="C39" s="109">
        <v>0.33333333333333331</v>
      </c>
      <c r="D39" s="109">
        <v>0.70833333333333337</v>
      </c>
      <c r="E39" s="10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109">
        <v>0.33333333333333331</v>
      </c>
      <c r="D40" s="109">
        <v>0.70833333333333337</v>
      </c>
      <c r="E40" s="10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109">
        <v>0.33333333333333331</v>
      </c>
      <c r="D41" s="109">
        <v>0.95833333333333337</v>
      </c>
      <c r="E41" s="109"/>
      <c r="F41" s="45">
        <f t="shared" si="0"/>
        <v>0</v>
      </c>
      <c r="G41" s="45">
        <f t="shared" si="1"/>
        <v>0.25</v>
      </c>
      <c r="H41" s="299">
        <f t="shared" si="2"/>
        <v>0.25</v>
      </c>
      <c r="I41" s="15"/>
    </row>
    <row r="42" spans="1:9" s="5" customFormat="1" ht="30" customHeight="1">
      <c r="A42" s="14" t="s">
        <v>60</v>
      </c>
      <c r="B42" s="8" t="s">
        <v>45</v>
      </c>
      <c r="C42" s="694" t="s">
        <v>118</v>
      </c>
      <c r="D42" s="695"/>
      <c r="E42" s="695"/>
      <c r="F42" s="695"/>
      <c r="G42" s="695"/>
      <c r="H42" s="695"/>
      <c r="I42" s="696"/>
    </row>
    <row r="43" spans="1:9" s="5" customFormat="1" ht="30" customHeight="1">
      <c r="A43" s="14" t="s">
        <v>60</v>
      </c>
      <c r="B43" s="8" t="s">
        <v>46</v>
      </c>
      <c r="C43" s="109">
        <v>0.33333333333333331</v>
      </c>
      <c r="D43" s="109">
        <v>0.6875</v>
      </c>
      <c r="E43" s="10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109">
        <v>0.33333333333333331</v>
      </c>
      <c r="D44" s="109">
        <v>0.70833333333333337</v>
      </c>
      <c r="E44" s="10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109">
        <v>0.22916666666666666</v>
      </c>
      <c r="D45" s="109">
        <v>0.83333333333333337</v>
      </c>
      <c r="E45" s="109"/>
      <c r="F45" s="45">
        <f t="shared" si="0"/>
        <v>0.10416666666666666</v>
      </c>
      <c r="G45" s="45">
        <f t="shared" si="1"/>
        <v>0.125</v>
      </c>
      <c r="H45" s="299">
        <f t="shared" si="2"/>
        <v>0.22916666666666666</v>
      </c>
      <c r="I45" s="15"/>
    </row>
    <row r="46" spans="1:9" s="5" customFormat="1" ht="30" customHeight="1">
      <c r="A46" s="14" t="s">
        <v>60</v>
      </c>
      <c r="B46" s="8" t="s">
        <v>49</v>
      </c>
      <c r="C46" s="109">
        <v>0.33333333333333331</v>
      </c>
      <c r="D46" s="109">
        <v>0.95833333333333337</v>
      </c>
      <c r="E46" s="109"/>
      <c r="F46" s="45">
        <f t="shared" si="0"/>
        <v>0</v>
      </c>
      <c r="G46" s="45">
        <f t="shared" si="1"/>
        <v>0.25</v>
      </c>
      <c r="H46" s="299">
        <f t="shared" si="2"/>
        <v>0.25</v>
      </c>
      <c r="I46" s="15"/>
    </row>
    <row r="47" spans="1:9" s="5" customFormat="1" ht="30" customHeight="1">
      <c r="A47" s="14" t="s">
        <v>60</v>
      </c>
      <c r="B47" s="8" t="s">
        <v>50</v>
      </c>
      <c r="C47" s="109">
        <v>0.33333333333333331</v>
      </c>
      <c r="D47" s="109">
        <v>0.72916666666666663</v>
      </c>
      <c r="E47" s="109"/>
      <c r="F47" s="45">
        <f t="shared" si="0"/>
        <v>0</v>
      </c>
      <c r="G47" s="45">
        <f t="shared" si="1"/>
        <v>2.0833333333333259E-2</v>
      </c>
      <c r="H47" s="299">
        <f t="shared" si="2"/>
        <v>2.0833333333333259E-2</v>
      </c>
      <c r="I47" s="15"/>
    </row>
    <row r="48" spans="1:9" s="5" customFormat="1" ht="30" customHeight="1">
      <c r="A48" s="14" t="s">
        <v>60</v>
      </c>
      <c r="B48" s="8" t="s">
        <v>51</v>
      </c>
      <c r="C48" s="109">
        <v>0.33333333333333331</v>
      </c>
      <c r="D48" s="109">
        <v>0.95833333333333337</v>
      </c>
      <c r="E48" s="109"/>
      <c r="F48" s="45">
        <f t="shared" si="0"/>
        <v>0</v>
      </c>
      <c r="G48" s="45">
        <f t="shared" si="1"/>
        <v>0.25</v>
      </c>
      <c r="H48" s="299">
        <f t="shared" si="2"/>
        <v>0.25</v>
      </c>
      <c r="I48" s="15"/>
    </row>
    <row r="49" spans="1:9" s="5" customFormat="1" ht="30" customHeight="1">
      <c r="A49" s="14" t="s">
        <v>60</v>
      </c>
      <c r="B49" s="8" t="s">
        <v>149</v>
      </c>
      <c r="C49" s="694" t="s">
        <v>61</v>
      </c>
      <c r="D49" s="695"/>
      <c r="E49" s="695"/>
      <c r="F49" s="695"/>
      <c r="G49" s="695"/>
      <c r="H49" s="695"/>
      <c r="I49" s="696"/>
    </row>
    <row r="50" spans="1:9" s="5" customFormat="1" ht="30" customHeight="1">
      <c r="A50" s="14" t="s">
        <v>60</v>
      </c>
      <c r="B50" s="8" t="s">
        <v>82</v>
      </c>
      <c r="C50" s="109">
        <v>0.33333333333333331</v>
      </c>
      <c r="D50" s="109">
        <v>0.95833333333333337</v>
      </c>
      <c r="E50" s="109"/>
      <c r="F50" s="45">
        <f t="shared" si="0"/>
        <v>0</v>
      </c>
      <c r="G50" s="45">
        <f t="shared" si="1"/>
        <v>0.25</v>
      </c>
      <c r="H50" s="299">
        <f t="shared" si="2"/>
        <v>0.25</v>
      </c>
      <c r="I50" s="15"/>
    </row>
    <row r="51" spans="1:9" s="5" customFormat="1" ht="30" customHeight="1">
      <c r="A51" s="14" t="s">
        <v>60</v>
      </c>
      <c r="B51" s="8" t="s">
        <v>83</v>
      </c>
      <c r="C51" s="109">
        <v>0.33333333333333331</v>
      </c>
      <c r="D51" s="109">
        <v>0.70833333333333337</v>
      </c>
      <c r="E51" s="10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5" customFormat="1" ht="30" customHeight="1">
      <c r="A52" s="14" t="s">
        <v>60</v>
      </c>
      <c r="B52" s="8" t="s">
        <v>53</v>
      </c>
      <c r="C52" s="109">
        <v>0.33333333333333331</v>
      </c>
      <c r="D52" s="109">
        <v>0.70833333333333337</v>
      </c>
      <c r="E52" s="10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109">
        <v>0.33333333333333331</v>
      </c>
      <c r="D53" s="109">
        <v>0.72916666666666663</v>
      </c>
      <c r="E53" s="109"/>
      <c r="F53" s="45">
        <f t="shared" si="0"/>
        <v>0</v>
      </c>
      <c r="G53" s="45">
        <f t="shared" si="1"/>
        <v>2.0833333333333259E-2</v>
      </c>
      <c r="H53" s="299">
        <f t="shared" si="2"/>
        <v>2.0833333333333259E-2</v>
      </c>
      <c r="I53" s="15"/>
    </row>
    <row r="54" spans="1:9" s="5" customFormat="1" ht="30" customHeight="1">
      <c r="A54" s="14" t="s">
        <v>58</v>
      </c>
      <c r="B54" s="8" t="s">
        <v>55</v>
      </c>
      <c r="C54" s="109">
        <v>0.33333333333333331</v>
      </c>
      <c r="D54" s="109">
        <v>0.70833333333333337</v>
      </c>
      <c r="E54" s="10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5" customFormat="1" ht="30" customHeight="1">
      <c r="A55" s="14" t="s">
        <v>60</v>
      </c>
      <c r="B55" s="8" t="s">
        <v>56</v>
      </c>
      <c r="C55" s="109">
        <v>0.33333333333333331</v>
      </c>
      <c r="D55" s="109">
        <v>0.72916666666666663</v>
      </c>
      <c r="E55" s="109"/>
      <c r="F55" s="45">
        <f t="shared" si="0"/>
        <v>0</v>
      </c>
      <c r="G55" s="45">
        <f t="shared" si="1"/>
        <v>2.0833333333333259E-2</v>
      </c>
      <c r="H55" s="299">
        <f t="shared" si="2"/>
        <v>2.0833333333333259E-2</v>
      </c>
      <c r="I55" s="15"/>
    </row>
    <row r="56" spans="1:9" s="5" customFormat="1" ht="30" customHeight="1">
      <c r="A56" s="268" t="s">
        <v>60</v>
      </c>
      <c r="B56" s="269" t="s">
        <v>57</v>
      </c>
      <c r="C56" s="280">
        <v>0.33333333333333331</v>
      </c>
      <c r="D56" s="280">
        <v>0.77083333333333337</v>
      </c>
      <c r="E56" s="280"/>
      <c r="F56" s="101">
        <f t="shared" si="0"/>
        <v>0</v>
      </c>
      <c r="G56" s="101">
        <f t="shared" si="1"/>
        <v>6.25E-2</v>
      </c>
      <c r="H56" s="298">
        <f t="shared" si="2"/>
        <v>6.25E-2</v>
      </c>
      <c r="I56" s="175"/>
    </row>
    <row r="57" spans="1:9" ht="30" customHeight="1">
      <c r="A57" s="289" t="s">
        <v>60</v>
      </c>
      <c r="B57" s="290" t="s">
        <v>154</v>
      </c>
      <c r="C57" s="291">
        <v>0.33333333333333398</v>
      </c>
      <c r="D57" s="291">
        <v>0.93055555555555547</v>
      </c>
      <c r="E57" s="291"/>
      <c r="F57" s="292">
        <f t="shared" si="0"/>
        <v>0</v>
      </c>
      <c r="G57" s="292">
        <f t="shared" si="1"/>
        <v>0.2222222222222221</v>
      </c>
      <c r="H57" s="300">
        <f t="shared" si="2"/>
        <v>0.2222222222222221</v>
      </c>
      <c r="I57" s="294"/>
    </row>
    <row r="58" spans="1:9" ht="30" customHeight="1">
      <c r="A58" s="271" t="s">
        <v>60</v>
      </c>
      <c r="B58" s="272" t="s">
        <v>155</v>
      </c>
      <c r="C58" s="284">
        <v>0.33333333333333398</v>
      </c>
      <c r="D58" s="284">
        <v>0.70833333333333337</v>
      </c>
      <c r="E58" s="284"/>
      <c r="F58" s="285">
        <f t="shared" si="0"/>
        <v>0</v>
      </c>
      <c r="G58" s="285">
        <f t="shared" si="1"/>
        <v>0</v>
      </c>
      <c r="H58" s="286">
        <f t="shared" si="2"/>
        <v>0</v>
      </c>
      <c r="I58" s="287"/>
    </row>
    <row r="59" spans="1:9" ht="30" customHeight="1" thickBot="1">
      <c r="A59" s="16" t="s">
        <v>60</v>
      </c>
      <c r="B59" s="281" t="s">
        <v>156</v>
      </c>
      <c r="C59" s="18">
        <v>0.33333333333333398</v>
      </c>
      <c r="D59" s="18">
        <v>0.93055555555555547</v>
      </c>
      <c r="E59" s="282"/>
      <c r="F59" s="55">
        <f t="shared" si="0"/>
        <v>0</v>
      </c>
      <c r="G59" s="55">
        <f t="shared" si="1"/>
        <v>0.2222222222222221</v>
      </c>
      <c r="H59" s="301">
        <f t="shared" si="2"/>
        <v>0.2222222222222221</v>
      </c>
      <c r="I59" s="283"/>
    </row>
    <row r="60" spans="1:9" ht="30" customHeight="1">
      <c r="H60" s="295">
        <f>SUM(H3:H59)</f>
        <v>6.5451388888888875</v>
      </c>
    </row>
  </sheetData>
  <autoFilter ref="A2:I60"/>
  <mergeCells count="4">
    <mergeCell ref="C20:I20"/>
    <mergeCell ref="C33:I33"/>
    <mergeCell ref="C42:I42"/>
    <mergeCell ref="C49:I4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tabColor rgb="FF00B050"/>
    <pageSetUpPr fitToPage="1"/>
  </sheetPr>
  <dimension ref="A1:I60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152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0.33333333333333331</v>
      </c>
      <c r="D3" s="9">
        <v>0.70833333333333337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0</v>
      </c>
      <c r="H3" s="47">
        <f>G3+F3</f>
        <v>0</v>
      </c>
      <c r="I3" s="15"/>
    </row>
    <row r="4" spans="1:9" s="5" customFormat="1" ht="30" customHeight="1">
      <c r="A4" s="14" t="s">
        <v>58</v>
      </c>
      <c r="B4" s="8" t="s">
        <v>143</v>
      </c>
      <c r="C4" s="9">
        <v>0.33333333333333331</v>
      </c>
      <c r="D4" s="9">
        <v>0.70833333333333337</v>
      </c>
      <c r="E4" s="45"/>
      <c r="F4" s="45">
        <f t="shared" ref="F4:F59" si="0">SUM(IF(C4="",0,IF(C4&lt;TIME(8,0,0),TIME(8,0,0)-C4,0)))</f>
        <v>0</v>
      </c>
      <c r="G4" s="45">
        <f t="shared" ref="G4:G59" si="1">SUM(
IF(OR(C4="",D4=""),0,MAX(0,IF(D4&lt;C4,D4+1,D4)-MAX(C4,TIME(17,0,0)))))</f>
        <v>0</v>
      </c>
      <c r="H4" s="47">
        <f t="shared" ref="H4:H59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9">
        <v>0.33333333333333298</v>
      </c>
      <c r="D5" s="9">
        <v>0.70833333333333337</v>
      </c>
      <c r="E5" s="4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0.33333333333333298</v>
      </c>
      <c r="D6" s="9">
        <v>0.70833333333333304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9">
        <v>0.33333333333333298</v>
      </c>
      <c r="D7" s="9">
        <v>0.70833333333333304</v>
      </c>
      <c r="E7" s="4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0.33333333333333298</v>
      </c>
      <c r="D8" s="9">
        <v>0.70833333333333304</v>
      </c>
      <c r="E8" s="54"/>
      <c r="F8" s="45">
        <f t="shared" si="0"/>
        <v>0</v>
      </c>
      <c r="G8" s="45">
        <f t="shared" si="1"/>
        <v>0</v>
      </c>
      <c r="H8" s="47">
        <f t="shared" si="2"/>
        <v>0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0.33333333333333298</v>
      </c>
      <c r="D9" s="9">
        <v>0.70833333333333304</v>
      </c>
      <c r="E9" s="4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0.33333333333333298</v>
      </c>
      <c r="D10" s="9">
        <v>0.70833333333333304</v>
      </c>
      <c r="E10" s="45"/>
      <c r="F10" s="45">
        <f t="shared" si="0"/>
        <v>0</v>
      </c>
      <c r="G10" s="45">
        <f t="shared" si="1"/>
        <v>0</v>
      </c>
      <c r="H10" s="47">
        <f t="shared" si="2"/>
        <v>0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0.33333333333333298</v>
      </c>
      <c r="D11" s="9">
        <v>0.70833333333333304</v>
      </c>
      <c r="E11" s="45"/>
      <c r="F11" s="45">
        <f t="shared" si="0"/>
        <v>0</v>
      </c>
      <c r="G11" s="45">
        <f t="shared" si="1"/>
        <v>0</v>
      </c>
      <c r="H11" s="47">
        <f t="shared" si="2"/>
        <v>0</v>
      </c>
      <c r="I11" s="15"/>
    </row>
    <row r="12" spans="1:9" s="5" customFormat="1" ht="30" customHeight="1">
      <c r="A12" s="14" t="s">
        <v>59</v>
      </c>
      <c r="B12" s="8" t="s">
        <v>15</v>
      </c>
      <c r="C12" s="9">
        <v>0.33333333333333298</v>
      </c>
      <c r="D12" s="9">
        <v>0.70833333333333304</v>
      </c>
      <c r="E12" s="101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8" t="s">
        <v>16</v>
      </c>
      <c r="C13" s="9">
        <v>0.33333333333333298</v>
      </c>
      <c r="D13" s="9">
        <v>0.70833333333333304</v>
      </c>
      <c r="E13" s="104"/>
      <c r="F13" s="101">
        <f t="shared" si="0"/>
        <v>0</v>
      </c>
      <c r="G13" s="110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8" t="s">
        <v>144</v>
      </c>
      <c r="C14" s="9">
        <v>0.33333333333333298</v>
      </c>
      <c r="D14" s="274">
        <v>0.54861111111111105</v>
      </c>
      <c r="E14" s="304">
        <v>0.16666666666666666</v>
      </c>
      <c r="F14" s="101">
        <f t="shared" si="0"/>
        <v>0</v>
      </c>
      <c r="G14" s="101">
        <f t="shared" si="1"/>
        <v>0</v>
      </c>
      <c r="H14" s="108">
        <f t="shared" si="2"/>
        <v>0</v>
      </c>
      <c r="I14" s="15" t="s">
        <v>126</v>
      </c>
    </row>
    <row r="15" spans="1:9" s="5" customFormat="1" ht="30" customHeight="1">
      <c r="A15" s="14" t="s">
        <v>59</v>
      </c>
      <c r="B15" s="106" t="s">
        <v>18</v>
      </c>
      <c r="C15" s="150">
        <v>0.3125</v>
      </c>
      <c r="D15" s="150">
        <v>0.70833333333333337</v>
      </c>
      <c r="E15" s="104"/>
      <c r="F15" s="101">
        <f t="shared" si="0"/>
        <v>2.0833333333333315E-2</v>
      </c>
      <c r="G15" s="110">
        <f t="shared" si="1"/>
        <v>0</v>
      </c>
      <c r="H15" s="296">
        <f t="shared" si="2"/>
        <v>2.0833333333333315E-2</v>
      </c>
      <c r="I15" s="105"/>
    </row>
    <row r="16" spans="1:9" s="5" customFormat="1" ht="30" customHeight="1">
      <c r="A16" s="14" t="s">
        <v>59</v>
      </c>
      <c r="B16" s="8" t="s">
        <v>19</v>
      </c>
      <c r="C16" s="98">
        <v>0.33333333333333331</v>
      </c>
      <c r="D16" s="98">
        <v>0.72916666666666663</v>
      </c>
      <c r="E16" s="98"/>
      <c r="F16" s="101">
        <f t="shared" si="0"/>
        <v>0</v>
      </c>
      <c r="G16" s="101">
        <f t="shared" si="1"/>
        <v>2.0833333333333259E-2</v>
      </c>
      <c r="H16" s="297">
        <f t="shared" si="2"/>
        <v>2.0833333333333259E-2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0.3125</v>
      </c>
      <c r="D17" s="9">
        <v>0.72916666666666663</v>
      </c>
      <c r="E17" s="9"/>
      <c r="F17" s="45">
        <f t="shared" si="0"/>
        <v>2.0833333333333315E-2</v>
      </c>
      <c r="G17" s="101">
        <f t="shared" si="1"/>
        <v>2.0833333333333259E-2</v>
      </c>
      <c r="H17" s="298">
        <f t="shared" si="2"/>
        <v>4.1666666666666574E-2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0.33333333333333298</v>
      </c>
      <c r="D18" s="9">
        <v>0.70833333333333337</v>
      </c>
      <c r="E18" s="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9">
        <v>0.33333333333333298</v>
      </c>
      <c r="D19" s="9">
        <v>0.70833333333333337</v>
      </c>
      <c r="E19" s="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9">
        <v>0.33333333333333298</v>
      </c>
      <c r="D21" s="9">
        <v>0.70833333333333337</v>
      </c>
      <c r="E21" s="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0.33333333333333298</v>
      </c>
      <c r="D22" s="9">
        <v>0.70833333333333337</v>
      </c>
      <c r="E22" s="9"/>
      <c r="F22" s="45">
        <f t="shared" si="0"/>
        <v>0</v>
      </c>
      <c r="G22" s="45">
        <f t="shared" si="1"/>
        <v>0</v>
      </c>
      <c r="H22" s="47">
        <f t="shared" si="2"/>
        <v>0</v>
      </c>
      <c r="I22" s="15"/>
    </row>
    <row r="23" spans="1:9" s="5" customFormat="1" ht="30" customHeight="1">
      <c r="A23" s="14" t="s">
        <v>60</v>
      </c>
      <c r="B23" s="8" t="s">
        <v>26</v>
      </c>
      <c r="C23" s="9">
        <v>0.33333333333333298</v>
      </c>
      <c r="D23" s="100">
        <v>0.70833333333333337</v>
      </c>
      <c r="E23" s="100"/>
      <c r="F23" s="101">
        <f t="shared" si="0"/>
        <v>0</v>
      </c>
      <c r="G23" s="101">
        <f t="shared" si="1"/>
        <v>0</v>
      </c>
      <c r="H23" s="102">
        <f t="shared" si="2"/>
        <v>0</v>
      </c>
      <c r="I23" s="15"/>
    </row>
    <row r="24" spans="1:9" s="5" customFormat="1" ht="30" customHeight="1">
      <c r="A24" s="14" t="s">
        <v>60</v>
      </c>
      <c r="B24" s="8" t="s">
        <v>27</v>
      </c>
      <c r="C24" s="9">
        <v>0.33333333333333298</v>
      </c>
      <c r="D24" s="150">
        <v>0.70833333333333337</v>
      </c>
      <c r="E24" s="104"/>
      <c r="F24" s="101">
        <f t="shared" si="0"/>
        <v>0</v>
      </c>
      <c r="G24" s="110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8" t="s">
        <v>28</v>
      </c>
      <c r="C25" s="9">
        <v>0.33333333333333298</v>
      </c>
      <c r="D25" s="98">
        <v>0.70833333333333337</v>
      </c>
      <c r="E25" s="98"/>
      <c r="F25" s="101">
        <f t="shared" si="0"/>
        <v>0</v>
      </c>
      <c r="G25" s="101">
        <f t="shared" si="1"/>
        <v>0</v>
      </c>
      <c r="H25" s="99">
        <f t="shared" si="2"/>
        <v>0</v>
      </c>
      <c r="I25" s="15"/>
    </row>
    <row r="26" spans="1:9" s="5" customFormat="1" ht="30" customHeight="1">
      <c r="A26" s="14" t="s">
        <v>60</v>
      </c>
      <c r="B26" s="8" t="s">
        <v>145</v>
      </c>
      <c r="C26" s="9">
        <v>0.33333333333333298</v>
      </c>
      <c r="D26" s="9">
        <v>0.70833333333333337</v>
      </c>
      <c r="E26" s="9"/>
      <c r="F26" s="45">
        <f t="shared" si="0"/>
        <v>0</v>
      </c>
      <c r="G26" s="101">
        <f t="shared" si="1"/>
        <v>0</v>
      </c>
      <c r="H26" s="47">
        <f t="shared" si="2"/>
        <v>0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0.33333333333333298</v>
      </c>
      <c r="D27" s="9">
        <v>0.70833333333333337</v>
      </c>
      <c r="E27" s="9"/>
      <c r="F27" s="45">
        <f t="shared" si="0"/>
        <v>0</v>
      </c>
      <c r="G27" s="45">
        <f t="shared" si="1"/>
        <v>0</v>
      </c>
      <c r="H27" s="47">
        <f t="shared" si="2"/>
        <v>0</v>
      </c>
      <c r="I27" s="15"/>
    </row>
    <row r="28" spans="1:9" s="5" customFormat="1" ht="30" customHeight="1">
      <c r="A28" s="14" t="s">
        <v>60</v>
      </c>
      <c r="B28" s="8" t="s">
        <v>139</v>
      </c>
      <c r="C28" s="9">
        <v>0.33333333333333298</v>
      </c>
      <c r="D28" s="9">
        <v>0.70833333333333337</v>
      </c>
      <c r="E28" s="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5" customFormat="1" ht="30" customHeight="1">
      <c r="A29" s="14" t="s">
        <v>60</v>
      </c>
      <c r="B29" s="8" t="s">
        <v>146</v>
      </c>
      <c r="C29" s="9">
        <v>0.33333333333333298</v>
      </c>
      <c r="D29" s="9">
        <v>0.70833333333333337</v>
      </c>
      <c r="E29" s="9"/>
      <c r="F29" s="45">
        <f t="shared" si="0"/>
        <v>0</v>
      </c>
      <c r="G29" s="45">
        <f t="shared" si="1"/>
        <v>0</v>
      </c>
      <c r="H29" s="47">
        <f t="shared" si="2"/>
        <v>0</v>
      </c>
      <c r="I29" s="15"/>
    </row>
    <row r="30" spans="1:9" s="5" customFormat="1" ht="30" customHeight="1">
      <c r="A30" s="14" t="s">
        <v>60</v>
      </c>
      <c r="B30" s="8" t="s">
        <v>33</v>
      </c>
      <c r="C30" s="9">
        <v>0.33333333333333298</v>
      </c>
      <c r="D30" s="9">
        <v>0.70833333333333337</v>
      </c>
      <c r="E30" s="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5" customFormat="1" ht="30" customHeight="1">
      <c r="A31" s="14" t="s">
        <v>60</v>
      </c>
      <c r="B31" s="8" t="s">
        <v>147</v>
      </c>
      <c r="C31" s="9">
        <v>0.33333333333333298</v>
      </c>
      <c r="D31" s="9">
        <v>0.70833333333333337</v>
      </c>
      <c r="E31" s="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5" customFormat="1" ht="30" customHeight="1">
      <c r="A32" s="14" t="s">
        <v>60</v>
      </c>
      <c r="B32" s="8" t="s">
        <v>148</v>
      </c>
      <c r="C32" s="9">
        <v>0.33333333333333298</v>
      </c>
      <c r="D32" s="9">
        <v>0.70833333333333337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0.33333333333333298</v>
      </c>
      <c r="D33" s="9">
        <v>0.70833333333333337</v>
      </c>
      <c r="E33" s="9"/>
      <c r="F33" s="45">
        <f t="shared" si="0"/>
        <v>0</v>
      </c>
      <c r="G33" s="45">
        <f t="shared" si="1"/>
        <v>0</v>
      </c>
      <c r="H33" s="47">
        <f t="shared" si="2"/>
        <v>0</v>
      </c>
      <c r="I33" s="15"/>
    </row>
    <row r="34" spans="1:9" s="5" customFormat="1" ht="30" customHeight="1">
      <c r="A34" s="14" t="s">
        <v>60</v>
      </c>
      <c r="B34" s="8" t="s">
        <v>37</v>
      </c>
      <c r="C34" s="694" t="s">
        <v>61</v>
      </c>
      <c r="D34" s="695"/>
      <c r="E34" s="695"/>
      <c r="F34" s="695"/>
      <c r="G34" s="695"/>
      <c r="H34" s="695"/>
      <c r="I34" s="696"/>
    </row>
    <row r="35" spans="1:9" s="5" customFormat="1" ht="30" customHeight="1">
      <c r="A35" s="14" t="s">
        <v>60</v>
      </c>
      <c r="B35" s="8" t="s">
        <v>38</v>
      </c>
      <c r="C35" s="9">
        <v>0.33333333333333298</v>
      </c>
      <c r="D35" s="9">
        <v>0.70833333333333337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0.33333333333333298</v>
      </c>
      <c r="D36" s="9">
        <v>0.70833333333333337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0.33333333333333298</v>
      </c>
      <c r="D37" s="9">
        <v>0.70833333333333337</v>
      </c>
      <c r="E37" s="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694" t="s">
        <v>61</v>
      </c>
      <c r="D38" s="695"/>
      <c r="E38" s="695"/>
      <c r="F38" s="695"/>
      <c r="G38" s="695"/>
      <c r="H38" s="695"/>
      <c r="I38" s="696"/>
    </row>
    <row r="39" spans="1:9" s="5" customFormat="1" ht="30" customHeight="1">
      <c r="A39" s="14" t="s">
        <v>60</v>
      </c>
      <c r="B39" s="8" t="s">
        <v>42</v>
      </c>
      <c r="C39" s="9">
        <v>0.33333333333333298</v>
      </c>
      <c r="D39" s="9">
        <v>0.70833333333333337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0.33333333333333298</v>
      </c>
      <c r="D40" s="9">
        <v>0.70833333333333337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0.33333333333333298</v>
      </c>
      <c r="D41" s="9">
        <v>0.70833333333333337</v>
      </c>
      <c r="E41" s="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0.33333333333333298</v>
      </c>
      <c r="D42" s="9">
        <v>0.70833333333333337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5" customFormat="1" ht="30" customHeight="1">
      <c r="A43" s="14" t="s">
        <v>60</v>
      </c>
      <c r="B43" s="8" t="s">
        <v>46</v>
      </c>
      <c r="C43" s="694" t="s">
        <v>164</v>
      </c>
      <c r="D43" s="695"/>
      <c r="E43" s="695"/>
      <c r="F43" s="695"/>
      <c r="G43" s="695"/>
      <c r="H43" s="695"/>
      <c r="I43" s="696"/>
    </row>
    <row r="44" spans="1:9" s="5" customFormat="1" ht="30" customHeight="1">
      <c r="A44" s="14" t="s">
        <v>60</v>
      </c>
      <c r="B44" s="8" t="s">
        <v>47</v>
      </c>
      <c r="C44" s="9">
        <v>0.33333333333333298</v>
      </c>
      <c r="D44" s="9">
        <v>0.70833333333333337</v>
      </c>
      <c r="E44" s="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9">
        <v>0.33333333333333298</v>
      </c>
      <c r="D45" s="9">
        <v>0.70833333333333337</v>
      </c>
      <c r="E45" s="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0.33333333333333298</v>
      </c>
      <c r="D46" s="9">
        <v>0.70833333333333337</v>
      </c>
      <c r="E46" s="9"/>
      <c r="F46" s="45">
        <f t="shared" si="0"/>
        <v>0</v>
      </c>
      <c r="G46" s="45">
        <f t="shared" si="1"/>
        <v>0</v>
      </c>
      <c r="H46" s="47">
        <f t="shared" si="2"/>
        <v>0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0.33333333333333298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0.33333333333333298</v>
      </c>
      <c r="D48" s="9">
        <v>0.70833333333333337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149</v>
      </c>
      <c r="C49" s="694" t="s">
        <v>61</v>
      </c>
      <c r="D49" s="695"/>
      <c r="E49" s="695"/>
      <c r="F49" s="695"/>
      <c r="G49" s="695"/>
      <c r="H49" s="695"/>
      <c r="I49" s="696"/>
    </row>
    <row r="50" spans="1:9" s="5" customFormat="1" ht="30" customHeight="1">
      <c r="A50" s="14" t="s">
        <v>60</v>
      </c>
      <c r="B50" s="8" t="s">
        <v>82</v>
      </c>
      <c r="C50" s="9">
        <v>0.33333333333333298</v>
      </c>
      <c r="D50" s="9">
        <v>0.70833333333333337</v>
      </c>
      <c r="E50" s="9"/>
      <c r="F50" s="45">
        <f t="shared" si="0"/>
        <v>0</v>
      </c>
      <c r="G50" s="45">
        <f t="shared" si="1"/>
        <v>0</v>
      </c>
      <c r="H50" s="47">
        <f t="shared" si="2"/>
        <v>0</v>
      </c>
      <c r="I50" s="15"/>
    </row>
    <row r="51" spans="1:9" s="5" customFormat="1" ht="30" customHeight="1">
      <c r="A51" s="14" t="s">
        <v>60</v>
      </c>
      <c r="B51" s="8" t="s">
        <v>83</v>
      </c>
      <c r="C51" s="9">
        <v>0.33333333333333298</v>
      </c>
      <c r="D51" s="9">
        <v>0.70833333333333337</v>
      </c>
      <c r="E51" s="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0.33333333333333298</v>
      </c>
      <c r="D52" s="9">
        <v>0.70833333333333337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9">
        <v>0.33333333333333298</v>
      </c>
      <c r="D53" s="9">
        <v>0.70833333333333337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0.33333333333333298</v>
      </c>
      <c r="D54" s="9">
        <v>0.70833333333333337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0.33333333333333298</v>
      </c>
      <c r="D55" s="9">
        <v>0.70833333333333337</v>
      </c>
      <c r="E55" s="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5" customFormat="1" ht="30" customHeight="1">
      <c r="A56" s="271" t="s">
        <v>60</v>
      </c>
      <c r="B56" s="272" t="s">
        <v>57</v>
      </c>
      <c r="C56" s="284">
        <v>0.33333333333333331</v>
      </c>
      <c r="D56" s="284">
        <v>0.70833333333333337</v>
      </c>
      <c r="E56" s="284"/>
      <c r="F56" s="285">
        <f t="shared" si="0"/>
        <v>0</v>
      </c>
      <c r="G56" s="285">
        <f t="shared" si="1"/>
        <v>0</v>
      </c>
      <c r="H56" s="286">
        <f t="shared" si="2"/>
        <v>0</v>
      </c>
      <c r="I56" s="287"/>
    </row>
    <row r="57" spans="1:9" s="5" customFormat="1" ht="30" customHeight="1">
      <c r="A57" s="271" t="s">
        <v>60</v>
      </c>
      <c r="B57" s="270" t="s">
        <v>154</v>
      </c>
      <c r="C57" s="9">
        <v>0.33333333333333398</v>
      </c>
      <c r="D57" s="9">
        <v>0.70833333333333304</v>
      </c>
      <c r="E57" s="107"/>
      <c r="F57" s="285">
        <f t="shared" si="0"/>
        <v>0</v>
      </c>
      <c r="G57" s="285">
        <f t="shared" si="1"/>
        <v>0</v>
      </c>
      <c r="H57" s="286">
        <f t="shared" si="2"/>
        <v>0</v>
      </c>
      <c r="I57" s="288"/>
    </row>
    <row r="58" spans="1:9" s="5" customFormat="1" ht="30" customHeight="1">
      <c r="A58" s="271" t="s">
        <v>60</v>
      </c>
      <c r="B58" s="272" t="s">
        <v>155</v>
      </c>
      <c r="C58" s="284">
        <v>0.33333333333333398</v>
      </c>
      <c r="D58" s="284">
        <v>0.70833333333333304</v>
      </c>
      <c r="E58" s="284"/>
      <c r="F58" s="285">
        <f t="shared" si="0"/>
        <v>0</v>
      </c>
      <c r="G58" s="285">
        <f t="shared" si="1"/>
        <v>0</v>
      </c>
      <c r="H58" s="286">
        <f t="shared" si="2"/>
        <v>0</v>
      </c>
      <c r="I58" s="287"/>
    </row>
    <row r="59" spans="1:9" s="5" customFormat="1" ht="30" customHeight="1" thickBot="1">
      <c r="A59" s="16" t="s">
        <v>60</v>
      </c>
      <c r="B59" s="281" t="s">
        <v>156</v>
      </c>
      <c r="C59" s="18">
        <v>0.33333333333333398</v>
      </c>
      <c r="D59" s="18">
        <v>0.70833333333333304</v>
      </c>
      <c r="E59" s="282"/>
      <c r="F59" s="55">
        <f t="shared" si="0"/>
        <v>0</v>
      </c>
      <c r="G59" s="55">
        <f t="shared" si="1"/>
        <v>0</v>
      </c>
      <c r="H59" s="95">
        <f t="shared" si="2"/>
        <v>0</v>
      </c>
      <c r="I59" s="283"/>
    </row>
    <row r="60" spans="1:9" ht="30" customHeight="1">
      <c r="H60" s="295">
        <f>SUM(H3:H59)</f>
        <v>8.3333333333333148E-2</v>
      </c>
    </row>
  </sheetData>
  <autoFilter ref="A2:I17"/>
  <mergeCells count="5">
    <mergeCell ref="C20:I20"/>
    <mergeCell ref="C34:I34"/>
    <mergeCell ref="C38:I38"/>
    <mergeCell ref="C43:I43"/>
    <mergeCell ref="C49:I4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rgb="FF00B050"/>
    <pageSetUpPr fitToPage="1"/>
  </sheetPr>
  <dimension ref="A1:I57"/>
  <sheetViews>
    <sheetView topLeftCell="A43" zoomScaleNormal="100" zoomScaleSheetLayoutView="85" workbookViewId="0">
      <selection activeCell="C49" sqref="C49:I49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151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0.33333333333333331</v>
      </c>
      <c r="D3" s="9">
        <v>0.54166666666666663</v>
      </c>
      <c r="E3" s="45"/>
      <c r="F3" s="45">
        <f>SUM(IF(C3="",0,IF(C3&lt;TIME(8,0,0),TIME(8,0,0)-C3,0)))</f>
        <v>0</v>
      </c>
      <c r="G3" s="45">
        <f>SUM(
IF(OR(C3="",D3=""),0,MAX(0,IF(D3&lt;C3,D3+1,D3)-MAX(C3,TIME(12,30,0)))))</f>
        <v>2.0833333333333259E-2</v>
      </c>
      <c r="H3" s="47">
        <v>2.0833333333333332E-2</v>
      </c>
      <c r="I3" s="15"/>
    </row>
    <row r="4" spans="1:9" s="5" customFormat="1" ht="30" customHeight="1">
      <c r="A4" s="14" t="s">
        <v>58</v>
      </c>
      <c r="B4" s="8" t="s">
        <v>143</v>
      </c>
      <c r="C4" s="700" t="s">
        <v>163</v>
      </c>
      <c r="D4" s="701"/>
      <c r="E4" s="701"/>
      <c r="F4" s="701"/>
      <c r="G4" s="701"/>
      <c r="H4" s="701"/>
      <c r="I4" s="702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0.41666666666666669</v>
      </c>
      <c r="E5" s="45"/>
      <c r="F5" s="45">
        <f t="shared" ref="F5:F56" si="0">SUM(IF(C5="",0,IF(C5&lt;TIME(8,0,0),TIME(8,0,0)-C5,0)))</f>
        <v>0</v>
      </c>
      <c r="G5" s="45">
        <f t="shared" ref="G5:G56" si="1">SUM(
IF(OR(C5="",D5=""),0,MAX(0,IF(D5&lt;C5,D5+1,D5)-MAX(C5,TIME(12,30,0)))))</f>
        <v>0</v>
      </c>
      <c r="H5" s="47">
        <f t="shared" ref="H5:H56" si="2">G5+F5</f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0.41666666666666669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9">
        <v>0.625</v>
      </c>
      <c r="E7" s="45"/>
      <c r="F7" s="45">
        <f t="shared" si="0"/>
        <v>0</v>
      </c>
      <c r="G7" s="45">
        <f t="shared" si="1"/>
        <v>0.10416666666666663</v>
      </c>
      <c r="H7" s="47">
        <f t="shared" si="2"/>
        <v>0.10416666666666663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0.33333333333333298</v>
      </c>
      <c r="D8" s="9">
        <v>0.4375</v>
      </c>
      <c r="E8" s="54"/>
      <c r="F8" s="45">
        <f t="shared" si="0"/>
        <v>0</v>
      </c>
      <c r="G8" s="45">
        <f t="shared" si="1"/>
        <v>0</v>
      </c>
      <c r="H8" s="47">
        <f t="shared" si="2"/>
        <v>0</v>
      </c>
      <c r="I8" s="15"/>
    </row>
    <row r="9" spans="1:9" s="4" customFormat="1" ht="30" customHeight="1">
      <c r="A9" s="14" t="s">
        <v>59</v>
      </c>
      <c r="B9" s="8" t="s">
        <v>12</v>
      </c>
      <c r="C9" s="109">
        <v>0.33333333333333298</v>
      </c>
      <c r="D9" s="9">
        <v>0.69791666666666663</v>
      </c>
      <c r="E9" s="45"/>
      <c r="F9" s="45">
        <f t="shared" si="0"/>
        <v>0</v>
      </c>
      <c r="G9" s="45">
        <f t="shared" si="1"/>
        <v>0.17708333333333326</v>
      </c>
      <c r="H9" s="47">
        <f t="shared" si="2"/>
        <v>0.17708333333333326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0.33333333333333298</v>
      </c>
      <c r="D10" s="9">
        <v>0.41666666666666669</v>
      </c>
      <c r="E10" s="45"/>
      <c r="F10" s="45">
        <f t="shared" si="0"/>
        <v>0</v>
      </c>
      <c r="G10" s="45">
        <f t="shared" si="1"/>
        <v>0</v>
      </c>
      <c r="H10" s="47">
        <f t="shared" si="2"/>
        <v>0</v>
      </c>
      <c r="I10" s="15"/>
    </row>
    <row r="11" spans="1:9" s="5" customFormat="1" ht="30" customHeight="1">
      <c r="A11" s="14" t="s">
        <v>59</v>
      </c>
      <c r="B11" s="8" t="s">
        <v>14</v>
      </c>
      <c r="C11" s="109">
        <v>0.33333333333333298</v>
      </c>
      <c r="D11" s="9">
        <v>0.5</v>
      </c>
      <c r="E11" s="45"/>
      <c r="F11" s="45">
        <f t="shared" si="0"/>
        <v>0</v>
      </c>
      <c r="G11" s="45">
        <f t="shared" si="1"/>
        <v>0</v>
      </c>
      <c r="H11" s="47">
        <f t="shared" si="2"/>
        <v>0</v>
      </c>
      <c r="I11" s="15"/>
    </row>
    <row r="12" spans="1:9" s="5" customFormat="1" ht="30" customHeight="1">
      <c r="A12" s="14" t="s">
        <v>59</v>
      </c>
      <c r="B12" s="8" t="s">
        <v>15</v>
      </c>
      <c r="C12" s="9">
        <v>0.33333333333333298</v>
      </c>
      <c r="D12" s="100">
        <v>0.61458333333333337</v>
      </c>
      <c r="E12" s="101"/>
      <c r="F12" s="101">
        <f t="shared" si="0"/>
        <v>0</v>
      </c>
      <c r="G12" s="45">
        <f t="shared" si="1"/>
        <v>9.375E-2</v>
      </c>
      <c r="H12" s="102">
        <f t="shared" si="2"/>
        <v>9.375E-2</v>
      </c>
      <c r="I12" s="15"/>
    </row>
    <row r="13" spans="1:9" s="5" customFormat="1" ht="30" customHeight="1">
      <c r="A13" s="14" t="s">
        <v>59</v>
      </c>
      <c r="B13" s="8" t="s">
        <v>16</v>
      </c>
      <c r="C13" s="109">
        <v>0.33333333333333298</v>
      </c>
      <c r="D13" s="150">
        <v>0.51388888888888895</v>
      </c>
      <c r="E13" s="104"/>
      <c r="F13" s="101">
        <f t="shared" si="0"/>
        <v>0</v>
      </c>
      <c r="G13" s="183">
        <f t="shared" si="1"/>
        <v>0</v>
      </c>
      <c r="H13" s="111">
        <f t="shared" si="2"/>
        <v>0</v>
      </c>
      <c r="I13" s="105"/>
    </row>
    <row r="14" spans="1:9" s="5" customFormat="1" ht="30" customHeight="1">
      <c r="A14" s="14" t="s">
        <v>59</v>
      </c>
      <c r="B14" s="8" t="s">
        <v>144</v>
      </c>
      <c r="C14" s="9">
        <v>0.33333333333333298</v>
      </c>
      <c r="D14" s="107">
        <v>0.41666666666666669</v>
      </c>
      <c r="E14" s="107"/>
      <c r="F14" s="101">
        <f t="shared" si="0"/>
        <v>0</v>
      </c>
      <c r="G14" s="183">
        <f t="shared" si="1"/>
        <v>0</v>
      </c>
      <c r="H14" s="111">
        <f t="shared" si="2"/>
        <v>0</v>
      </c>
      <c r="I14" s="273"/>
    </row>
    <row r="15" spans="1:9" s="5" customFormat="1" ht="30" customHeight="1">
      <c r="A15" s="14" t="s">
        <v>59</v>
      </c>
      <c r="B15" s="106" t="s">
        <v>18</v>
      </c>
      <c r="C15" s="109">
        <v>0.33333333333333298</v>
      </c>
      <c r="D15" s="150">
        <v>0.54166666666666663</v>
      </c>
      <c r="E15" s="104"/>
      <c r="F15" s="101">
        <f t="shared" si="0"/>
        <v>0</v>
      </c>
      <c r="G15" s="183">
        <f t="shared" si="1"/>
        <v>2.0833333333333259E-2</v>
      </c>
      <c r="H15" s="111">
        <f t="shared" si="2"/>
        <v>2.0833333333333259E-2</v>
      </c>
      <c r="I15" s="105"/>
    </row>
    <row r="16" spans="1:9" s="5" customFormat="1" ht="30" customHeight="1">
      <c r="A16" s="14" t="s">
        <v>59</v>
      </c>
      <c r="B16" s="8" t="s">
        <v>19</v>
      </c>
      <c r="C16" s="9">
        <v>0.33333333333333298</v>
      </c>
      <c r="D16" s="98">
        <v>0.52083333333333337</v>
      </c>
      <c r="E16" s="98"/>
      <c r="F16" s="101">
        <f t="shared" si="0"/>
        <v>0</v>
      </c>
      <c r="G16" s="45">
        <f t="shared" si="1"/>
        <v>0</v>
      </c>
      <c r="H16" s="99">
        <f t="shared" si="2"/>
        <v>0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0.3125</v>
      </c>
      <c r="D17" s="9">
        <v>0.5625</v>
      </c>
      <c r="E17" s="9"/>
      <c r="F17" s="45">
        <f t="shared" si="0"/>
        <v>2.0833333333333315E-2</v>
      </c>
      <c r="G17" s="45">
        <f t="shared" si="1"/>
        <v>4.166666666666663E-2</v>
      </c>
      <c r="H17" s="47">
        <f t="shared" si="2"/>
        <v>6.2499999999999944E-2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0.33333333333333331</v>
      </c>
      <c r="D18" s="9">
        <v>0.54166666666666663</v>
      </c>
      <c r="E18" s="9"/>
      <c r="F18" s="45">
        <f t="shared" si="0"/>
        <v>0</v>
      </c>
      <c r="G18" s="45">
        <f t="shared" si="1"/>
        <v>2.0833333333333259E-2</v>
      </c>
      <c r="H18" s="47">
        <f t="shared" si="2"/>
        <v>2.0833333333333259E-2</v>
      </c>
      <c r="I18" s="15"/>
    </row>
    <row r="19" spans="1:9" s="5" customFormat="1" ht="30" customHeight="1">
      <c r="A19" s="14" t="s">
        <v>60</v>
      </c>
      <c r="B19" s="8" t="s">
        <v>22</v>
      </c>
      <c r="C19" s="9">
        <v>0.33333333333333331</v>
      </c>
      <c r="D19" s="9">
        <v>0.54166666666666663</v>
      </c>
      <c r="E19" s="9"/>
      <c r="F19" s="45">
        <f t="shared" si="0"/>
        <v>0</v>
      </c>
      <c r="G19" s="45">
        <f t="shared" si="1"/>
        <v>2.0833333333333259E-2</v>
      </c>
      <c r="H19" s="47">
        <f t="shared" si="2"/>
        <v>2.0833333333333259E-2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9">
        <v>0.33333333333333331</v>
      </c>
      <c r="D21" s="9">
        <v>0.54166666666666663</v>
      </c>
      <c r="E21" s="9"/>
      <c r="F21" s="45">
        <f t="shared" si="0"/>
        <v>0</v>
      </c>
      <c r="G21" s="45">
        <f t="shared" si="1"/>
        <v>2.0833333333333259E-2</v>
      </c>
      <c r="H21" s="47">
        <f t="shared" si="2"/>
        <v>2.0833333333333259E-2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0.33333333333333331</v>
      </c>
      <c r="D22" s="9">
        <v>0.54166666666666663</v>
      </c>
      <c r="E22" s="9"/>
      <c r="F22" s="45">
        <f t="shared" si="0"/>
        <v>0</v>
      </c>
      <c r="G22" s="45">
        <f t="shared" si="1"/>
        <v>2.0833333333333259E-2</v>
      </c>
      <c r="H22" s="47">
        <f t="shared" si="2"/>
        <v>2.0833333333333259E-2</v>
      </c>
      <c r="I22" s="15"/>
    </row>
    <row r="23" spans="1:9" s="5" customFormat="1" ht="30" customHeight="1">
      <c r="A23" s="14" t="s">
        <v>60</v>
      </c>
      <c r="B23" s="8" t="s">
        <v>26</v>
      </c>
      <c r="C23" s="694" t="s">
        <v>118</v>
      </c>
      <c r="D23" s="695"/>
      <c r="E23" s="695"/>
      <c r="F23" s="695"/>
      <c r="G23" s="695"/>
      <c r="H23" s="695"/>
      <c r="I23" s="696"/>
    </row>
    <row r="24" spans="1:9" s="5" customFormat="1" ht="30" customHeight="1">
      <c r="A24" s="14" t="s">
        <v>60</v>
      </c>
      <c r="B24" s="8" t="s">
        <v>27</v>
      </c>
      <c r="C24" s="149">
        <v>0.33333333333333331</v>
      </c>
      <c r="D24" s="150">
        <v>0.54166666666666663</v>
      </c>
      <c r="E24" s="104"/>
      <c r="F24" s="101">
        <f t="shared" si="0"/>
        <v>0</v>
      </c>
      <c r="G24" s="183">
        <f t="shared" si="1"/>
        <v>2.0833333333333259E-2</v>
      </c>
      <c r="H24" s="111">
        <f t="shared" si="2"/>
        <v>2.0833333333333259E-2</v>
      </c>
      <c r="I24" s="105"/>
    </row>
    <row r="25" spans="1:9" s="5" customFormat="1" ht="30" customHeight="1">
      <c r="A25" s="14" t="s">
        <v>60</v>
      </c>
      <c r="B25" s="8" t="s">
        <v>28</v>
      </c>
      <c r="C25" s="9">
        <v>0.33333333333333331</v>
      </c>
      <c r="D25" s="98">
        <v>0.52361111111111114</v>
      </c>
      <c r="E25" s="98"/>
      <c r="F25" s="101">
        <f t="shared" si="0"/>
        <v>0</v>
      </c>
      <c r="G25" s="45">
        <f t="shared" si="1"/>
        <v>2.7777777777777679E-3</v>
      </c>
      <c r="H25" s="99">
        <f t="shared" si="2"/>
        <v>2.7777777777777679E-3</v>
      </c>
      <c r="I25" s="15"/>
    </row>
    <row r="26" spans="1:9" s="5" customFormat="1" ht="30" customHeight="1">
      <c r="A26" s="14" t="s">
        <v>60</v>
      </c>
      <c r="B26" s="8" t="s">
        <v>145</v>
      </c>
      <c r="C26" s="9">
        <v>0.33333333333333331</v>
      </c>
      <c r="D26" s="9">
        <v>0.54166666666666663</v>
      </c>
      <c r="E26" s="9"/>
      <c r="F26" s="45">
        <f t="shared" si="0"/>
        <v>0</v>
      </c>
      <c r="G26" s="45">
        <f t="shared" si="1"/>
        <v>2.0833333333333259E-2</v>
      </c>
      <c r="H26" s="47">
        <f t="shared" si="2"/>
        <v>2.0833333333333259E-2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0.33333333333333331</v>
      </c>
      <c r="D27" s="9">
        <v>0.60416666666666663</v>
      </c>
      <c r="E27" s="9"/>
      <c r="F27" s="45">
        <f t="shared" si="0"/>
        <v>0</v>
      </c>
      <c r="G27" s="45">
        <f t="shared" si="1"/>
        <v>8.3333333333333259E-2</v>
      </c>
      <c r="H27" s="47">
        <f t="shared" si="2"/>
        <v>8.3333333333333259E-2</v>
      </c>
      <c r="I27" s="15"/>
    </row>
    <row r="28" spans="1:9" s="5" customFormat="1" ht="30" customHeight="1">
      <c r="A28" s="14" t="s">
        <v>60</v>
      </c>
      <c r="B28" s="8" t="s">
        <v>139</v>
      </c>
      <c r="C28" s="9">
        <v>0.33333333333333331</v>
      </c>
      <c r="D28" s="9">
        <v>0.54166666666666663</v>
      </c>
      <c r="E28" s="9"/>
      <c r="F28" s="45">
        <f t="shared" si="0"/>
        <v>0</v>
      </c>
      <c r="G28" s="45">
        <f t="shared" si="1"/>
        <v>2.0833333333333259E-2</v>
      </c>
      <c r="H28" s="47">
        <f t="shared" si="2"/>
        <v>2.0833333333333259E-2</v>
      </c>
      <c r="I28" s="15"/>
    </row>
    <row r="29" spans="1:9" s="5" customFormat="1" ht="30" customHeight="1">
      <c r="A29" s="14" t="s">
        <v>60</v>
      </c>
      <c r="B29" s="8" t="s">
        <v>146</v>
      </c>
      <c r="C29" s="9">
        <v>0.33333333333333331</v>
      </c>
      <c r="D29" s="9">
        <v>0.64583333333333337</v>
      </c>
      <c r="E29" s="9"/>
      <c r="F29" s="45">
        <f t="shared" si="0"/>
        <v>0</v>
      </c>
      <c r="G29" s="45">
        <f t="shared" si="1"/>
        <v>0.125</v>
      </c>
      <c r="H29" s="47">
        <f t="shared" si="2"/>
        <v>0.125</v>
      </c>
      <c r="I29" s="15"/>
    </row>
    <row r="30" spans="1:9" s="5" customFormat="1" ht="30" customHeight="1">
      <c r="A30" s="14" t="s">
        <v>60</v>
      </c>
      <c r="B30" s="8" t="s">
        <v>33</v>
      </c>
      <c r="C30" s="9">
        <v>0.33333333333333331</v>
      </c>
      <c r="D30" s="9">
        <v>0.54166666666666663</v>
      </c>
      <c r="E30" s="9"/>
      <c r="F30" s="45">
        <f t="shared" si="0"/>
        <v>0</v>
      </c>
      <c r="G30" s="45">
        <f t="shared" si="1"/>
        <v>2.0833333333333259E-2</v>
      </c>
      <c r="H30" s="47">
        <f t="shared" si="2"/>
        <v>2.0833333333333259E-2</v>
      </c>
      <c r="I30" s="15"/>
    </row>
    <row r="31" spans="1:9" s="5" customFormat="1" ht="30" customHeight="1">
      <c r="A31" s="14" t="s">
        <v>60</v>
      </c>
      <c r="B31" s="8" t="s">
        <v>147</v>
      </c>
      <c r="C31" s="694" t="s">
        <v>61</v>
      </c>
      <c r="D31" s="695"/>
      <c r="E31" s="695"/>
      <c r="F31" s="695"/>
      <c r="G31" s="695"/>
      <c r="H31" s="695"/>
      <c r="I31" s="696"/>
    </row>
    <row r="32" spans="1:9" s="5" customFormat="1" ht="30" customHeight="1">
      <c r="A32" s="14" t="s">
        <v>60</v>
      </c>
      <c r="B32" s="8" t="s">
        <v>148</v>
      </c>
      <c r="C32" s="9">
        <v>0.33333333333333331</v>
      </c>
      <c r="D32" s="9">
        <v>0.58333333333333337</v>
      </c>
      <c r="E32" s="9"/>
      <c r="F32" s="45">
        <f t="shared" si="0"/>
        <v>0</v>
      </c>
      <c r="G32" s="45">
        <f t="shared" si="1"/>
        <v>6.25E-2</v>
      </c>
      <c r="H32" s="47">
        <f t="shared" si="2"/>
        <v>6.25E-2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0.33333333333333331</v>
      </c>
      <c r="D33" s="9">
        <v>0.54166666666666663</v>
      </c>
      <c r="E33" s="9"/>
      <c r="F33" s="45">
        <f t="shared" si="0"/>
        <v>0</v>
      </c>
      <c r="G33" s="45">
        <f t="shared" si="1"/>
        <v>2.0833333333333259E-2</v>
      </c>
      <c r="H33" s="47">
        <f t="shared" si="2"/>
        <v>2.0833333333333259E-2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0.33333333333333331</v>
      </c>
      <c r="D34" s="9">
        <v>0.64583333333333337</v>
      </c>
      <c r="E34" s="9"/>
      <c r="F34" s="45">
        <f t="shared" si="0"/>
        <v>0</v>
      </c>
      <c r="G34" s="45">
        <f t="shared" si="1"/>
        <v>0.125</v>
      </c>
      <c r="H34" s="47">
        <f t="shared" si="2"/>
        <v>0.125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0.33333333333333331</v>
      </c>
      <c r="D35" s="9">
        <v>0.66666666666666663</v>
      </c>
      <c r="E35" s="9"/>
      <c r="F35" s="45">
        <f t="shared" si="0"/>
        <v>0</v>
      </c>
      <c r="G35" s="45">
        <f t="shared" si="1"/>
        <v>0.14583333333333326</v>
      </c>
      <c r="H35" s="47">
        <f t="shared" si="2"/>
        <v>0.14583333333333326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0.33333333333333298</v>
      </c>
      <c r="D36" s="9">
        <v>0.54166666666666663</v>
      </c>
      <c r="E36" s="9"/>
      <c r="F36" s="45">
        <f t="shared" si="0"/>
        <v>0</v>
      </c>
      <c r="G36" s="45">
        <f t="shared" si="1"/>
        <v>2.0833333333333259E-2</v>
      </c>
      <c r="H36" s="47">
        <f t="shared" si="2"/>
        <v>2.0833333333333259E-2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0.33333333333333298</v>
      </c>
      <c r="D37" s="9">
        <v>0.54166666666666663</v>
      </c>
      <c r="E37" s="9"/>
      <c r="F37" s="45">
        <f t="shared" si="0"/>
        <v>0</v>
      </c>
      <c r="G37" s="45">
        <f t="shared" si="1"/>
        <v>2.0833333333333259E-2</v>
      </c>
      <c r="H37" s="47">
        <f t="shared" si="2"/>
        <v>2.0833333333333259E-2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0.33333333333333298</v>
      </c>
      <c r="D38" s="9">
        <v>0.54166666666666663</v>
      </c>
      <c r="E38" s="9"/>
      <c r="F38" s="45">
        <f t="shared" si="0"/>
        <v>0</v>
      </c>
      <c r="G38" s="45">
        <f t="shared" si="1"/>
        <v>2.0833333333333259E-2</v>
      </c>
      <c r="H38" s="47">
        <f t="shared" si="2"/>
        <v>2.0833333333333259E-2</v>
      </c>
      <c r="I38" s="15"/>
    </row>
    <row r="39" spans="1:9" s="5" customFormat="1" ht="30" customHeight="1">
      <c r="A39" s="14" t="s">
        <v>60</v>
      </c>
      <c r="B39" s="8" t="s">
        <v>42</v>
      </c>
      <c r="C39" s="9">
        <v>0.33333333333333298</v>
      </c>
      <c r="D39" s="9">
        <v>0.54166666666666663</v>
      </c>
      <c r="E39" s="9"/>
      <c r="F39" s="45">
        <f t="shared" si="0"/>
        <v>0</v>
      </c>
      <c r="G39" s="45">
        <f t="shared" si="1"/>
        <v>2.0833333333333259E-2</v>
      </c>
      <c r="H39" s="47">
        <f t="shared" si="2"/>
        <v>2.0833333333333259E-2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0.33333333333333298</v>
      </c>
      <c r="D40" s="9">
        <v>0.54166666666666663</v>
      </c>
      <c r="E40" s="9"/>
      <c r="F40" s="45">
        <f t="shared" si="0"/>
        <v>0</v>
      </c>
      <c r="G40" s="45">
        <f t="shared" si="1"/>
        <v>2.0833333333333259E-2</v>
      </c>
      <c r="H40" s="47">
        <f t="shared" si="2"/>
        <v>2.0833333333333259E-2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0.33333333333333298</v>
      </c>
      <c r="D41" s="9">
        <v>0.54166666666666663</v>
      </c>
      <c r="E41" s="9"/>
      <c r="F41" s="45">
        <f t="shared" si="0"/>
        <v>0</v>
      </c>
      <c r="G41" s="45">
        <f t="shared" si="1"/>
        <v>2.0833333333333259E-2</v>
      </c>
      <c r="H41" s="47">
        <f t="shared" si="2"/>
        <v>2.0833333333333259E-2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0.33333333333333298</v>
      </c>
      <c r="D42" s="9">
        <v>0.66666666666666663</v>
      </c>
      <c r="E42" s="9"/>
      <c r="F42" s="45">
        <f t="shared" si="0"/>
        <v>0</v>
      </c>
      <c r="G42" s="45">
        <f t="shared" si="1"/>
        <v>0.14583333333333326</v>
      </c>
      <c r="H42" s="47">
        <f t="shared" si="2"/>
        <v>0.14583333333333326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0.33333333333333298</v>
      </c>
      <c r="D43" s="9">
        <v>0.5</v>
      </c>
      <c r="E43" s="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0.33333333333333298</v>
      </c>
      <c r="D44" s="9">
        <v>0.54166666666666663</v>
      </c>
      <c r="E44" s="9"/>
      <c r="F44" s="45">
        <f t="shared" si="0"/>
        <v>0</v>
      </c>
      <c r="G44" s="45">
        <f t="shared" si="1"/>
        <v>2.0833333333333259E-2</v>
      </c>
      <c r="H44" s="47">
        <f t="shared" si="2"/>
        <v>2.0833333333333259E-2</v>
      </c>
      <c r="I44" s="15"/>
    </row>
    <row r="45" spans="1:9" s="5" customFormat="1" ht="30" customHeight="1">
      <c r="A45" s="14" t="s">
        <v>60</v>
      </c>
      <c r="B45" s="8" t="s">
        <v>48</v>
      </c>
      <c r="C45" s="9">
        <v>0.33333333333333298</v>
      </c>
      <c r="D45" s="9">
        <v>0.54166666666666663</v>
      </c>
      <c r="E45" s="9"/>
      <c r="F45" s="45">
        <f t="shared" si="0"/>
        <v>0</v>
      </c>
      <c r="G45" s="45">
        <f t="shared" si="1"/>
        <v>2.0833333333333259E-2</v>
      </c>
      <c r="H45" s="47">
        <f t="shared" si="2"/>
        <v>2.0833333333333259E-2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0.33333333333333298</v>
      </c>
      <c r="D46" s="9">
        <v>0.60416666666666663</v>
      </c>
      <c r="E46" s="9"/>
      <c r="F46" s="45">
        <f t="shared" si="0"/>
        <v>0</v>
      </c>
      <c r="G46" s="45">
        <f t="shared" si="1"/>
        <v>8.3333333333333259E-2</v>
      </c>
      <c r="H46" s="47">
        <f t="shared" si="2"/>
        <v>8.3333333333333259E-2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0.33333333333333298</v>
      </c>
      <c r="D47" s="9">
        <v>0.54166666666666663</v>
      </c>
      <c r="E47" s="9"/>
      <c r="F47" s="45">
        <f t="shared" si="0"/>
        <v>0</v>
      </c>
      <c r="G47" s="45">
        <f t="shared" si="1"/>
        <v>2.0833333333333259E-2</v>
      </c>
      <c r="H47" s="47">
        <f t="shared" si="2"/>
        <v>2.0833333333333259E-2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0.33333333333333298</v>
      </c>
      <c r="D48" s="9">
        <v>0.54166666666666663</v>
      </c>
      <c r="E48" s="9"/>
      <c r="F48" s="45">
        <f t="shared" si="0"/>
        <v>0</v>
      </c>
      <c r="G48" s="45">
        <f t="shared" si="1"/>
        <v>2.0833333333333259E-2</v>
      </c>
      <c r="H48" s="47">
        <f t="shared" si="2"/>
        <v>2.0833333333333259E-2</v>
      </c>
      <c r="I48" s="15"/>
    </row>
    <row r="49" spans="1:9" s="5" customFormat="1" ht="30" customHeight="1">
      <c r="A49" s="14" t="s">
        <v>60</v>
      </c>
      <c r="B49" s="8" t="s">
        <v>149</v>
      </c>
      <c r="C49" s="9">
        <v>0.33333333333333298</v>
      </c>
      <c r="D49" s="9">
        <v>0.54166666666666663</v>
      </c>
      <c r="E49" s="9"/>
      <c r="F49" s="45">
        <f t="shared" si="0"/>
        <v>0</v>
      </c>
      <c r="G49" s="45">
        <f t="shared" si="1"/>
        <v>2.0833333333333259E-2</v>
      </c>
      <c r="H49" s="47">
        <f t="shared" si="2"/>
        <v>2.0833333333333259E-2</v>
      </c>
      <c r="I49" s="15"/>
    </row>
    <row r="50" spans="1:9" s="5" customFormat="1" ht="30" customHeight="1">
      <c r="A50" s="14" t="s">
        <v>60</v>
      </c>
      <c r="B50" s="8" t="s">
        <v>82</v>
      </c>
      <c r="C50" s="9">
        <v>0.33333333333333298</v>
      </c>
      <c r="D50" s="9">
        <v>0.58333333333333337</v>
      </c>
      <c r="E50" s="9"/>
      <c r="F50" s="45">
        <f t="shared" si="0"/>
        <v>0</v>
      </c>
      <c r="G50" s="45">
        <f t="shared" si="1"/>
        <v>6.25E-2</v>
      </c>
      <c r="H50" s="47">
        <f t="shared" si="2"/>
        <v>6.25E-2</v>
      </c>
      <c r="I50" s="15"/>
    </row>
    <row r="51" spans="1:9" s="5" customFormat="1" ht="30" customHeight="1">
      <c r="A51" s="14" t="s">
        <v>60</v>
      </c>
      <c r="B51" s="8" t="s">
        <v>83</v>
      </c>
      <c r="C51" s="9">
        <v>0.33333333333333298</v>
      </c>
      <c r="D51" s="9">
        <v>0.54166666666666663</v>
      </c>
      <c r="E51" s="9"/>
      <c r="F51" s="45">
        <f t="shared" si="0"/>
        <v>0</v>
      </c>
      <c r="G51" s="45">
        <f t="shared" si="1"/>
        <v>2.0833333333333259E-2</v>
      </c>
      <c r="H51" s="47">
        <f t="shared" si="2"/>
        <v>2.0833333333333259E-2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0.33333333333333298</v>
      </c>
      <c r="D52" s="98">
        <v>0.52083333333333337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9">
        <v>0.33333333333333298</v>
      </c>
      <c r="D53" s="9">
        <v>0.6875</v>
      </c>
      <c r="E53" s="9"/>
      <c r="F53" s="45">
        <f t="shared" si="0"/>
        <v>0</v>
      </c>
      <c r="G53" s="45">
        <f t="shared" si="1"/>
        <v>0.16666666666666663</v>
      </c>
      <c r="H53" s="47">
        <f t="shared" si="2"/>
        <v>0.16666666666666663</v>
      </c>
      <c r="I53" s="15"/>
    </row>
    <row r="54" spans="1:9" s="5" customFormat="1" ht="30" customHeight="1">
      <c r="A54" s="14" t="s">
        <v>58</v>
      </c>
      <c r="B54" s="8" t="s">
        <v>55</v>
      </c>
      <c r="C54" s="700" t="s">
        <v>163</v>
      </c>
      <c r="D54" s="701"/>
      <c r="E54" s="701"/>
      <c r="F54" s="701"/>
      <c r="G54" s="701"/>
      <c r="H54" s="701"/>
      <c r="I54" s="702"/>
    </row>
    <row r="55" spans="1:9" s="5" customFormat="1" ht="30" customHeight="1">
      <c r="A55" s="14" t="s">
        <v>60</v>
      </c>
      <c r="B55" s="8" t="s">
        <v>56</v>
      </c>
      <c r="C55" s="9">
        <v>0.33333333333333331</v>
      </c>
      <c r="D55" s="9">
        <v>0.54166666666666663</v>
      </c>
      <c r="E55" s="9"/>
      <c r="F55" s="45">
        <f t="shared" si="0"/>
        <v>0</v>
      </c>
      <c r="G55" s="45">
        <f t="shared" si="1"/>
        <v>2.0833333333333259E-2</v>
      </c>
      <c r="H55" s="47">
        <f t="shared" si="2"/>
        <v>2.0833333333333259E-2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0.33333333333333331</v>
      </c>
      <c r="D56" s="18">
        <v>0.54166666666666663</v>
      </c>
      <c r="E56" s="18"/>
      <c r="F56" s="55">
        <f t="shared" si="0"/>
        <v>0</v>
      </c>
      <c r="G56" s="55">
        <f t="shared" si="1"/>
        <v>2.0833333333333259E-2</v>
      </c>
      <c r="H56" s="95">
        <f t="shared" si="2"/>
        <v>2.0833333333333259E-2</v>
      </c>
      <c r="I56" s="19"/>
    </row>
    <row r="57" spans="1:9" ht="30" customHeight="1">
      <c r="H57" s="295">
        <f>SUM(H3:H56)</f>
        <v>1.961111111111109</v>
      </c>
    </row>
  </sheetData>
  <autoFilter ref="A2:I17"/>
  <mergeCells count="5">
    <mergeCell ref="C4:I4"/>
    <mergeCell ref="C54:I54"/>
    <mergeCell ref="C20:I20"/>
    <mergeCell ref="C23:I23"/>
    <mergeCell ref="C31:I3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rgb="FF00B050"/>
    <pageSetUpPr fitToPage="1"/>
  </sheetPr>
  <dimension ref="A1:I57"/>
  <sheetViews>
    <sheetView topLeftCell="A16" zoomScaleNormal="100" zoomScaleSheetLayoutView="85" workbookViewId="0">
      <selection activeCell="C49" sqref="C49:I49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150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0.33333333333333331</v>
      </c>
      <c r="D3" s="9">
        <v>0.72916666666666663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2.0833333333333259E-2</v>
      </c>
      <c r="H3" s="299">
        <f>G3+F3</f>
        <v>2.0833333333333259E-2</v>
      </c>
      <c r="I3" s="15"/>
    </row>
    <row r="4" spans="1:9" s="5" customFormat="1" ht="30" customHeight="1">
      <c r="A4" s="14" t="s">
        <v>58</v>
      </c>
      <c r="B4" s="8" t="s">
        <v>143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0.72916666666666663</v>
      </c>
      <c r="E5" s="45"/>
      <c r="F5" s="45">
        <f t="shared" si="0"/>
        <v>0</v>
      </c>
      <c r="G5" s="45">
        <f t="shared" si="1"/>
        <v>2.0833333333333259E-2</v>
      </c>
      <c r="H5" s="299">
        <f t="shared" si="2"/>
        <v>2.0833333333333259E-2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0.72916666666666663</v>
      </c>
      <c r="E6" s="45"/>
      <c r="F6" s="45">
        <f t="shared" si="0"/>
        <v>0</v>
      </c>
      <c r="G6" s="45">
        <f t="shared" si="1"/>
        <v>2.0833333333333259E-2</v>
      </c>
      <c r="H6" s="299">
        <f t="shared" si="2"/>
        <v>2.0833333333333259E-2</v>
      </c>
      <c r="I6" s="15"/>
    </row>
    <row r="7" spans="1:9" s="4" customFormat="1" ht="30" customHeight="1">
      <c r="A7" s="14" t="s">
        <v>59</v>
      </c>
      <c r="B7" s="8" t="s">
        <v>10</v>
      </c>
      <c r="C7" s="9">
        <v>0.33333333333333331</v>
      </c>
      <c r="D7" s="9">
        <v>0.72916666666666663</v>
      </c>
      <c r="E7" s="45"/>
      <c r="F7" s="45">
        <f t="shared" si="0"/>
        <v>0</v>
      </c>
      <c r="G7" s="45">
        <f t="shared" si="1"/>
        <v>2.0833333333333259E-2</v>
      </c>
      <c r="H7" s="299">
        <f t="shared" si="2"/>
        <v>2.0833333333333259E-2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0.23611111111111113</v>
      </c>
      <c r="D8" s="9">
        <v>0.85416666666666663</v>
      </c>
      <c r="E8" s="54"/>
      <c r="F8" s="45">
        <f t="shared" si="0"/>
        <v>9.7222222222222182E-2</v>
      </c>
      <c r="G8" s="45">
        <f t="shared" si="1"/>
        <v>0.14583333333333326</v>
      </c>
      <c r="H8" s="299">
        <f t="shared" si="2"/>
        <v>0.24305555555555544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0.33333333333333331</v>
      </c>
      <c r="D9" s="9">
        <v>0.75</v>
      </c>
      <c r="E9" s="45"/>
      <c r="F9" s="45">
        <f t="shared" si="0"/>
        <v>0</v>
      </c>
      <c r="G9" s="45">
        <f t="shared" si="1"/>
        <v>4.166666666666663E-2</v>
      </c>
      <c r="H9" s="299">
        <f t="shared" si="2"/>
        <v>4.166666666666663E-2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0.25</v>
      </c>
      <c r="D10" s="9">
        <v>0.85416666666666663</v>
      </c>
      <c r="E10" s="45"/>
      <c r="F10" s="45">
        <f t="shared" si="0"/>
        <v>8.3333333333333315E-2</v>
      </c>
      <c r="G10" s="45">
        <f t="shared" si="1"/>
        <v>0.14583333333333326</v>
      </c>
      <c r="H10" s="299">
        <f t="shared" si="2"/>
        <v>0.22916666666666657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0.25</v>
      </c>
      <c r="D11" s="9">
        <v>0.70833333333333337</v>
      </c>
      <c r="E11" s="45"/>
      <c r="F11" s="45">
        <f t="shared" si="0"/>
        <v>8.3333333333333315E-2</v>
      </c>
      <c r="G11" s="45">
        <f t="shared" si="1"/>
        <v>0</v>
      </c>
      <c r="H11" s="299">
        <f t="shared" si="2"/>
        <v>8.3333333333333315E-2</v>
      </c>
      <c r="I11" s="15"/>
    </row>
    <row r="12" spans="1:9" s="5" customFormat="1" ht="30" customHeight="1">
      <c r="A12" s="14" t="s">
        <v>59</v>
      </c>
      <c r="B12" s="8" t="s">
        <v>15</v>
      </c>
      <c r="C12" s="9">
        <v>0.33333333333333331</v>
      </c>
      <c r="D12" s="100">
        <v>0.72916666666666663</v>
      </c>
      <c r="E12" s="101"/>
      <c r="F12" s="101">
        <f t="shared" si="0"/>
        <v>0</v>
      </c>
      <c r="G12" s="101">
        <f t="shared" si="1"/>
        <v>2.0833333333333259E-2</v>
      </c>
      <c r="H12" s="298">
        <f t="shared" si="2"/>
        <v>2.0833333333333259E-2</v>
      </c>
      <c r="I12" s="15"/>
    </row>
    <row r="13" spans="1:9" s="5" customFormat="1" ht="30" customHeight="1">
      <c r="A13" s="14" t="s">
        <v>59</v>
      </c>
      <c r="B13" s="8" t="s">
        <v>16</v>
      </c>
      <c r="C13" s="149">
        <v>0.3125</v>
      </c>
      <c r="D13" s="150">
        <v>0.75</v>
      </c>
      <c r="E13" s="104"/>
      <c r="F13" s="101">
        <f t="shared" si="0"/>
        <v>2.0833333333333315E-2</v>
      </c>
      <c r="G13" s="110">
        <f t="shared" si="1"/>
        <v>4.166666666666663E-2</v>
      </c>
      <c r="H13" s="296">
        <f t="shared" si="2"/>
        <v>6.2499999999999944E-2</v>
      </c>
      <c r="I13" s="105"/>
    </row>
    <row r="14" spans="1:9" s="5" customFormat="1" ht="30" customHeight="1">
      <c r="A14" s="14" t="s">
        <v>59</v>
      </c>
      <c r="B14" s="8" t="s">
        <v>144</v>
      </c>
      <c r="C14" s="100"/>
      <c r="D14" s="107"/>
      <c r="E14" s="107"/>
      <c r="F14" s="101">
        <f t="shared" si="0"/>
        <v>0</v>
      </c>
      <c r="G14" s="101">
        <f t="shared" si="1"/>
        <v>0</v>
      </c>
      <c r="H14" s="108">
        <f t="shared" si="2"/>
        <v>0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0.3125</v>
      </c>
      <c r="D15" s="150">
        <v>0.70833333333333337</v>
      </c>
      <c r="E15" s="104"/>
      <c r="F15" s="101">
        <f t="shared" si="0"/>
        <v>2.0833333333333315E-2</v>
      </c>
      <c r="G15" s="110">
        <f t="shared" si="1"/>
        <v>0</v>
      </c>
      <c r="H15" s="296">
        <f t="shared" si="2"/>
        <v>2.0833333333333315E-2</v>
      </c>
      <c r="I15" s="105"/>
    </row>
    <row r="16" spans="1:9" s="5" customFormat="1" ht="30" customHeight="1">
      <c r="A16" s="14" t="s">
        <v>59</v>
      </c>
      <c r="B16" s="8" t="s">
        <v>19</v>
      </c>
      <c r="C16" s="98">
        <v>0.33333333333333331</v>
      </c>
      <c r="D16" s="98">
        <v>0.75</v>
      </c>
      <c r="E16" s="98"/>
      <c r="F16" s="101">
        <f t="shared" si="0"/>
        <v>0</v>
      </c>
      <c r="G16" s="101">
        <f t="shared" si="1"/>
        <v>4.166666666666663E-2</v>
      </c>
      <c r="H16" s="297">
        <f t="shared" si="2"/>
        <v>4.166666666666663E-2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0.3125</v>
      </c>
      <c r="D17" s="9">
        <v>0.75</v>
      </c>
      <c r="E17" s="9"/>
      <c r="F17" s="45">
        <f t="shared" si="0"/>
        <v>2.0833333333333315E-2</v>
      </c>
      <c r="G17" s="101">
        <f t="shared" si="1"/>
        <v>4.166666666666663E-2</v>
      </c>
      <c r="H17" s="298">
        <f t="shared" si="2"/>
        <v>6.2499999999999944E-2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0.33333333333333331</v>
      </c>
      <c r="D18" s="9">
        <v>0.72916666666666663</v>
      </c>
      <c r="E18" s="9"/>
      <c r="F18" s="45">
        <f t="shared" si="0"/>
        <v>0</v>
      </c>
      <c r="G18" s="101">
        <f t="shared" si="1"/>
        <v>2.0833333333333259E-2</v>
      </c>
      <c r="H18" s="298">
        <f t="shared" si="2"/>
        <v>2.0833333333333259E-2</v>
      </c>
      <c r="I18" s="15"/>
    </row>
    <row r="19" spans="1:9" s="5" customFormat="1" ht="30" customHeight="1">
      <c r="A19" s="14" t="s">
        <v>60</v>
      </c>
      <c r="B19" s="8" t="s">
        <v>22</v>
      </c>
      <c r="C19" s="9">
        <v>0.33333333333333331</v>
      </c>
      <c r="D19" s="9">
        <v>0.72916666666666663</v>
      </c>
      <c r="E19" s="9"/>
      <c r="F19" s="45">
        <f t="shared" si="0"/>
        <v>0</v>
      </c>
      <c r="G19" s="101">
        <f t="shared" si="1"/>
        <v>2.0833333333333259E-2</v>
      </c>
      <c r="H19" s="298">
        <f t="shared" si="2"/>
        <v>2.0833333333333259E-2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9">
        <v>0.33333333333333331</v>
      </c>
      <c r="D21" s="9">
        <v>0.72916666666666663</v>
      </c>
      <c r="E21" s="9"/>
      <c r="F21" s="45">
        <f t="shared" si="0"/>
        <v>0</v>
      </c>
      <c r="G21" s="45">
        <f t="shared" si="1"/>
        <v>2.0833333333333259E-2</v>
      </c>
      <c r="H21" s="299">
        <f t="shared" si="2"/>
        <v>2.0833333333333259E-2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0.33333333333333331</v>
      </c>
      <c r="D22" s="9">
        <v>0.72916666666666663</v>
      </c>
      <c r="E22" s="9"/>
      <c r="F22" s="45">
        <f t="shared" si="0"/>
        <v>0</v>
      </c>
      <c r="G22" s="45">
        <f t="shared" si="1"/>
        <v>2.0833333333333259E-2</v>
      </c>
      <c r="H22" s="299">
        <f t="shared" si="2"/>
        <v>2.0833333333333259E-2</v>
      </c>
      <c r="I22" s="15"/>
    </row>
    <row r="23" spans="1:9" s="5" customFormat="1" ht="30" customHeight="1">
      <c r="A23" s="14" t="s">
        <v>60</v>
      </c>
      <c r="B23" s="8" t="s">
        <v>26</v>
      </c>
      <c r="C23" s="694" t="s">
        <v>118</v>
      </c>
      <c r="D23" s="695"/>
      <c r="E23" s="695"/>
      <c r="F23" s="695"/>
      <c r="G23" s="695"/>
      <c r="H23" s="695"/>
      <c r="I23" s="696"/>
    </row>
    <row r="24" spans="1:9" s="5" customFormat="1" ht="30" customHeight="1">
      <c r="A24" s="14" t="s">
        <v>60</v>
      </c>
      <c r="B24" s="8" t="s">
        <v>27</v>
      </c>
      <c r="C24" s="149">
        <v>0.33333333333333331</v>
      </c>
      <c r="D24" s="150">
        <v>0.72916666666666663</v>
      </c>
      <c r="E24" s="104"/>
      <c r="F24" s="101">
        <f t="shared" si="0"/>
        <v>0</v>
      </c>
      <c r="G24" s="110">
        <f t="shared" si="1"/>
        <v>2.0833333333333259E-2</v>
      </c>
      <c r="H24" s="296">
        <f t="shared" si="2"/>
        <v>2.0833333333333259E-2</v>
      </c>
      <c r="I24" s="105"/>
    </row>
    <row r="25" spans="1:9" s="5" customFormat="1" ht="30" customHeight="1">
      <c r="A25" s="14" t="s">
        <v>60</v>
      </c>
      <c r="B25" s="8" t="s">
        <v>28</v>
      </c>
      <c r="C25" s="9">
        <v>0.33333333333333331</v>
      </c>
      <c r="D25" s="98">
        <v>0.72916666666666663</v>
      </c>
      <c r="E25" s="98"/>
      <c r="F25" s="101">
        <f t="shared" si="0"/>
        <v>0</v>
      </c>
      <c r="G25" s="101">
        <f t="shared" si="1"/>
        <v>2.0833333333333259E-2</v>
      </c>
      <c r="H25" s="302">
        <f t="shared" si="2"/>
        <v>2.0833333333333259E-2</v>
      </c>
      <c r="I25" s="15"/>
    </row>
    <row r="26" spans="1:9" s="5" customFormat="1" ht="30" customHeight="1">
      <c r="A26" s="14" t="s">
        <v>60</v>
      </c>
      <c r="B26" s="8" t="s">
        <v>145</v>
      </c>
      <c r="C26" s="9">
        <v>0.23611111111111113</v>
      </c>
      <c r="D26" s="9">
        <v>0.85416666666666663</v>
      </c>
      <c r="E26" s="9"/>
      <c r="F26" s="45">
        <f t="shared" si="0"/>
        <v>9.7222222222222182E-2</v>
      </c>
      <c r="G26" s="101">
        <f t="shared" si="1"/>
        <v>0.14583333333333326</v>
      </c>
      <c r="H26" s="299">
        <f t="shared" si="2"/>
        <v>0.24305555555555544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0.33333333333333331</v>
      </c>
      <c r="D27" s="9">
        <v>0.72916666666666663</v>
      </c>
      <c r="E27" s="9"/>
      <c r="F27" s="45">
        <f t="shared" si="0"/>
        <v>0</v>
      </c>
      <c r="G27" s="45">
        <f t="shared" si="1"/>
        <v>2.0833333333333259E-2</v>
      </c>
      <c r="H27" s="299">
        <f t="shared" si="2"/>
        <v>2.0833333333333259E-2</v>
      </c>
      <c r="I27" s="15"/>
    </row>
    <row r="28" spans="1:9" s="5" customFormat="1" ht="30" customHeight="1">
      <c r="A28" s="14" t="s">
        <v>60</v>
      </c>
      <c r="B28" s="8" t="s">
        <v>139</v>
      </c>
      <c r="C28" s="9">
        <v>0.33333333333333331</v>
      </c>
      <c r="D28" s="9">
        <v>0.72916666666666663</v>
      </c>
      <c r="E28" s="9"/>
      <c r="F28" s="45">
        <f t="shared" si="0"/>
        <v>0</v>
      </c>
      <c r="G28" s="45">
        <f t="shared" si="1"/>
        <v>2.0833333333333259E-2</v>
      </c>
      <c r="H28" s="299">
        <f t="shared" si="2"/>
        <v>2.0833333333333259E-2</v>
      </c>
      <c r="I28" s="15"/>
    </row>
    <row r="29" spans="1:9" s="5" customFormat="1" ht="30" customHeight="1">
      <c r="A29" s="14" t="s">
        <v>60</v>
      </c>
      <c r="B29" s="8" t="s">
        <v>146</v>
      </c>
      <c r="C29" s="9">
        <v>0.33333333333333331</v>
      </c>
      <c r="D29" s="9">
        <v>0.72916666666666663</v>
      </c>
      <c r="E29" s="9"/>
      <c r="F29" s="45">
        <f t="shared" si="0"/>
        <v>0</v>
      </c>
      <c r="G29" s="45">
        <f t="shared" si="1"/>
        <v>2.0833333333333259E-2</v>
      </c>
      <c r="H29" s="299">
        <f t="shared" si="2"/>
        <v>2.0833333333333259E-2</v>
      </c>
      <c r="I29" s="15"/>
    </row>
    <row r="30" spans="1:9" s="5" customFormat="1" ht="30" customHeight="1">
      <c r="A30" s="14" t="s">
        <v>60</v>
      </c>
      <c r="B30" s="8" t="s">
        <v>33</v>
      </c>
      <c r="C30" s="9">
        <v>0.33333333333333331</v>
      </c>
      <c r="D30" s="9">
        <v>0.72916666666666663</v>
      </c>
      <c r="E30" s="9"/>
      <c r="F30" s="45">
        <f t="shared" si="0"/>
        <v>0</v>
      </c>
      <c r="G30" s="45">
        <f t="shared" si="1"/>
        <v>2.0833333333333259E-2</v>
      </c>
      <c r="H30" s="299">
        <f t="shared" si="2"/>
        <v>2.0833333333333259E-2</v>
      </c>
      <c r="I30" s="15"/>
    </row>
    <row r="31" spans="1:9" s="5" customFormat="1" ht="30" customHeight="1">
      <c r="A31" s="14" t="s">
        <v>60</v>
      </c>
      <c r="B31" s="8" t="s">
        <v>147</v>
      </c>
      <c r="C31" s="9">
        <v>0.33333333333333331</v>
      </c>
      <c r="D31" s="9">
        <v>0.72916666666666663</v>
      </c>
      <c r="E31" s="9"/>
      <c r="F31" s="45">
        <f t="shared" si="0"/>
        <v>0</v>
      </c>
      <c r="G31" s="45">
        <f t="shared" si="1"/>
        <v>2.0833333333333259E-2</v>
      </c>
      <c r="H31" s="299">
        <f t="shared" si="2"/>
        <v>2.0833333333333259E-2</v>
      </c>
      <c r="I31" s="15"/>
    </row>
    <row r="32" spans="1:9" s="5" customFormat="1" ht="30" customHeight="1">
      <c r="A32" s="14" t="s">
        <v>60</v>
      </c>
      <c r="B32" s="8" t="s">
        <v>148</v>
      </c>
      <c r="C32" s="9">
        <v>0.33333333333333331</v>
      </c>
      <c r="D32" s="9">
        <v>0.72916666666666663</v>
      </c>
      <c r="E32" s="9"/>
      <c r="F32" s="45">
        <f t="shared" si="0"/>
        <v>0</v>
      </c>
      <c r="G32" s="45">
        <f t="shared" si="1"/>
        <v>2.0833333333333259E-2</v>
      </c>
      <c r="H32" s="299">
        <f t="shared" si="2"/>
        <v>2.0833333333333259E-2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0.23611111111111113</v>
      </c>
      <c r="D33" s="9">
        <v>0.86111111111111116</v>
      </c>
      <c r="E33" s="9"/>
      <c r="F33" s="45">
        <f t="shared" si="0"/>
        <v>9.7222222222222182E-2</v>
      </c>
      <c r="G33" s="45">
        <f t="shared" si="1"/>
        <v>0.15277777777777779</v>
      </c>
      <c r="H33" s="299">
        <f t="shared" si="2"/>
        <v>0.24999999999999997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0.33333333333333331</v>
      </c>
      <c r="D34" s="9">
        <v>0.72916666666666663</v>
      </c>
      <c r="E34" s="9"/>
      <c r="F34" s="45">
        <f t="shared" si="0"/>
        <v>0</v>
      </c>
      <c r="G34" s="45">
        <f t="shared" si="1"/>
        <v>2.0833333333333259E-2</v>
      </c>
      <c r="H34" s="299">
        <f t="shared" si="2"/>
        <v>2.0833333333333259E-2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0.33333333333333331</v>
      </c>
      <c r="D35" s="9">
        <v>0.72916666666666663</v>
      </c>
      <c r="E35" s="9"/>
      <c r="F35" s="45">
        <f t="shared" si="0"/>
        <v>0</v>
      </c>
      <c r="G35" s="45">
        <f t="shared" si="1"/>
        <v>2.0833333333333259E-2</v>
      </c>
      <c r="H35" s="299">
        <f t="shared" si="2"/>
        <v>2.0833333333333259E-2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0.33333333333333331</v>
      </c>
      <c r="D36" s="9">
        <v>0.72916666666666663</v>
      </c>
      <c r="E36" s="9"/>
      <c r="F36" s="45">
        <f t="shared" si="0"/>
        <v>0</v>
      </c>
      <c r="G36" s="45">
        <f t="shared" si="1"/>
        <v>2.0833333333333259E-2</v>
      </c>
      <c r="H36" s="299">
        <f t="shared" si="2"/>
        <v>2.0833333333333259E-2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0.25</v>
      </c>
      <c r="D37" s="9">
        <v>0.6875</v>
      </c>
      <c r="E37" s="9"/>
      <c r="F37" s="45">
        <f t="shared" si="0"/>
        <v>8.3333333333333315E-2</v>
      </c>
      <c r="G37" s="45">
        <f t="shared" si="1"/>
        <v>0</v>
      </c>
      <c r="H37" s="299">
        <f t="shared" si="2"/>
        <v>8.3333333333333315E-2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0.23611111111111113</v>
      </c>
      <c r="D38" s="9">
        <v>0.85555555555555562</v>
      </c>
      <c r="E38" s="9"/>
      <c r="F38" s="45">
        <f t="shared" si="0"/>
        <v>9.7222222222222182E-2</v>
      </c>
      <c r="G38" s="45">
        <f t="shared" si="1"/>
        <v>0.14722222222222225</v>
      </c>
      <c r="H38" s="299">
        <f t="shared" si="2"/>
        <v>0.24444444444444444</v>
      </c>
      <c r="I38" s="15"/>
    </row>
    <row r="39" spans="1:9" s="5" customFormat="1" ht="30" customHeight="1">
      <c r="A39" s="14" t="s">
        <v>60</v>
      </c>
      <c r="B39" s="8" t="s">
        <v>42</v>
      </c>
      <c r="C39" s="9">
        <v>0.33333333333333331</v>
      </c>
      <c r="D39" s="9">
        <v>0.72916666666666663</v>
      </c>
      <c r="E39" s="9"/>
      <c r="F39" s="45">
        <f t="shared" si="0"/>
        <v>0</v>
      </c>
      <c r="G39" s="45">
        <f t="shared" si="1"/>
        <v>2.0833333333333259E-2</v>
      </c>
      <c r="H39" s="299">
        <f t="shared" si="2"/>
        <v>2.0833333333333259E-2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0.33333333333333331</v>
      </c>
      <c r="D40" s="9">
        <v>0.72916666666666663</v>
      </c>
      <c r="E40" s="9"/>
      <c r="F40" s="45">
        <f t="shared" si="0"/>
        <v>0</v>
      </c>
      <c r="G40" s="45">
        <f t="shared" si="1"/>
        <v>2.0833333333333259E-2</v>
      </c>
      <c r="H40" s="299">
        <f t="shared" si="2"/>
        <v>2.0833333333333259E-2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0.33333333333333331</v>
      </c>
      <c r="D41" s="9">
        <v>0.72916666666666663</v>
      </c>
      <c r="E41" s="9"/>
      <c r="F41" s="45">
        <f t="shared" si="0"/>
        <v>0</v>
      </c>
      <c r="G41" s="45">
        <f t="shared" si="1"/>
        <v>2.0833333333333259E-2</v>
      </c>
      <c r="H41" s="299">
        <f t="shared" si="2"/>
        <v>2.0833333333333259E-2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0.33333333333333331</v>
      </c>
      <c r="D42" s="9">
        <v>0.72916666666666663</v>
      </c>
      <c r="E42" s="9"/>
      <c r="F42" s="45">
        <f t="shared" si="0"/>
        <v>0</v>
      </c>
      <c r="G42" s="45">
        <f t="shared" si="1"/>
        <v>2.0833333333333259E-2</v>
      </c>
      <c r="H42" s="299">
        <f t="shared" si="2"/>
        <v>2.0833333333333259E-2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0.33333333333333331</v>
      </c>
      <c r="D43" s="9">
        <v>0.72916666666666663</v>
      </c>
      <c r="E43" s="9"/>
      <c r="F43" s="45">
        <f t="shared" si="0"/>
        <v>0</v>
      </c>
      <c r="G43" s="45">
        <f t="shared" si="1"/>
        <v>2.0833333333333259E-2</v>
      </c>
      <c r="H43" s="299">
        <f t="shared" si="2"/>
        <v>2.0833333333333259E-2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0.33333333333333331</v>
      </c>
      <c r="D44" s="9">
        <v>0.72916666666666663</v>
      </c>
      <c r="E44" s="9"/>
      <c r="F44" s="45">
        <f t="shared" si="0"/>
        <v>0</v>
      </c>
      <c r="G44" s="45">
        <f t="shared" si="1"/>
        <v>2.0833333333333259E-2</v>
      </c>
      <c r="H44" s="299">
        <f t="shared" si="2"/>
        <v>2.0833333333333259E-2</v>
      </c>
      <c r="I44" s="15"/>
    </row>
    <row r="45" spans="1:9" s="5" customFormat="1" ht="30" customHeight="1">
      <c r="A45" s="14" t="s">
        <v>60</v>
      </c>
      <c r="B45" s="8" t="s">
        <v>48</v>
      </c>
      <c r="C45" s="9">
        <v>0.25</v>
      </c>
      <c r="D45" s="9">
        <v>0.6875</v>
      </c>
      <c r="E45" s="9"/>
      <c r="F45" s="45">
        <f t="shared" si="0"/>
        <v>8.3333333333333315E-2</v>
      </c>
      <c r="G45" s="45">
        <f t="shared" si="1"/>
        <v>0</v>
      </c>
      <c r="H45" s="299">
        <f t="shared" si="2"/>
        <v>8.3333333333333315E-2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0.33333333333333331</v>
      </c>
      <c r="D46" s="9">
        <v>0.72916666666666663</v>
      </c>
      <c r="E46" s="9"/>
      <c r="F46" s="45">
        <f t="shared" si="0"/>
        <v>0</v>
      </c>
      <c r="G46" s="45">
        <f t="shared" si="1"/>
        <v>2.0833333333333259E-2</v>
      </c>
      <c r="H46" s="299">
        <f t="shared" si="2"/>
        <v>2.0833333333333259E-2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0.22916666666666666</v>
      </c>
      <c r="D47" s="9">
        <v>0.86111111111111116</v>
      </c>
      <c r="E47" s="9"/>
      <c r="F47" s="45">
        <f t="shared" si="0"/>
        <v>0.10416666666666666</v>
      </c>
      <c r="G47" s="45">
        <f t="shared" si="1"/>
        <v>0.15277777777777779</v>
      </c>
      <c r="H47" s="299">
        <f t="shared" si="2"/>
        <v>0.25694444444444442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0.33333333333333331</v>
      </c>
      <c r="D48" s="9">
        <v>0.72916666666666663</v>
      </c>
      <c r="E48" s="9"/>
      <c r="F48" s="45">
        <f t="shared" si="0"/>
        <v>0</v>
      </c>
      <c r="G48" s="45">
        <f t="shared" si="1"/>
        <v>2.0833333333333259E-2</v>
      </c>
      <c r="H48" s="299">
        <f t="shared" si="2"/>
        <v>2.0833333333333259E-2</v>
      </c>
      <c r="I48" s="15"/>
    </row>
    <row r="49" spans="1:9" s="5" customFormat="1" ht="30" customHeight="1">
      <c r="A49" s="14" t="s">
        <v>60</v>
      </c>
      <c r="B49" s="8" t="s">
        <v>149</v>
      </c>
      <c r="C49" s="9">
        <v>0.25</v>
      </c>
      <c r="D49" s="9">
        <v>0.6875</v>
      </c>
      <c r="E49" s="9"/>
      <c r="F49" s="45">
        <f t="shared" si="0"/>
        <v>8.3333333333333315E-2</v>
      </c>
      <c r="G49" s="45">
        <f t="shared" si="1"/>
        <v>0</v>
      </c>
      <c r="H49" s="299">
        <f t="shared" si="2"/>
        <v>8.3333333333333315E-2</v>
      </c>
      <c r="I49" s="15"/>
    </row>
    <row r="50" spans="1:9" s="5" customFormat="1" ht="30" customHeight="1">
      <c r="A50" s="14" t="s">
        <v>60</v>
      </c>
      <c r="B50" s="8" t="s">
        <v>82</v>
      </c>
      <c r="C50" s="694" t="s">
        <v>118</v>
      </c>
      <c r="D50" s="695"/>
      <c r="E50" s="695"/>
      <c r="F50" s="695"/>
      <c r="G50" s="695"/>
      <c r="H50" s="695"/>
      <c r="I50" s="696"/>
    </row>
    <row r="51" spans="1:9" s="5" customFormat="1" ht="30" customHeight="1">
      <c r="A51" s="14" t="s">
        <v>60</v>
      </c>
      <c r="B51" s="8" t="s">
        <v>83</v>
      </c>
      <c r="C51" s="9">
        <v>0.33333333333333331</v>
      </c>
      <c r="D51" s="9">
        <v>0.72916666666666663</v>
      </c>
      <c r="E51" s="9"/>
      <c r="F51" s="45">
        <f t="shared" si="0"/>
        <v>0</v>
      </c>
      <c r="G51" s="45">
        <f t="shared" si="1"/>
        <v>2.0833333333333259E-2</v>
      </c>
      <c r="H51" s="299">
        <f t="shared" si="2"/>
        <v>2.0833333333333259E-2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0.33333333333333331</v>
      </c>
      <c r="D52" s="9">
        <v>0.70833333333333337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9">
        <v>0.33333333333333331</v>
      </c>
      <c r="D53" s="9">
        <v>0.75</v>
      </c>
      <c r="E53" s="9"/>
      <c r="F53" s="45">
        <f t="shared" si="0"/>
        <v>0</v>
      </c>
      <c r="G53" s="45">
        <f t="shared" si="1"/>
        <v>4.166666666666663E-2</v>
      </c>
      <c r="H53" s="299">
        <f t="shared" si="2"/>
        <v>4.166666666666663E-2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0.33333333333333331</v>
      </c>
      <c r="D54" s="9">
        <v>0.72916666666666663</v>
      </c>
      <c r="E54" s="9"/>
      <c r="F54" s="45">
        <f t="shared" si="0"/>
        <v>0</v>
      </c>
      <c r="G54" s="45">
        <f t="shared" si="1"/>
        <v>2.0833333333333259E-2</v>
      </c>
      <c r="H54" s="299">
        <f t="shared" si="2"/>
        <v>2.0833333333333259E-2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0.33333333333333331</v>
      </c>
      <c r="D55" s="9">
        <v>0.72916666666666663</v>
      </c>
      <c r="E55" s="9"/>
      <c r="F55" s="45">
        <f t="shared" si="0"/>
        <v>0</v>
      </c>
      <c r="G55" s="45">
        <f t="shared" si="1"/>
        <v>2.0833333333333259E-2</v>
      </c>
      <c r="H55" s="299">
        <f t="shared" si="2"/>
        <v>2.0833333333333259E-2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0.33333333333333331</v>
      </c>
      <c r="D56" s="18">
        <v>0.72916666666666663</v>
      </c>
      <c r="E56" s="18"/>
      <c r="F56" s="55">
        <f t="shared" si="0"/>
        <v>0</v>
      </c>
      <c r="G56" s="55">
        <f t="shared" si="1"/>
        <v>2.0833333333333259E-2</v>
      </c>
      <c r="H56" s="301">
        <f t="shared" si="2"/>
        <v>2.0833333333333259E-2</v>
      </c>
      <c r="I56" s="19"/>
    </row>
    <row r="57" spans="1:9" ht="30" customHeight="1">
      <c r="H57" s="295">
        <f>SUM(H3:H56)</f>
        <v>2.7374999999999963</v>
      </c>
    </row>
  </sheetData>
  <autoFilter ref="A2:I57"/>
  <mergeCells count="3">
    <mergeCell ref="C20:I20"/>
    <mergeCell ref="C23:I23"/>
    <mergeCell ref="C50:I5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tabColor rgb="FF00B050"/>
    <pageSetUpPr fitToPage="1"/>
  </sheetPr>
  <dimension ref="A1:I57"/>
  <sheetViews>
    <sheetView topLeftCell="A31" zoomScaleNormal="100" zoomScaleSheetLayoutView="85" workbookViewId="0">
      <selection activeCell="C50" sqref="C50:I50"/>
    </sheetView>
  </sheetViews>
  <sheetFormatPr baseColWidth="10" defaultColWidth="11.42578125" defaultRowHeight="30" customHeight="1"/>
  <cols>
    <col min="1" max="1" width="16.85546875" style="248" customWidth="1"/>
    <col min="2" max="2" width="43.140625" style="248" bestFit="1" customWidth="1"/>
    <col min="3" max="3" width="20" style="248" customWidth="1"/>
    <col min="4" max="5" width="19.140625" style="249" customWidth="1"/>
    <col min="6" max="6" width="21.42578125" style="248" customWidth="1"/>
    <col min="7" max="8" width="17.5703125" style="248" customWidth="1"/>
    <col min="9" max="9" width="26.140625" style="248" customWidth="1"/>
    <col min="10" max="16384" width="11.42578125" style="248"/>
  </cols>
  <sheetData>
    <row r="1" spans="1:9" s="243" customFormat="1" ht="24" customHeight="1" thickBot="1">
      <c r="A1" s="241"/>
      <c r="B1" s="242">
        <v>0.33333333333333331</v>
      </c>
      <c r="C1" s="703" t="s">
        <v>140</v>
      </c>
      <c r="D1" s="703"/>
      <c r="E1" s="703"/>
      <c r="F1" s="703"/>
      <c r="G1" s="703"/>
      <c r="H1" s="703"/>
      <c r="I1" s="703"/>
    </row>
    <row r="2" spans="1:9" s="244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245" customFormat="1" ht="27.75" customHeight="1">
      <c r="A3" s="14" t="s">
        <v>58</v>
      </c>
      <c r="B3" s="8" t="s">
        <v>6</v>
      </c>
      <c r="C3" s="9">
        <v>0.33333333333333331</v>
      </c>
      <c r="D3" s="9">
        <v>0.78263888888888899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7.4305555555555625E-2</v>
      </c>
      <c r="H3" s="167">
        <f>G3+F3</f>
        <v>7.4305555555555625E-2</v>
      </c>
      <c r="I3" s="15"/>
    </row>
    <row r="4" spans="1:9" s="246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246" customFormat="1" ht="30" customHeight="1">
      <c r="A5" s="14" t="s">
        <v>59</v>
      </c>
      <c r="B5" s="8" t="s">
        <v>8</v>
      </c>
      <c r="C5" s="9">
        <v>0.33333333333333298</v>
      </c>
      <c r="D5" s="9">
        <v>0.70833333333333337</v>
      </c>
      <c r="E5" s="4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246" customFormat="1" ht="30" customHeight="1">
      <c r="A6" s="14" t="s">
        <v>59</v>
      </c>
      <c r="B6" s="8" t="s">
        <v>9</v>
      </c>
      <c r="C6" s="9">
        <v>0.33333333333333298</v>
      </c>
      <c r="D6" s="9">
        <v>0.70833333333333337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245" customFormat="1" ht="30" customHeight="1">
      <c r="A7" s="14" t="s">
        <v>59</v>
      </c>
      <c r="B7" s="8" t="s">
        <v>10</v>
      </c>
      <c r="C7" s="9">
        <v>0.33333333333333298</v>
      </c>
      <c r="D7" s="9">
        <v>0.70833333333333337</v>
      </c>
      <c r="E7" s="4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246" customFormat="1" ht="30" customHeight="1">
      <c r="A8" s="14" t="s">
        <v>59</v>
      </c>
      <c r="B8" s="8" t="s">
        <v>11</v>
      </c>
      <c r="C8" s="9">
        <v>0.33333333333333298</v>
      </c>
      <c r="D8" s="9">
        <v>0.77083333333333337</v>
      </c>
      <c r="E8" s="54"/>
      <c r="F8" s="45">
        <f t="shared" si="0"/>
        <v>0</v>
      </c>
      <c r="G8" s="45">
        <f t="shared" si="1"/>
        <v>6.25E-2</v>
      </c>
      <c r="H8" s="167">
        <f t="shared" si="2"/>
        <v>6.25E-2</v>
      </c>
      <c r="I8" s="15"/>
    </row>
    <row r="9" spans="1:9" s="245" customFormat="1" ht="30" customHeight="1">
      <c r="A9" s="14" t="s">
        <v>59</v>
      </c>
      <c r="B9" s="8" t="s">
        <v>12</v>
      </c>
      <c r="C9" s="9">
        <v>0.33333333333333298</v>
      </c>
      <c r="D9" s="9">
        <v>0.70833333333333337</v>
      </c>
      <c r="E9" s="4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246" customFormat="1" ht="30" customHeight="1">
      <c r="A10" s="14" t="s">
        <v>59</v>
      </c>
      <c r="B10" s="8" t="s">
        <v>13</v>
      </c>
      <c r="C10" s="9">
        <v>0.33333333333333298</v>
      </c>
      <c r="D10" s="9">
        <v>0.72916666666666663</v>
      </c>
      <c r="E10" s="45"/>
      <c r="F10" s="45">
        <f t="shared" si="0"/>
        <v>0</v>
      </c>
      <c r="G10" s="45">
        <f t="shared" si="1"/>
        <v>2.0833333333333259E-2</v>
      </c>
      <c r="H10" s="167">
        <f t="shared" si="2"/>
        <v>2.0833333333333259E-2</v>
      </c>
      <c r="I10" s="15"/>
    </row>
    <row r="11" spans="1:9" s="246" customFormat="1" ht="30" customHeight="1">
      <c r="A11" s="14" t="s">
        <v>59</v>
      </c>
      <c r="B11" s="8" t="s">
        <v>14</v>
      </c>
      <c r="C11" s="9">
        <v>0.33333333333333298</v>
      </c>
      <c r="D11" s="9">
        <v>0.78263888888888899</v>
      </c>
      <c r="E11" s="45"/>
      <c r="F11" s="45">
        <f t="shared" si="0"/>
        <v>0</v>
      </c>
      <c r="G11" s="45">
        <f t="shared" si="1"/>
        <v>7.4305555555555625E-2</v>
      </c>
      <c r="H11" s="167">
        <f t="shared" si="2"/>
        <v>7.4305555555555625E-2</v>
      </c>
      <c r="I11" s="15"/>
    </row>
    <row r="12" spans="1:9" s="246" customFormat="1" ht="30" customHeight="1">
      <c r="A12" s="14" t="s">
        <v>59</v>
      </c>
      <c r="B12" s="8" t="s">
        <v>15</v>
      </c>
      <c r="C12" s="9">
        <v>0.33333333333333298</v>
      </c>
      <c r="D12" s="265">
        <v>0.58333333333333337</v>
      </c>
      <c r="E12" s="266">
        <v>0.125</v>
      </c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 t="s">
        <v>141</v>
      </c>
    </row>
    <row r="13" spans="1:9" s="246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246" customFormat="1" ht="30" customHeight="1">
      <c r="A14" s="14" t="s">
        <v>59</v>
      </c>
      <c r="B14" s="8" t="s">
        <v>17</v>
      </c>
      <c r="C14" s="100">
        <v>0.33333333333333331</v>
      </c>
      <c r="D14" s="107">
        <v>0.79166666666666663</v>
      </c>
      <c r="E14" s="107"/>
      <c r="F14" s="101">
        <f t="shared" si="0"/>
        <v>0</v>
      </c>
      <c r="G14" s="101">
        <f t="shared" si="1"/>
        <v>8.3333333333333259E-2</v>
      </c>
      <c r="H14" s="168">
        <f t="shared" si="2"/>
        <v>8.3333333333333259E-2</v>
      </c>
      <c r="I14" s="15"/>
    </row>
    <row r="15" spans="1:9" s="246" customFormat="1" ht="30" customHeight="1">
      <c r="A15" s="14" t="s">
        <v>59</v>
      </c>
      <c r="B15" s="106" t="s">
        <v>18</v>
      </c>
      <c r="C15" s="150">
        <v>0.33333333333333331</v>
      </c>
      <c r="D15" s="150">
        <v>0.80208333333333337</v>
      </c>
      <c r="E15" s="150"/>
      <c r="F15" s="101">
        <f t="shared" si="0"/>
        <v>0</v>
      </c>
      <c r="G15" s="110">
        <f t="shared" si="1"/>
        <v>9.375E-2</v>
      </c>
      <c r="H15" s="169">
        <f t="shared" si="2"/>
        <v>9.375E-2</v>
      </c>
      <c r="I15" s="247"/>
    </row>
    <row r="16" spans="1:9" s="246" customFormat="1" ht="30" customHeight="1">
      <c r="A16" s="14" t="s">
        <v>59</v>
      </c>
      <c r="B16" s="8" t="s">
        <v>19</v>
      </c>
      <c r="C16" s="100">
        <v>0.33333333333333298</v>
      </c>
      <c r="D16" s="98">
        <v>0.72916666666666663</v>
      </c>
      <c r="E16" s="98"/>
      <c r="F16" s="101">
        <f t="shared" si="0"/>
        <v>0</v>
      </c>
      <c r="G16" s="101">
        <f t="shared" si="1"/>
        <v>2.0833333333333259E-2</v>
      </c>
      <c r="H16" s="168">
        <f t="shared" si="2"/>
        <v>2.0833333333333259E-2</v>
      </c>
      <c r="I16" s="15"/>
    </row>
    <row r="17" spans="1:9" s="246" customFormat="1" ht="30" customHeight="1">
      <c r="A17" s="14" t="s">
        <v>59</v>
      </c>
      <c r="B17" s="8" t="s">
        <v>20</v>
      </c>
      <c r="C17" s="9">
        <v>0.3125</v>
      </c>
      <c r="D17" s="9">
        <v>0.72916666666666663</v>
      </c>
      <c r="E17" s="9"/>
      <c r="F17" s="45">
        <f t="shared" si="0"/>
        <v>2.0833333333333315E-2</v>
      </c>
      <c r="G17" s="101">
        <f t="shared" si="1"/>
        <v>2.0833333333333259E-2</v>
      </c>
      <c r="H17" s="170">
        <f t="shared" si="2"/>
        <v>4.1666666666666574E-2</v>
      </c>
      <c r="I17" s="15"/>
    </row>
    <row r="18" spans="1:9" s="246" customFormat="1" ht="30" customHeight="1">
      <c r="A18" s="14" t="s">
        <v>60</v>
      </c>
      <c r="B18" s="8" t="s">
        <v>21</v>
      </c>
      <c r="C18" s="9">
        <v>0.33333333333333331</v>
      </c>
      <c r="D18" s="9">
        <v>0.70833333333333337</v>
      </c>
      <c r="E18" s="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246" customFormat="1" ht="30" customHeight="1">
      <c r="A19" s="14" t="s">
        <v>60</v>
      </c>
      <c r="B19" s="8" t="s">
        <v>22</v>
      </c>
      <c r="C19" s="9">
        <v>0.33333333333333331</v>
      </c>
      <c r="D19" s="9">
        <v>0.70833333333333337</v>
      </c>
      <c r="E19" s="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246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246" customFormat="1" ht="30" customHeight="1">
      <c r="A21" s="14" t="s">
        <v>60</v>
      </c>
      <c r="B21" s="8" t="s">
        <v>24</v>
      </c>
      <c r="C21" s="9">
        <v>0.33333333333333331</v>
      </c>
      <c r="D21" s="9">
        <v>0.78263888888888899</v>
      </c>
      <c r="E21" s="9"/>
      <c r="F21" s="45">
        <f t="shared" si="0"/>
        <v>0</v>
      </c>
      <c r="G21" s="45">
        <f t="shared" si="1"/>
        <v>7.4305555555555625E-2</v>
      </c>
      <c r="H21" s="167">
        <f t="shared" si="2"/>
        <v>7.4305555555555625E-2</v>
      </c>
      <c r="I21" s="15"/>
    </row>
    <row r="22" spans="1:9" s="246" customFormat="1" ht="30" customHeight="1">
      <c r="A22" s="14" t="s">
        <v>60</v>
      </c>
      <c r="B22" s="8" t="s">
        <v>25</v>
      </c>
      <c r="C22" s="9">
        <v>0.33333333333333331</v>
      </c>
      <c r="D22" s="9">
        <v>0.78263888888888899</v>
      </c>
      <c r="E22" s="9"/>
      <c r="F22" s="45">
        <f t="shared" si="0"/>
        <v>0</v>
      </c>
      <c r="G22" s="45">
        <f t="shared" si="1"/>
        <v>7.4305555555555625E-2</v>
      </c>
      <c r="H22" s="167">
        <f t="shared" si="2"/>
        <v>7.4305555555555625E-2</v>
      </c>
      <c r="I22" s="15"/>
    </row>
    <row r="23" spans="1:9" s="246" customFormat="1" ht="30" customHeight="1">
      <c r="A23" s="14" t="s">
        <v>60</v>
      </c>
      <c r="B23" s="8" t="s">
        <v>26</v>
      </c>
      <c r="C23" s="694" t="s">
        <v>118</v>
      </c>
      <c r="D23" s="695"/>
      <c r="E23" s="695"/>
      <c r="F23" s="695"/>
      <c r="G23" s="695"/>
      <c r="H23" s="695"/>
      <c r="I23" s="696"/>
    </row>
    <row r="24" spans="1:9" s="246" customFormat="1" ht="30" customHeight="1">
      <c r="A24" s="14" t="s">
        <v>60</v>
      </c>
      <c r="B24" s="8" t="s">
        <v>27</v>
      </c>
      <c r="C24" s="149">
        <v>0.33333333333333331</v>
      </c>
      <c r="D24" s="150">
        <v>0.78263888888888899</v>
      </c>
      <c r="E24" s="150"/>
      <c r="F24" s="101">
        <f t="shared" si="0"/>
        <v>0</v>
      </c>
      <c r="G24" s="110">
        <f t="shared" si="1"/>
        <v>7.4305555555555625E-2</v>
      </c>
      <c r="H24" s="169">
        <f t="shared" si="2"/>
        <v>7.4305555555555625E-2</v>
      </c>
      <c r="I24" s="247"/>
    </row>
    <row r="25" spans="1:9" s="246" customFormat="1" ht="30" customHeight="1">
      <c r="A25" s="14" t="s">
        <v>60</v>
      </c>
      <c r="B25" s="8" t="s">
        <v>28</v>
      </c>
      <c r="C25" s="9">
        <v>0.33333333333333331</v>
      </c>
      <c r="D25" s="98">
        <v>0.78263888888888899</v>
      </c>
      <c r="E25" s="98"/>
      <c r="F25" s="101">
        <f t="shared" si="0"/>
        <v>0</v>
      </c>
      <c r="G25" s="101">
        <f t="shared" si="1"/>
        <v>7.4305555555555625E-2</v>
      </c>
      <c r="H25" s="171">
        <f t="shared" si="2"/>
        <v>7.4305555555555625E-2</v>
      </c>
      <c r="I25" s="15"/>
    </row>
    <row r="26" spans="1:9" s="246" customFormat="1" ht="30" customHeight="1">
      <c r="A26" s="14" t="s">
        <v>60</v>
      </c>
      <c r="B26" s="8" t="s">
        <v>29</v>
      </c>
      <c r="C26" s="9">
        <v>0.33333333333333331</v>
      </c>
      <c r="D26" s="9">
        <v>0.78263888888888899</v>
      </c>
      <c r="E26" s="9"/>
      <c r="F26" s="45">
        <f t="shared" si="0"/>
        <v>0</v>
      </c>
      <c r="G26" s="101">
        <f t="shared" si="1"/>
        <v>7.4305555555555625E-2</v>
      </c>
      <c r="H26" s="167">
        <f t="shared" si="2"/>
        <v>7.4305555555555625E-2</v>
      </c>
      <c r="I26" s="15"/>
    </row>
    <row r="27" spans="1:9" s="246" customFormat="1" ht="30" customHeight="1">
      <c r="A27" s="14" t="s">
        <v>60</v>
      </c>
      <c r="B27" s="8" t="s">
        <v>30</v>
      </c>
      <c r="C27" s="9">
        <v>0.33333333333333331</v>
      </c>
      <c r="D27" s="9">
        <v>0.70833333333333337</v>
      </c>
      <c r="E27" s="9"/>
      <c r="F27" s="45">
        <f t="shared" si="0"/>
        <v>0</v>
      </c>
      <c r="G27" s="45">
        <f t="shared" si="1"/>
        <v>0</v>
      </c>
      <c r="H27" s="47">
        <f t="shared" si="2"/>
        <v>0</v>
      </c>
      <c r="I27" s="15"/>
    </row>
    <row r="28" spans="1:9" s="246" customFormat="1" ht="30" customHeight="1">
      <c r="A28" s="14" t="s">
        <v>60</v>
      </c>
      <c r="B28" s="8" t="s">
        <v>139</v>
      </c>
      <c r="C28" s="9">
        <v>0.33333333333333331</v>
      </c>
      <c r="D28" s="9">
        <v>0.70833333333333337</v>
      </c>
      <c r="E28" s="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246" customFormat="1" ht="30" customHeight="1">
      <c r="A29" s="14" t="s">
        <v>60</v>
      </c>
      <c r="B29" s="8" t="s">
        <v>32</v>
      </c>
      <c r="C29" s="9">
        <v>0.33333333333333331</v>
      </c>
      <c r="D29" s="9">
        <v>0.70833333333333337</v>
      </c>
      <c r="E29" s="9"/>
      <c r="F29" s="45">
        <f t="shared" si="0"/>
        <v>0</v>
      </c>
      <c r="G29" s="45">
        <f t="shared" si="1"/>
        <v>0</v>
      </c>
      <c r="H29" s="47">
        <f t="shared" si="2"/>
        <v>0</v>
      </c>
      <c r="I29" s="15"/>
    </row>
    <row r="30" spans="1:9" s="246" customFormat="1" ht="30" customHeight="1">
      <c r="A30" s="14" t="s">
        <v>60</v>
      </c>
      <c r="B30" s="8" t="s">
        <v>33</v>
      </c>
      <c r="C30" s="9">
        <v>0.33333333333333331</v>
      </c>
      <c r="D30" s="9">
        <v>0.78263888888888899</v>
      </c>
      <c r="E30" s="9"/>
      <c r="F30" s="45">
        <f t="shared" si="0"/>
        <v>0</v>
      </c>
      <c r="G30" s="45">
        <f t="shared" si="1"/>
        <v>7.4305555555555625E-2</v>
      </c>
      <c r="H30" s="167">
        <f t="shared" si="2"/>
        <v>7.4305555555555625E-2</v>
      </c>
      <c r="I30" s="15"/>
    </row>
    <row r="31" spans="1:9" s="246" customFormat="1" ht="30" customHeight="1">
      <c r="A31" s="14" t="s">
        <v>60</v>
      </c>
      <c r="B31" s="8" t="s">
        <v>34</v>
      </c>
      <c r="C31" s="9">
        <v>0.33333333333333331</v>
      </c>
      <c r="D31" s="9">
        <v>0.70833333333333337</v>
      </c>
      <c r="E31" s="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246" customFormat="1" ht="30" customHeight="1">
      <c r="A32" s="14" t="s">
        <v>60</v>
      </c>
      <c r="B32" s="8" t="s">
        <v>35</v>
      </c>
      <c r="C32" s="9">
        <v>0.33333333333333298</v>
      </c>
      <c r="D32" s="9">
        <v>0.70833333333333337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246" customFormat="1" ht="30" customHeight="1">
      <c r="A33" s="14" t="s">
        <v>60</v>
      </c>
      <c r="B33" s="8" t="s">
        <v>36</v>
      </c>
      <c r="C33" s="9">
        <v>0.33333333333333298</v>
      </c>
      <c r="D33" s="9">
        <v>0.70833333333333337</v>
      </c>
      <c r="E33" s="9"/>
      <c r="F33" s="45">
        <f t="shared" si="0"/>
        <v>0</v>
      </c>
      <c r="G33" s="45">
        <f t="shared" si="1"/>
        <v>0</v>
      </c>
      <c r="H33" s="47">
        <f t="shared" si="2"/>
        <v>0</v>
      </c>
      <c r="I33" s="15"/>
    </row>
    <row r="34" spans="1:9" s="246" customFormat="1" ht="30" customHeight="1">
      <c r="A34" s="14" t="s">
        <v>60</v>
      </c>
      <c r="B34" s="8" t="s">
        <v>37</v>
      </c>
      <c r="C34" s="9">
        <v>0.33333333333333298</v>
      </c>
      <c r="D34" s="265">
        <v>0.58333333333333337</v>
      </c>
      <c r="E34" s="266">
        <v>0.125</v>
      </c>
      <c r="F34" s="45">
        <f t="shared" si="0"/>
        <v>0</v>
      </c>
      <c r="G34" s="45">
        <f t="shared" si="1"/>
        <v>0</v>
      </c>
      <c r="H34" s="47">
        <f t="shared" si="2"/>
        <v>0</v>
      </c>
      <c r="I34" s="15" t="s">
        <v>141</v>
      </c>
    </row>
    <row r="35" spans="1:9" s="246" customFormat="1" ht="30" customHeight="1">
      <c r="A35" s="14" t="s">
        <v>60</v>
      </c>
      <c r="B35" s="8" t="s">
        <v>38</v>
      </c>
      <c r="C35" s="9">
        <v>0.33333333333333298</v>
      </c>
      <c r="D35" s="9">
        <v>0.78263888888888899</v>
      </c>
      <c r="E35" s="9"/>
      <c r="F35" s="45">
        <f t="shared" si="0"/>
        <v>0</v>
      </c>
      <c r="G35" s="45">
        <f t="shared" si="1"/>
        <v>7.4305555555555625E-2</v>
      </c>
      <c r="H35" s="167">
        <f t="shared" si="2"/>
        <v>7.4305555555555625E-2</v>
      </c>
      <c r="I35" s="15"/>
    </row>
    <row r="36" spans="1:9" s="246" customFormat="1" ht="30" customHeight="1">
      <c r="A36" s="14" t="s">
        <v>60</v>
      </c>
      <c r="B36" s="8" t="s">
        <v>39</v>
      </c>
      <c r="C36" s="9">
        <v>0.33333333333333298</v>
      </c>
      <c r="D36" s="9">
        <v>0.78263888888888899</v>
      </c>
      <c r="E36" s="9"/>
      <c r="F36" s="45">
        <f t="shared" si="0"/>
        <v>0</v>
      </c>
      <c r="G36" s="45">
        <f t="shared" si="1"/>
        <v>7.4305555555555625E-2</v>
      </c>
      <c r="H36" s="167">
        <f t="shared" si="2"/>
        <v>7.4305555555555625E-2</v>
      </c>
      <c r="I36" s="15"/>
    </row>
    <row r="37" spans="1:9" s="246" customFormat="1" ht="30" customHeight="1">
      <c r="A37" s="14" t="s">
        <v>60</v>
      </c>
      <c r="B37" s="8" t="s">
        <v>40</v>
      </c>
      <c r="C37" s="9">
        <v>0.33333333333333298</v>
      </c>
      <c r="D37" s="9">
        <v>0.70833333333333337</v>
      </c>
      <c r="E37" s="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246" customFormat="1" ht="30" customHeight="1">
      <c r="A38" s="14" t="s">
        <v>60</v>
      </c>
      <c r="B38" s="8" t="s">
        <v>41</v>
      </c>
      <c r="C38" s="9">
        <v>0.33333333333333298</v>
      </c>
      <c r="D38" s="9">
        <v>0.70833333333333337</v>
      </c>
      <c r="E38" s="9"/>
      <c r="F38" s="45">
        <f t="shared" si="0"/>
        <v>0</v>
      </c>
      <c r="G38" s="45">
        <f t="shared" si="1"/>
        <v>0</v>
      </c>
      <c r="H38" s="47">
        <f t="shared" si="2"/>
        <v>0</v>
      </c>
      <c r="I38" s="15"/>
    </row>
    <row r="39" spans="1:9" s="246" customFormat="1" ht="30" customHeight="1">
      <c r="A39" s="14" t="s">
        <v>60</v>
      </c>
      <c r="B39" s="8" t="s">
        <v>42</v>
      </c>
      <c r="C39" s="9">
        <v>0.33333333333333298</v>
      </c>
      <c r="D39" s="9">
        <v>0.78263888888888899</v>
      </c>
      <c r="E39" s="9"/>
      <c r="F39" s="45">
        <f t="shared" si="0"/>
        <v>0</v>
      </c>
      <c r="G39" s="45">
        <f t="shared" si="1"/>
        <v>7.4305555555555625E-2</v>
      </c>
      <c r="H39" s="167">
        <f t="shared" si="2"/>
        <v>7.4305555555555625E-2</v>
      </c>
      <c r="I39" s="15"/>
    </row>
    <row r="40" spans="1:9" s="246" customFormat="1" ht="30" customHeight="1">
      <c r="A40" s="14" t="s">
        <v>60</v>
      </c>
      <c r="B40" s="8" t="s">
        <v>43</v>
      </c>
      <c r="C40" s="9">
        <v>0.33333333333333298</v>
      </c>
      <c r="D40" s="9">
        <v>0.70833333333333337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246" customFormat="1" ht="30" customHeight="1">
      <c r="A41" s="14" t="s">
        <v>58</v>
      </c>
      <c r="B41" s="8" t="s">
        <v>44</v>
      </c>
      <c r="C41" s="9">
        <v>0.33333333333333298</v>
      </c>
      <c r="D41" s="9">
        <v>0.78263888888888899</v>
      </c>
      <c r="E41" s="9"/>
      <c r="F41" s="45">
        <f t="shared" si="0"/>
        <v>0</v>
      </c>
      <c r="G41" s="45">
        <f t="shared" si="1"/>
        <v>7.4305555555555625E-2</v>
      </c>
      <c r="H41" s="167">
        <f t="shared" si="2"/>
        <v>7.4305555555555625E-2</v>
      </c>
      <c r="I41" s="15"/>
    </row>
    <row r="42" spans="1:9" s="246" customFormat="1" ht="30" customHeight="1">
      <c r="A42" s="14" t="s">
        <v>60</v>
      </c>
      <c r="B42" s="8" t="s">
        <v>45</v>
      </c>
      <c r="C42" s="9">
        <v>0.33333333333333298</v>
      </c>
      <c r="D42" s="9">
        <v>0.70833333333333337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246" customFormat="1" ht="30" customHeight="1">
      <c r="A43" s="14" t="s">
        <v>60</v>
      </c>
      <c r="B43" s="8" t="s">
        <v>46</v>
      </c>
      <c r="C43" s="9">
        <v>0.33333333333333298</v>
      </c>
      <c r="D43" s="9">
        <v>0.70833333333333337</v>
      </c>
      <c r="E43" s="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246" customFormat="1" ht="30" customHeight="1">
      <c r="A44" s="14" t="s">
        <v>60</v>
      </c>
      <c r="B44" s="8" t="s">
        <v>47</v>
      </c>
      <c r="C44" s="9">
        <v>0.33333333333333298</v>
      </c>
      <c r="D44" s="9">
        <v>0.70833333333333337</v>
      </c>
      <c r="E44" s="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246" customFormat="1" ht="30" customHeight="1">
      <c r="A45" s="14" t="s">
        <v>60</v>
      </c>
      <c r="B45" s="8" t="s">
        <v>48</v>
      </c>
      <c r="C45" s="9">
        <v>0.33333333333333298</v>
      </c>
      <c r="D45" s="9">
        <v>0.78263888888888899</v>
      </c>
      <c r="E45" s="9"/>
      <c r="F45" s="45">
        <f t="shared" si="0"/>
        <v>0</v>
      </c>
      <c r="G45" s="45">
        <f t="shared" si="1"/>
        <v>7.4305555555555625E-2</v>
      </c>
      <c r="H45" s="167">
        <f t="shared" si="2"/>
        <v>7.4305555555555625E-2</v>
      </c>
      <c r="I45" s="15"/>
    </row>
    <row r="46" spans="1:9" s="246" customFormat="1" ht="30" customHeight="1">
      <c r="A46" s="14" t="s">
        <v>60</v>
      </c>
      <c r="B46" s="8" t="s">
        <v>49</v>
      </c>
      <c r="C46" s="9">
        <v>0.33333333333333298</v>
      </c>
      <c r="D46" s="9">
        <v>0.78263888888888899</v>
      </c>
      <c r="E46" s="9"/>
      <c r="F46" s="45">
        <f t="shared" si="0"/>
        <v>0</v>
      </c>
      <c r="G46" s="45">
        <f t="shared" si="1"/>
        <v>7.4305555555555625E-2</v>
      </c>
      <c r="H46" s="167">
        <f t="shared" si="2"/>
        <v>7.4305555555555625E-2</v>
      </c>
      <c r="I46" s="15"/>
    </row>
    <row r="47" spans="1:9" s="246" customFormat="1" ht="30" customHeight="1">
      <c r="A47" s="14" t="s">
        <v>60</v>
      </c>
      <c r="B47" s="8" t="s">
        <v>50</v>
      </c>
      <c r="C47" s="9">
        <v>0.33333333333333298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246" customFormat="1" ht="30" customHeight="1">
      <c r="A48" s="14" t="s">
        <v>60</v>
      </c>
      <c r="B48" s="8" t="s">
        <v>51</v>
      </c>
      <c r="C48" s="9">
        <v>0.33333333333333298</v>
      </c>
      <c r="D48" s="9">
        <v>0.70833333333333337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246" customFormat="1" ht="30" customHeight="1">
      <c r="A49" s="14" t="s">
        <v>60</v>
      </c>
      <c r="B49" s="8" t="s">
        <v>52</v>
      </c>
      <c r="C49" s="9">
        <v>0.33333333333333298</v>
      </c>
      <c r="D49" s="9">
        <v>0.70833333333333337</v>
      </c>
      <c r="E49" s="9"/>
      <c r="F49" s="45">
        <f t="shared" si="0"/>
        <v>0</v>
      </c>
      <c r="G49" s="45">
        <f t="shared" si="1"/>
        <v>0</v>
      </c>
      <c r="H49" s="47">
        <f t="shared" si="2"/>
        <v>0</v>
      </c>
      <c r="I49" s="15"/>
    </row>
    <row r="50" spans="1:9" s="246" customFormat="1" ht="30" customHeight="1">
      <c r="A50" s="14" t="s">
        <v>60</v>
      </c>
      <c r="B50" s="8" t="s">
        <v>82</v>
      </c>
      <c r="C50" s="694" t="s">
        <v>118</v>
      </c>
      <c r="D50" s="695"/>
      <c r="E50" s="695"/>
      <c r="F50" s="695"/>
      <c r="G50" s="695"/>
      <c r="H50" s="695"/>
      <c r="I50" s="696"/>
    </row>
    <row r="51" spans="1:9" s="246" customFormat="1" ht="30" customHeight="1">
      <c r="A51" s="14" t="s">
        <v>60</v>
      </c>
      <c r="B51" s="8" t="s">
        <v>83</v>
      </c>
      <c r="C51" s="9">
        <v>0.33333333333333298</v>
      </c>
      <c r="D51" s="9">
        <v>0.70833333333333337</v>
      </c>
      <c r="E51" s="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246" customFormat="1" ht="30" customHeight="1">
      <c r="A52" s="14" t="s">
        <v>60</v>
      </c>
      <c r="B52" s="8" t="s">
        <v>53</v>
      </c>
      <c r="C52" s="9">
        <v>0.33333333333333298</v>
      </c>
      <c r="D52" s="9">
        <v>0.70833333333333337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246" customFormat="1" ht="30" customHeight="1">
      <c r="A53" s="14" t="s">
        <v>59</v>
      </c>
      <c r="B53" s="8" t="s">
        <v>54</v>
      </c>
      <c r="C53" s="9">
        <v>0.33333333333333331</v>
      </c>
      <c r="D53" s="9">
        <v>0.70833333333333337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246" customFormat="1" ht="30" customHeight="1">
      <c r="A54" s="14" t="s">
        <v>58</v>
      </c>
      <c r="B54" s="8" t="s">
        <v>55</v>
      </c>
      <c r="C54" s="9">
        <v>0.33333333333333331</v>
      </c>
      <c r="D54" s="9">
        <v>0.70833333333333337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246" customFormat="1" ht="30" customHeight="1">
      <c r="A55" s="14" t="s">
        <v>60</v>
      </c>
      <c r="B55" s="8" t="s">
        <v>56</v>
      </c>
      <c r="C55" s="9">
        <v>0.33333333333333331</v>
      </c>
      <c r="D55" s="9">
        <v>0.78263888888888899</v>
      </c>
      <c r="E55" s="9"/>
      <c r="F55" s="45">
        <f t="shared" si="0"/>
        <v>0</v>
      </c>
      <c r="G55" s="45">
        <f t="shared" si="1"/>
        <v>7.4305555555555625E-2</v>
      </c>
      <c r="H55" s="167">
        <f t="shared" si="2"/>
        <v>7.4305555555555625E-2</v>
      </c>
      <c r="I55" s="15"/>
    </row>
    <row r="56" spans="1:9" s="246" customFormat="1" ht="30" customHeight="1" thickBot="1">
      <c r="A56" s="16" t="s">
        <v>60</v>
      </c>
      <c r="B56" s="17" t="s">
        <v>57</v>
      </c>
      <c r="C56" s="18">
        <v>0.33333333333333331</v>
      </c>
      <c r="D56" s="18">
        <v>0.78263888888888899</v>
      </c>
      <c r="E56" s="18"/>
      <c r="F56" s="55">
        <f t="shared" si="0"/>
        <v>0</v>
      </c>
      <c r="G56" s="55">
        <f t="shared" si="1"/>
        <v>7.4305555555555625E-2</v>
      </c>
      <c r="H56" s="172">
        <f t="shared" si="2"/>
        <v>7.4305555555555625E-2</v>
      </c>
      <c r="I56" s="19"/>
    </row>
    <row r="57" spans="1:9" ht="30" customHeight="1">
      <c r="H57" s="240">
        <f>SUM(H51:H56,H24:H49,H21:H22,H14:H19,H3:H12)</f>
        <v>1.5118055555555563</v>
      </c>
    </row>
  </sheetData>
  <autoFilter ref="A2:I56"/>
  <mergeCells count="5">
    <mergeCell ref="C13:I13"/>
    <mergeCell ref="C20:I20"/>
    <mergeCell ref="C23:I23"/>
    <mergeCell ref="C50:I50"/>
    <mergeCell ref="C1:I1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tabColor rgb="FF00B050"/>
    <pageSetUpPr fitToPage="1"/>
  </sheetPr>
  <dimension ref="A1:J57"/>
  <sheetViews>
    <sheetView zoomScaleNormal="100" zoomScaleSheetLayoutView="85" workbookViewId="0">
      <selection activeCell="C1" sqref="C1:I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10" s="2" customFormat="1" ht="24" customHeight="1" thickBot="1">
      <c r="A1" s="6"/>
      <c r="B1" s="44">
        <v>0.33333333333333331</v>
      </c>
      <c r="C1" s="6"/>
      <c r="D1" s="6" t="s">
        <v>138</v>
      </c>
      <c r="E1" s="6"/>
      <c r="F1" s="6"/>
      <c r="G1" s="6"/>
      <c r="H1" s="6"/>
      <c r="I1" s="6"/>
    </row>
    <row r="2" spans="1:10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  <c r="J2" s="244"/>
    </row>
    <row r="3" spans="1:10" s="4" customFormat="1" ht="27.75" customHeight="1">
      <c r="A3" s="14" t="s">
        <v>58</v>
      </c>
      <c r="B3" s="8" t="s">
        <v>6</v>
      </c>
      <c r="C3" s="9">
        <v>0.33333333333333331</v>
      </c>
      <c r="D3" s="9">
        <v>0.72916666666666663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2.0833333333333259E-2</v>
      </c>
      <c r="H3" s="167">
        <f>G3+F3</f>
        <v>2.0833333333333259E-2</v>
      </c>
      <c r="I3" s="15"/>
      <c r="J3" s="245"/>
    </row>
    <row r="4" spans="1:10" s="5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  <c r="J4" s="246"/>
    </row>
    <row r="5" spans="1:10" s="5" customFormat="1" ht="30" customHeight="1">
      <c r="A5" s="14" t="s">
        <v>59</v>
      </c>
      <c r="B5" s="8" t="s">
        <v>8</v>
      </c>
      <c r="C5" s="9">
        <v>0.33333333333333298</v>
      </c>
      <c r="D5" s="9">
        <v>0.72916666666666663</v>
      </c>
      <c r="E5" s="45"/>
      <c r="F5" s="45">
        <f t="shared" si="0"/>
        <v>0</v>
      </c>
      <c r="G5" s="45">
        <f t="shared" si="1"/>
        <v>2.0833333333333259E-2</v>
      </c>
      <c r="H5" s="167">
        <f t="shared" si="2"/>
        <v>2.0833333333333259E-2</v>
      </c>
      <c r="I5" s="15"/>
      <c r="J5" s="246"/>
    </row>
    <row r="6" spans="1:10" s="5" customFormat="1" ht="30" customHeight="1">
      <c r="A6" s="14" t="s">
        <v>59</v>
      </c>
      <c r="B6" s="8" t="s">
        <v>9</v>
      </c>
      <c r="C6" s="9">
        <v>0.33333333333333298</v>
      </c>
      <c r="D6" s="9">
        <v>0.72916666666666663</v>
      </c>
      <c r="E6" s="45"/>
      <c r="F6" s="45">
        <f t="shared" si="0"/>
        <v>0</v>
      </c>
      <c r="G6" s="45">
        <f t="shared" si="1"/>
        <v>2.0833333333333259E-2</v>
      </c>
      <c r="H6" s="167">
        <f t="shared" si="2"/>
        <v>2.0833333333333259E-2</v>
      </c>
      <c r="I6" s="15"/>
      <c r="J6" s="246"/>
    </row>
    <row r="7" spans="1:10" s="4" customFormat="1" ht="30" customHeight="1">
      <c r="A7" s="14" t="s">
        <v>59</v>
      </c>
      <c r="B7" s="8" t="s">
        <v>10</v>
      </c>
      <c r="C7" s="9">
        <v>0.33333333333333298</v>
      </c>
      <c r="D7" s="9">
        <v>0.72916666666666696</v>
      </c>
      <c r="E7" s="45"/>
      <c r="F7" s="45">
        <f t="shared" si="0"/>
        <v>0</v>
      </c>
      <c r="G7" s="45">
        <f t="shared" si="1"/>
        <v>2.0833333333333592E-2</v>
      </c>
      <c r="H7" s="167">
        <f t="shared" si="2"/>
        <v>2.0833333333333592E-2</v>
      </c>
      <c r="I7" s="15"/>
      <c r="J7" s="245"/>
    </row>
    <row r="8" spans="1:10" s="5" customFormat="1" ht="30" customHeight="1">
      <c r="A8" s="14" t="s">
        <v>59</v>
      </c>
      <c r="B8" s="8" t="s">
        <v>11</v>
      </c>
      <c r="C8" s="9">
        <v>0.3125</v>
      </c>
      <c r="D8" s="9">
        <v>0.72916666666666696</v>
      </c>
      <c r="E8" s="54"/>
      <c r="F8" s="45">
        <f t="shared" si="0"/>
        <v>2.0833333333333315E-2</v>
      </c>
      <c r="G8" s="45">
        <f t="shared" si="1"/>
        <v>2.0833333333333592E-2</v>
      </c>
      <c r="H8" s="167">
        <f t="shared" si="2"/>
        <v>4.1666666666666907E-2</v>
      </c>
      <c r="I8" s="15"/>
      <c r="J8" s="246"/>
    </row>
    <row r="9" spans="1:10" s="4" customFormat="1" ht="30" customHeight="1">
      <c r="A9" s="14" t="s">
        <v>59</v>
      </c>
      <c r="B9" s="8" t="s">
        <v>12</v>
      </c>
      <c r="C9" s="9">
        <v>0.33333333333333331</v>
      </c>
      <c r="D9" s="9">
        <v>0.72916666666666696</v>
      </c>
      <c r="E9" s="45"/>
      <c r="F9" s="45">
        <f t="shared" si="0"/>
        <v>0</v>
      </c>
      <c r="G9" s="45">
        <f t="shared" si="1"/>
        <v>2.0833333333333592E-2</v>
      </c>
      <c r="H9" s="167">
        <f t="shared" si="2"/>
        <v>2.0833333333333592E-2</v>
      </c>
      <c r="I9" s="15"/>
      <c r="J9" s="245"/>
    </row>
    <row r="10" spans="1:10" s="5" customFormat="1" ht="30" customHeight="1">
      <c r="A10" s="14" t="s">
        <v>59</v>
      </c>
      <c r="B10" s="8" t="s">
        <v>13</v>
      </c>
      <c r="C10" s="9">
        <v>0.33333333333333331</v>
      </c>
      <c r="D10" s="9">
        <v>0.72916666666666696</v>
      </c>
      <c r="E10" s="45"/>
      <c r="F10" s="45">
        <f t="shared" si="0"/>
        <v>0</v>
      </c>
      <c r="G10" s="45">
        <f t="shared" si="1"/>
        <v>2.0833333333333592E-2</v>
      </c>
      <c r="H10" s="167">
        <f t="shared" si="2"/>
        <v>2.0833333333333592E-2</v>
      </c>
      <c r="I10" s="15"/>
      <c r="J10" s="246"/>
    </row>
    <row r="11" spans="1:10" s="5" customFormat="1" ht="30" customHeight="1">
      <c r="A11" s="14" t="s">
        <v>59</v>
      </c>
      <c r="B11" s="8" t="s">
        <v>14</v>
      </c>
      <c r="C11" s="9">
        <v>0.3125</v>
      </c>
      <c r="D11" s="9">
        <v>0.72916666666666696</v>
      </c>
      <c r="E11" s="45"/>
      <c r="F11" s="45">
        <f t="shared" si="0"/>
        <v>2.0833333333333315E-2</v>
      </c>
      <c r="G11" s="45">
        <f t="shared" si="1"/>
        <v>2.0833333333333592E-2</v>
      </c>
      <c r="H11" s="167">
        <f t="shared" si="2"/>
        <v>4.1666666666666907E-2</v>
      </c>
      <c r="I11" s="15"/>
      <c r="J11" s="246"/>
    </row>
    <row r="12" spans="1:10" s="5" customFormat="1" ht="30" customHeight="1">
      <c r="A12" s="14" t="s">
        <v>59</v>
      </c>
      <c r="B12" s="8" t="s">
        <v>15</v>
      </c>
      <c r="C12" s="9">
        <v>0.33333333333333331</v>
      </c>
      <c r="D12" s="9">
        <v>0.72916666666666696</v>
      </c>
      <c r="E12" s="101"/>
      <c r="F12" s="101">
        <f t="shared" si="0"/>
        <v>0</v>
      </c>
      <c r="G12" s="101">
        <f t="shared" si="1"/>
        <v>2.0833333333333592E-2</v>
      </c>
      <c r="H12" s="170">
        <f t="shared" si="2"/>
        <v>2.0833333333333592E-2</v>
      </c>
      <c r="I12" s="15"/>
      <c r="J12" s="246"/>
    </row>
    <row r="13" spans="1:10" s="5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  <c r="J13" s="246"/>
    </row>
    <row r="14" spans="1:10" s="5" customFormat="1" ht="30" customHeight="1">
      <c r="A14" s="14" t="s">
        <v>59</v>
      </c>
      <c r="B14" s="8" t="s">
        <v>17</v>
      </c>
      <c r="C14" s="100">
        <v>0.33333333333333331</v>
      </c>
      <c r="D14" s="107">
        <v>0.72916666666666663</v>
      </c>
      <c r="E14" s="107"/>
      <c r="F14" s="101">
        <f t="shared" si="0"/>
        <v>0</v>
      </c>
      <c r="G14" s="101">
        <f t="shared" si="1"/>
        <v>2.0833333333333259E-2</v>
      </c>
      <c r="H14" s="168">
        <f t="shared" si="2"/>
        <v>2.0833333333333259E-2</v>
      </c>
      <c r="I14" s="15"/>
      <c r="J14" s="246"/>
    </row>
    <row r="15" spans="1:10" s="5" customFormat="1" ht="30" customHeight="1">
      <c r="A15" s="14" t="s">
        <v>59</v>
      </c>
      <c r="B15" s="106" t="s">
        <v>18</v>
      </c>
      <c r="C15" s="150">
        <v>0.3125</v>
      </c>
      <c r="D15" s="150">
        <v>0.72916666666666663</v>
      </c>
      <c r="E15" s="150"/>
      <c r="F15" s="101">
        <f t="shared" si="0"/>
        <v>2.0833333333333315E-2</v>
      </c>
      <c r="G15" s="110">
        <f t="shared" si="1"/>
        <v>2.0833333333333259E-2</v>
      </c>
      <c r="H15" s="169">
        <f t="shared" si="2"/>
        <v>4.1666666666666574E-2</v>
      </c>
      <c r="I15" s="247"/>
      <c r="J15" s="246"/>
    </row>
    <row r="16" spans="1:10" s="5" customFormat="1" ht="30" customHeight="1">
      <c r="A16" s="14" t="s">
        <v>59</v>
      </c>
      <c r="B16" s="8" t="s">
        <v>19</v>
      </c>
      <c r="C16" s="98">
        <v>0.33333333333333331</v>
      </c>
      <c r="D16" s="107">
        <v>0.72916666666666696</v>
      </c>
      <c r="E16" s="98"/>
      <c r="F16" s="101">
        <f t="shared" si="0"/>
        <v>0</v>
      </c>
      <c r="G16" s="101">
        <f t="shared" si="1"/>
        <v>2.0833333333333592E-2</v>
      </c>
      <c r="H16" s="168">
        <f t="shared" si="2"/>
        <v>2.0833333333333592E-2</v>
      </c>
      <c r="I16" s="15"/>
      <c r="J16" s="246"/>
    </row>
    <row r="17" spans="1:10" s="5" customFormat="1" ht="30" customHeight="1">
      <c r="A17" s="14" t="s">
        <v>59</v>
      </c>
      <c r="B17" s="8" t="s">
        <v>20</v>
      </c>
      <c r="C17" s="9">
        <v>0.3125</v>
      </c>
      <c r="D17" s="150">
        <v>0.72916666666666696</v>
      </c>
      <c r="E17" s="9"/>
      <c r="F17" s="45">
        <f t="shared" si="0"/>
        <v>2.0833333333333315E-2</v>
      </c>
      <c r="G17" s="101">
        <f t="shared" si="1"/>
        <v>2.0833333333333592E-2</v>
      </c>
      <c r="H17" s="170">
        <f t="shared" si="2"/>
        <v>4.1666666666666907E-2</v>
      </c>
      <c r="I17" s="15"/>
      <c r="J17" s="246"/>
    </row>
    <row r="18" spans="1:10" s="5" customFormat="1" ht="30" customHeight="1">
      <c r="A18" s="14" t="s">
        <v>60</v>
      </c>
      <c r="B18" s="8" t="s">
        <v>21</v>
      </c>
      <c r="C18" s="9">
        <v>0.33333333333333331</v>
      </c>
      <c r="D18" s="107">
        <v>0.72916666666666696</v>
      </c>
      <c r="E18" s="9"/>
      <c r="F18" s="45">
        <f t="shared" si="0"/>
        <v>0</v>
      </c>
      <c r="G18" s="101">
        <f t="shared" si="1"/>
        <v>2.0833333333333592E-2</v>
      </c>
      <c r="H18" s="170">
        <f t="shared" si="2"/>
        <v>2.0833333333333592E-2</v>
      </c>
      <c r="I18" s="15"/>
      <c r="J18" s="246"/>
    </row>
    <row r="19" spans="1:10" s="5" customFormat="1" ht="30" customHeight="1">
      <c r="A19" s="14" t="s">
        <v>60</v>
      </c>
      <c r="B19" s="8" t="s">
        <v>22</v>
      </c>
      <c r="C19" s="9">
        <v>0.33333333333333331</v>
      </c>
      <c r="D19" s="150">
        <v>0.72916666666666696</v>
      </c>
      <c r="E19" s="9"/>
      <c r="F19" s="45">
        <f t="shared" si="0"/>
        <v>0</v>
      </c>
      <c r="G19" s="101">
        <f t="shared" si="1"/>
        <v>2.0833333333333592E-2</v>
      </c>
      <c r="H19" s="170">
        <f t="shared" si="2"/>
        <v>2.0833333333333592E-2</v>
      </c>
      <c r="I19" s="15"/>
      <c r="J19" s="246"/>
    </row>
    <row r="20" spans="1:10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  <c r="J20" s="246"/>
    </row>
    <row r="21" spans="1:10" s="5" customFormat="1" ht="30" customHeight="1">
      <c r="A21" s="14" t="s">
        <v>60</v>
      </c>
      <c r="B21" s="8" t="s">
        <v>24</v>
      </c>
      <c r="C21" s="9">
        <v>0.33333333333333331</v>
      </c>
      <c r="D21" s="107">
        <v>0.72916666666666696</v>
      </c>
      <c r="E21" s="9"/>
      <c r="F21" s="45">
        <f t="shared" si="0"/>
        <v>0</v>
      </c>
      <c r="G21" s="45">
        <f t="shared" si="1"/>
        <v>2.0833333333333592E-2</v>
      </c>
      <c r="H21" s="167">
        <f t="shared" si="2"/>
        <v>2.0833333333333592E-2</v>
      </c>
      <c r="I21" s="15"/>
      <c r="J21" s="246"/>
    </row>
    <row r="22" spans="1:10" s="5" customFormat="1" ht="30" customHeight="1">
      <c r="A22" s="14" t="s">
        <v>60</v>
      </c>
      <c r="B22" s="8" t="s">
        <v>25</v>
      </c>
      <c r="C22" s="9">
        <v>0.33333333333333331</v>
      </c>
      <c r="D22" s="250">
        <v>0.72916666666666696</v>
      </c>
      <c r="E22" s="9"/>
      <c r="F22" s="45">
        <f t="shared" si="0"/>
        <v>0</v>
      </c>
      <c r="G22" s="45">
        <f t="shared" si="1"/>
        <v>2.0833333333333592E-2</v>
      </c>
      <c r="H22" s="167">
        <f t="shared" si="2"/>
        <v>2.0833333333333592E-2</v>
      </c>
      <c r="I22" s="15"/>
      <c r="J22" s="246"/>
    </row>
    <row r="23" spans="1:10" s="5" customFormat="1" ht="30" customHeight="1">
      <c r="A23" s="14" t="s">
        <v>60</v>
      </c>
      <c r="B23" s="8" t="s">
        <v>26</v>
      </c>
      <c r="C23" s="694" t="s">
        <v>118</v>
      </c>
      <c r="D23" s="695"/>
      <c r="E23" s="695"/>
      <c r="F23" s="695"/>
      <c r="G23" s="695"/>
      <c r="H23" s="695"/>
      <c r="I23" s="696"/>
      <c r="J23" s="246"/>
    </row>
    <row r="24" spans="1:10" s="5" customFormat="1" ht="30" customHeight="1">
      <c r="A24" s="14" t="s">
        <v>60</v>
      </c>
      <c r="B24" s="8" t="s">
        <v>27</v>
      </c>
      <c r="C24" s="149">
        <v>0.33333333333333331</v>
      </c>
      <c r="D24" s="107">
        <v>0.72916666666666696</v>
      </c>
      <c r="E24" s="150"/>
      <c r="F24" s="101">
        <f t="shared" si="0"/>
        <v>0</v>
      </c>
      <c r="G24" s="110">
        <f t="shared" si="1"/>
        <v>2.0833333333333592E-2</v>
      </c>
      <c r="H24" s="169">
        <f t="shared" si="2"/>
        <v>2.0833333333333592E-2</v>
      </c>
      <c r="I24" s="247"/>
      <c r="J24" s="246"/>
    </row>
    <row r="25" spans="1:10" s="5" customFormat="1" ht="30" customHeight="1">
      <c r="A25" s="14" t="s">
        <v>60</v>
      </c>
      <c r="B25" s="8" t="s">
        <v>28</v>
      </c>
      <c r="C25" s="9">
        <v>0.33333333333333331</v>
      </c>
      <c r="D25" s="150">
        <v>0.72916666666666696</v>
      </c>
      <c r="E25" s="98"/>
      <c r="F25" s="101">
        <f t="shared" si="0"/>
        <v>0</v>
      </c>
      <c r="G25" s="101">
        <f t="shared" si="1"/>
        <v>2.0833333333333592E-2</v>
      </c>
      <c r="H25" s="171">
        <f t="shared" si="2"/>
        <v>2.0833333333333592E-2</v>
      </c>
      <c r="I25" s="15"/>
      <c r="J25" s="246"/>
    </row>
    <row r="26" spans="1:10" s="5" customFormat="1" ht="30" customHeight="1">
      <c r="A26" s="14" t="s">
        <v>60</v>
      </c>
      <c r="B26" s="8" t="s">
        <v>29</v>
      </c>
      <c r="C26" s="9">
        <v>0.33333333333333331</v>
      </c>
      <c r="D26" s="107">
        <v>0.72916666666666696</v>
      </c>
      <c r="E26" s="9"/>
      <c r="F26" s="45">
        <f t="shared" si="0"/>
        <v>0</v>
      </c>
      <c r="G26" s="101">
        <f t="shared" si="1"/>
        <v>2.0833333333333592E-2</v>
      </c>
      <c r="H26" s="167">
        <f t="shared" si="2"/>
        <v>2.0833333333333592E-2</v>
      </c>
      <c r="I26" s="15"/>
      <c r="J26" s="246"/>
    </row>
    <row r="27" spans="1:10" s="5" customFormat="1" ht="30" customHeight="1">
      <c r="A27" s="14" t="s">
        <v>60</v>
      </c>
      <c r="B27" s="8" t="s">
        <v>30</v>
      </c>
      <c r="C27" s="9">
        <v>0.33333333333333331</v>
      </c>
      <c r="D27" s="150">
        <v>0.72916666666666696</v>
      </c>
      <c r="E27" s="9"/>
      <c r="F27" s="45">
        <f t="shared" si="0"/>
        <v>0</v>
      </c>
      <c r="G27" s="45">
        <f t="shared" si="1"/>
        <v>2.0833333333333592E-2</v>
      </c>
      <c r="H27" s="167">
        <f t="shared" si="2"/>
        <v>2.0833333333333592E-2</v>
      </c>
      <c r="I27" s="15"/>
      <c r="J27" s="246"/>
    </row>
    <row r="28" spans="1:10" s="5" customFormat="1" ht="30" customHeight="1">
      <c r="A28" s="14" t="s">
        <v>60</v>
      </c>
      <c r="B28" s="8" t="s">
        <v>31</v>
      </c>
      <c r="C28" s="9">
        <v>0.33333333333333331</v>
      </c>
      <c r="D28" s="107">
        <v>0.72916666666666696</v>
      </c>
      <c r="E28" s="9"/>
      <c r="F28" s="45">
        <f t="shared" si="0"/>
        <v>0</v>
      </c>
      <c r="G28" s="45">
        <f t="shared" si="1"/>
        <v>2.0833333333333592E-2</v>
      </c>
      <c r="H28" s="167">
        <f t="shared" si="2"/>
        <v>2.0833333333333592E-2</v>
      </c>
      <c r="I28" s="15"/>
      <c r="J28" s="246"/>
    </row>
    <row r="29" spans="1:10" s="5" customFormat="1" ht="30" customHeight="1">
      <c r="A29" s="14" t="s">
        <v>60</v>
      </c>
      <c r="B29" s="8" t="s">
        <v>32</v>
      </c>
      <c r="C29" s="9">
        <v>0.33333333333333298</v>
      </c>
      <c r="D29" s="150">
        <v>0.72916666666666696</v>
      </c>
      <c r="E29" s="9"/>
      <c r="F29" s="45">
        <f t="shared" si="0"/>
        <v>0</v>
      </c>
      <c r="G29" s="45">
        <f t="shared" si="1"/>
        <v>2.0833333333333592E-2</v>
      </c>
      <c r="H29" s="167">
        <f t="shared" si="2"/>
        <v>2.0833333333333592E-2</v>
      </c>
      <c r="I29" s="15"/>
      <c r="J29" s="246"/>
    </row>
    <row r="30" spans="1:10" s="5" customFormat="1" ht="30" customHeight="1">
      <c r="A30" s="14" t="s">
        <v>60</v>
      </c>
      <c r="B30" s="8" t="s">
        <v>33</v>
      </c>
      <c r="C30" s="9">
        <v>0.33333333333333298</v>
      </c>
      <c r="D30" s="107">
        <v>0.72916666666666696</v>
      </c>
      <c r="E30" s="9"/>
      <c r="F30" s="45">
        <f t="shared" si="0"/>
        <v>0</v>
      </c>
      <c r="G30" s="45">
        <f t="shared" si="1"/>
        <v>2.0833333333333592E-2</v>
      </c>
      <c r="H30" s="167">
        <f t="shared" si="2"/>
        <v>2.0833333333333592E-2</v>
      </c>
      <c r="I30" s="15"/>
      <c r="J30" s="246"/>
    </row>
    <row r="31" spans="1:10" s="5" customFormat="1" ht="30" customHeight="1">
      <c r="A31" s="14" t="s">
        <v>60</v>
      </c>
      <c r="B31" s="8" t="s">
        <v>34</v>
      </c>
      <c r="C31" s="9">
        <v>0.33333333333333298</v>
      </c>
      <c r="D31" s="150">
        <v>0.72916666666666696</v>
      </c>
      <c r="E31" s="9"/>
      <c r="F31" s="45">
        <f t="shared" si="0"/>
        <v>0</v>
      </c>
      <c r="G31" s="45">
        <f t="shared" si="1"/>
        <v>2.0833333333333592E-2</v>
      </c>
      <c r="H31" s="167">
        <f t="shared" si="2"/>
        <v>2.0833333333333592E-2</v>
      </c>
      <c r="I31" s="15"/>
      <c r="J31" s="246"/>
    </row>
    <row r="32" spans="1:10" s="5" customFormat="1" ht="30" customHeight="1">
      <c r="A32" s="14" t="s">
        <v>60</v>
      </c>
      <c r="B32" s="8" t="s">
        <v>35</v>
      </c>
      <c r="C32" s="9">
        <v>0.33333333333333298</v>
      </c>
      <c r="D32" s="107">
        <v>0.72916666666666696</v>
      </c>
      <c r="E32" s="9"/>
      <c r="F32" s="45">
        <f t="shared" si="0"/>
        <v>0</v>
      </c>
      <c r="G32" s="45">
        <f t="shared" si="1"/>
        <v>2.0833333333333592E-2</v>
      </c>
      <c r="H32" s="167">
        <f t="shared" si="2"/>
        <v>2.0833333333333592E-2</v>
      </c>
      <c r="I32" s="15"/>
      <c r="J32" s="246"/>
    </row>
    <row r="33" spans="1:10" s="5" customFormat="1" ht="30" customHeight="1">
      <c r="A33" s="14" t="s">
        <v>60</v>
      </c>
      <c r="B33" s="8" t="s">
        <v>36</v>
      </c>
      <c r="C33" s="9">
        <v>0.33333333333333298</v>
      </c>
      <c r="D33" s="150">
        <v>0.72916666666666696</v>
      </c>
      <c r="E33" s="9"/>
      <c r="F33" s="45">
        <f t="shared" si="0"/>
        <v>0</v>
      </c>
      <c r="G33" s="45">
        <f t="shared" si="1"/>
        <v>2.0833333333333592E-2</v>
      </c>
      <c r="H33" s="167">
        <f t="shared" si="2"/>
        <v>2.0833333333333592E-2</v>
      </c>
      <c r="I33" s="15"/>
      <c r="J33" s="246"/>
    </row>
    <row r="34" spans="1:10" s="5" customFormat="1" ht="30" customHeight="1">
      <c r="A34" s="14" t="s">
        <v>60</v>
      </c>
      <c r="B34" s="8" t="s">
        <v>37</v>
      </c>
      <c r="C34" s="9">
        <v>0.33333333333333298</v>
      </c>
      <c r="D34" s="107">
        <v>0.72916666666666696</v>
      </c>
      <c r="E34" s="9"/>
      <c r="F34" s="45">
        <f t="shared" si="0"/>
        <v>0</v>
      </c>
      <c r="G34" s="45">
        <f t="shared" si="1"/>
        <v>2.0833333333333592E-2</v>
      </c>
      <c r="H34" s="167">
        <f t="shared" si="2"/>
        <v>2.0833333333333592E-2</v>
      </c>
      <c r="I34" s="15"/>
      <c r="J34" s="246"/>
    </row>
    <row r="35" spans="1:10" s="5" customFormat="1" ht="30" customHeight="1">
      <c r="A35" s="14" t="s">
        <v>60</v>
      </c>
      <c r="B35" s="8" t="s">
        <v>38</v>
      </c>
      <c r="C35" s="9">
        <v>0.33333333333333298</v>
      </c>
      <c r="D35" s="150">
        <v>0.72916666666666696</v>
      </c>
      <c r="E35" s="9"/>
      <c r="F35" s="45">
        <f t="shared" si="0"/>
        <v>0</v>
      </c>
      <c r="G35" s="45">
        <f t="shared" si="1"/>
        <v>2.0833333333333592E-2</v>
      </c>
      <c r="H35" s="167">
        <f t="shared" si="2"/>
        <v>2.0833333333333592E-2</v>
      </c>
      <c r="I35" s="15"/>
      <c r="J35" s="246"/>
    </row>
    <row r="36" spans="1:10" s="5" customFormat="1" ht="30" customHeight="1">
      <c r="A36" s="14" t="s">
        <v>60</v>
      </c>
      <c r="B36" s="8" t="s">
        <v>39</v>
      </c>
      <c r="C36" s="9">
        <v>0.33333333333333298</v>
      </c>
      <c r="D36" s="107">
        <v>0.72916666666666696</v>
      </c>
      <c r="E36" s="9"/>
      <c r="F36" s="45">
        <f t="shared" si="0"/>
        <v>0</v>
      </c>
      <c r="G36" s="45">
        <f t="shared" si="1"/>
        <v>2.0833333333333592E-2</v>
      </c>
      <c r="H36" s="167">
        <f t="shared" si="2"/>
        <v>2.0833333333333592E-2</v>
      </c>
      <c r="I36" s="15"/>
      <c r="J36" s="246"/>
    </row>
    <row r="37" spans="1:10" s="5" customFormat="1" ht="30" customHeight="1">
      <c r="A37" s="14" t="s">
        <v>60</v>
      </c>
      <c r="B37" s="8" t="s">
        <v>40</v>
      </c>
      <c r="C37" s="9">
        <v>0.27083333333333331</v>
      </c>
      <c r="D37" s="150">
        <v>0.72916666666666696</v>
      </c>
      <c r="E37" s="9"/>
      <c r="F37" s="45">
        <f t="shared" si="0"/>
        <v>6.25E-2</v>
      </c>
      <c r="G37" s="45">
        <f t="shared" si="1"/>
        <v>2.0833333333333592E-2</v>
      </c>
      <c r="H37" s="167">
        <f t="shared" si="2"/>
        <v>8.3333333333333592E-2</v>
      </c>
      <c r="I37" s="15"/>
      <c r="J37" s="246"/>
    </row>
    <row r="38" spans="1:10" s="5" customFormat="1" ht="30" customHeight="1">
      <c r="A38" s="14" t="s">
        <v>60</v>
      </c>
      <c r="B38" s="8" t="s">
        <v>41</v>
      </c>
      <c r="C38" s="9">
        <v>0.33333333333333331</v>
      </c>
      <c r="D38" s="107">
        <v>0.72916666666666696</v>
      </c>
      <c r="E38" s="9"/>
      <c r="F38" s="45">
        <f t="shared" si="0"/>
        <v>0</v>
      </c>
      <c r="G38" s="45">
        <f t="shared" si="1"/>
        <v>2.0833333333333592E-2</v>
      </c>
      <c r="H38" s="167">
        <f t="shared" si="2"/>
        <v>2.0833333333333592E-2</v>
      </c>
      <c r="I38" s="15"/>
      <c r="J38" s="246"/>
    </row>
    <row r="39" spans="1:10" s="5" customFormat="1" ht="30" customHeight="1">
      <c r="A39" s="14" t="s">
        <v>60</v>
      </c>
      <c r="B39" s="8" t="s">
        <v>42</v>
      </c>
      <c r="C39" s="9">
        <v>0.33333333333333331</v>
      </c>
      <c r="D39" s="150">
        <v>0.72916666666666696</v>
      </c>
      <c r="E39" s="9"/>
      <c r="F39" s="45">
        <f t="shared" si="0"/>
        <v>0</v>
      </c>
      <c r="G39" s="45">
        <f t="shared" si="1"/>
        <v>2.0833333333333592E-2</v>
      </c>
      <c r="H39" s="167">
        <f t="shared" si="2"/>
        <v>2.0833333333333592E-2</v>
      </c>
      <c r="I39" s="15"/>
      <c r="J39" s="246"/>
    </row>
    <row r="40" spans="1:10" s="5" customFormat="1" ht="30" customHeight="1">
      <c r="A40" s="14" t="s">
        <v>60</v>
      </c>
      <c r="B40" s="8" t="s">
        <v>43</v>
      </c>
      <c r="C40" s="9">
        <v>0.33333333333333298</v>
      </c>
      <c r="D40" s="107">
        <v>0.72916666666666696</v>
      </c>
      <c r="E40" s="9"/>
      <c r="F40" s="45">
        <f t="shared" si="0"/>
        <v>0</v>
      </c>
      <c r="G40" s="45">
        <f t="shared" si="1"/>
        <v>2.0833333333333592E-2</v>
      </c>
      <c r="H40" s="167">
        <f t="shared" si="2"/>
        <v>2.0833333333333592E-2</v>
      </c>
      <c r="I40" s="15"/>
      <c r="J40" s="246"/>
    </row>
    <row r="41" spans="1:10" s="5" customFormat="1" ht="30" customHeight="1">
      <c r="A41" s="14" t="s">
        <v>58</v>
      </c>
      <c r="B41" s="8" t="s">
        <v>44</v>
      </c>
      <c r="C41" s="9">
        <v>0.33333333333333298</v>
      </c>
      <c r="D41" s="150">
        <v>0.72916666666666696</v>
      </c>
      <c r="E41" s="9"/>
      <c r="F41" s="45">
        <f t="shared" si="0"/>
        <v>0</v>
      </c>
      <c r="G41" s="45">
        <f t="shared" si="1"/>
        <v>2.0833333333333592E-2</v>
      </c>
      <c r="H41" s="167">
        <f t="shared" si="2"/>
        <v>2.0833333333333592E-2</v>
      </c>
      <c r="I41" s="15"/>
      <c r="J41" s="246"/>
    </row>
    <row r="42" spans="1:10" s="5" customFormat="1" ht="30" customHeight="1">
      <c r="A42" s="14" t="s">
        <v>60</v>
      </c>
      <c r="B42" s="8" t="s">
        <v>45</v>
      </c>
      <c r="C42" s="9">
        <v>0.33333333333333298</v>
      </c>
      <c r="D42" s="107">
        <v>0.72916666666666696</v>
      </c>
      <c r="E42" s="9"/>
      <c r="F42" s="45">
        <f t="shared" si="0"/>
        <v>0</v>
      </c>
      <c r="G42" s="45">
        <f t="shared" si="1"/>
        <v>2.0833333333333592E-2</v>
      </c>
      <c r="H42" s="167">
        <f t="shared" si="2"/>
        <v>2.0833333333333592E-2</v>
      </c>
      <c r="I42" s="15"/>
      <c r="J42" s="246"/>
    </row>
    <row r="43" spans="1:10" s="5" customFormat="1" ht="30" customHeight="1">
      <c r="A43" s="14" t="s">
        <v>60</v>
      </c>
      <c r="B43" s="8" t="s">
        <v>46</v>
      </c>
      <c r="C43" s="9">
        <v>0.33333333333333298</v>
      </c>
      <c r="D43" s="150">
        <v>0.72916666666666696</v>
      </c>
      <c r="E43" s="9"/>
      <c r="F43" s="45">
        <f t="shared" si="0"/>
        <v>0</v>
      </c>
      <c r="G43" s="45">
        <f t="shared" si="1"/>
        <v>2.0833333333333592E-2</v>
      </c>
      <c r="H43" s="167">
        <f t="shared" si="2"/>
        <v>2.0833333333333592E-2</v>
      </c>
      <c r="I43" s="15"/>
      <c r="J43" s="246"/>
    </row>
    <row r="44" spans="1:10" s="5" customFormat="1" ht="30" customHeight="1">
      <c r="A44" s="14" t="s">
        <v>60</v>
      </c>
      <c r="B44" s="8" t="s">
        <v>47</v>
      </c>
      <c r="C44" s="9">
        <v>0.33333333333333298</v>
      </c>
      <c r="D44" s="107">
        <v>0.72916666666666696</v>
      </c>
      <c r="E44" s="9"/>
      <c r="F44" s="45">
        <f t="shared" si="0"/>
        <v>0</v>
      </c>
      <c r="G44" s="45">
        <f t="shared" si="1"/>
        <v>2.0833333333333592E-2</v>
      </c>
      <c r="H44" s="167">
        <f t="shared" si="2"/>
        <v>2.0833333333333592E-2</v>
      </c>
      <c r="I44" s="15"/>
      <c r="J44" s="246"/>
    </row>
    <row r="45" spans="1:10" s="5" customFormat="1" ht="30" customHeight="1">
      <c r="A45" s="14" t="s">
        <v>60</v>
      </c>
      <c r="B45" s="8" t="s">
        <v>48</v>
      </c>
      <c r="C45" s="9">
        <v>0.33333333333333298</v>
      </c>
      <c r="D45" s="150">
        <v>0.72916666666666696</v>
      </c>
      <c r="E45" s="9"/>
      <c r="F45" s="45">
        <f t="shared" si="0"/>
        <v>0</v>
      </c>
      <c r="G45" s="45">
        <f t="shared" si="1"/>
        <v>2.0833333333333592E-2</v>
      </c>
      <c r="H45" s="167">
        <f t="shared" si="2"/>
        <v>2.0833333333333592E-2</v>
      </c>
      <c r="I45" s="15"/>
      <c r="J45" s="246"/>
    </row>
    <row r="46" spans="1:10" s="5" customFormat="1" ht="30" customHeight="1">
      <c r="A46" s="14" t="s">
        <v>60</v>
      </c>
      <c r="B46" s="8" t="s">
        <v>49</v>
      </c>
      <c r="C46" s="9">
        <v>0.33333333333333298</v>
      </c>
      <c r="D46" s="107">
        <v>0.72916666666666696</v>
      </c>
      <c r="E46" s="9"/>
      <c r="F46" s="45">
        <f t="shared" si="0"/>
        <v>0</v>
      </c>
      <c r="G46" s="45">
        <f t="shared" si="1"/>
        <v>2.0833333333333592E-2</v>
      </c>
      <c r="H46" s="167">
        <f t="shared" si="2"/>
        <v>2.0833333333333592E-2</v>
      </c>
      <c r="I46" s="15"/>
      <c r="J46" s="246"/>
    </row>
    <row r="47" spans="1:10" s="5" customFormat="1" ht="30" customHeight="1">
      <c r="A47" s="14" t="s">
        <v>60</v>
      </c>
      <c r="B47" s="8" t="s">
        <v>50</v>
      </c>
      <c r="C47" s="9">
        <v>0.33333333333333298</v>
      </c>
      <c r="D47" s="150">
        <v>0.72916666666666696</v>
      </c>
      <c r="E47" s="9"/>
      <c r="F47" s="45">
        <f t="shared" si="0"/>
        <v>0</v>
      </c>
      <c r="G47" s="45">
        <f t="shared" si="1"/>
        <v>2.0833333333333592E-2</v>
      </c>
      <c r="H47" s="167">
        <f t="shared" si="2"/>
        <v>2.0833333333333592E-2</v>
      </c>
      <c r="I47" s="15"/>
      <c r="J47" s="246"/>
    </row>
    <row r="48" spans="1:10" s="5" customFormat="1" ht="30" customHeight="1">
      <c r="A48" s="14" t="s">
        <v>60</v>
      </c>
      <c r="B48" s="8" t="s">
        <v>51</v>
      </c>
      <c r="C48" s="9">
        <v>0.33333333333333298</v>
      </c>
      <c r="D48" s="107">
        <v>0.72916666666666696</v>
      </c>
      <c r="E48" s="9"/>
      <c r="F48" s="45">
        <f t="shared" si="0"/>
        <v>0</v>
      </c>
      <c r="G48" s="45">
        <f t="shared" si="1"/>
        <v>2.0833333333333592E-2</v>
      </c>
      <c r="H48" s="167">
        <f t="shared" si="2"/>
        <v>2.0833333333333592E-2</v>
      </c>
      <c r="I48" s="15"/>
      <c r="J48" s="246"/>
    </row>
    <row r="49" spans="1:10" s="5" customFormat="1" ht="30" customHeight="1">
      <c r="A49" s="14" t="s">
        <v>60</v>
      </c>
      <c r="B49" s="8" t="s">
        <v>52</v>
      </c>
      <c r="C49" s="9">
        <v>0.27083333333333331</v>
      </c>
      <c r="D49" s="150">
        <v>0.72916666666666696</v>
      </c>
      <c r="E49" s="9"/>
      <c r="F49" s="45">
        <f t="shared" si="0"/>
        <v>6.25E-2</v>
      </c>
      <c r="G49" s="45">
        <f t="shared" si="1"/>
        <v>2.0833333333333592E-2</v>
      </c>
      <c r="H49" s="167">
        <f t="shared" si="2"/>
        <v>8.3333333333333592E-2</v>
      </c>
      <c r="I49" s="15"/>
      <c r="J49" s="246"/>
    </row>
    <row r="50" spans="1:10" s="5" customFormat="1" ht="30" customHeight="1">
      <c r="A50" s="14" t="s">
        <v>60</v>
      </c>
      <c r="B50" s="8" t="s">
        <v>82</v>
      </c>
      <c r="C50" s="694" t="s">
        <v>118</v>
      </c>
      <c r="D50" s="695"/>
      <c r="E50" s="695"/>
      <c r="F50" s="695"/>
      <c r="G50" s="695"/>
      <c r="H50" s="695"/>
      <c r="I50" s="696"/>
      <c r="J50" s="246"/>
    </row>
    <row r="51" spans="1:10" s="5" customFormat="1" ht="30" customHeight="1">
      <c r="A51" s="14" t="s">
        <v>60</v>
      </c>
      <c r="B51" s="8" t="s">
        <v>83</v>
      </c>
      <c r="C51" s="9">
        <v>0.33333333333333331</v>
      </c>
      <c r="D51" s="150">
        <v>0.72916666666666696</v>
      </c>
      <c r="E51" s="9"/>
      <c r="F51" s="45">
        <f t="shared" si="0"/>
        <v>0</v>
      </c>
      <c r="G51" s="45">
        <f t="shared" si="1"/>
        <v>2.0833333333333592E-2</v>
      </c>
      <c r="H51" s="167">
        <f t="shared" si="2"/>
        <v>2.0833333333333592E-2</v>
      </c>
      <c r="I51" s="15"/>
      <c r="J51" s="246"/>
    </row>
    <row r="52" spans="1:10" s="5" customFormat="1" ht="30" customHeight="1">
      <c r="A52" s="14" t="s">
        <v>60</v>
      </c>
      <c r="B52" s="8" t="s">
        <v>53</v>
      </c>
      <c r="C52" s="9">
        <v>0.33333333333333331</v>
      </c>
      <c r="D52" s="150">
        <v>0.72916666666666696</v>
      </c>
      <c r="E52" s="9"/>
      <c r="F52" s="45">
        <f t="shared" si="0"/>
        <v>0</v>
      </c>
      <c r="G52" s="45">
        <f t="shared" si="1"/>
        <v>2.0833333333333592E-2</v>
      </c>
      <c r="H52" s="167">
        <f t="shared" si="2"/>
        <v>2.0833333333333592E-2</v>
      </c>
      <c r="I52" s="15"/>
      <c r="J52" s="246"/>
    </row>
    <row r="53" spans="1:10" s="5" customFormat="1" ht="30" customHeight="1">
      <c r="A53" s="14" t="s">
        <v>59</v>
      </c>
      <c r="B53" s="8" t="s">
        <v>54</v>
      </c>
      <c r="C53" s="9">
        <v>0.33333333333333298</v>
      </c>
      <c r="D53" s="150">
        <v>0.72916666666666696</v>
      </c>
      <c r="E53" s="9"/>
      <c r="F53" s="45">
        <f t="shared" si="0"/>
        <v>0</v>
      </c>
      <c r="G53" s="45">
        <f t="shared" si="1"/>
        <v>2.0833333333333592E-2</v>
      </c>
      <c r="H53" s="167">
        <f t="shared" si="2"/>
        <v>2.0833333333333592E-2</v>
      </c>
      <c r="I53" s="15"/>
      <c r="J53" s="246"/>
    </row>
    <row r="54" spans="1:10" s="5" customFormat="1" ht="30" customHeight="1">
      <c r="A54" s="14" t="s">
        <v>58</v>
      </c>
      <c r="B54" s="8" t="s">
        <v>55</v>
      </c>
      <c r="C54" s="9">
        <v>0.33333333333333298</v>
      </c>
      <c r="D54" s="150">
        <v>0.72916666666666696</v>
      </c>
      <c r="E54" s="9"/>
      <c r="F54" s="45">
        <f t="shared" si="0"/>
        <v>0</v>
      </c>
      <c r="G54" s="45">
        <f t="shared" si="1"/>
        <v>2.0833333333333592E-2</v>
      </c>
      <c r="H54" s="167">
        <f t="shared" si="2"/>
        <v>2.0833333333333592E-2</v>
      </c>
      <c r="I54" s="15"/>
      <c r="J54" s="246"/>
    </row>
    <row r="55" spans="1:10" s="5" customFormat="1" ht="30" customHeight="1">
      <c r="A55" s="14" t="s">
        <v>60</v>
      </c>
      <c r="B55" s="8" t="s">
        <v>56</v>
      </c>
      <c r="C55" s="9">
        <v>0.33333333333333298</v>
      </c>
      <c r="D55" s="150">
        <v>0.72916666666666696</v>
      </c>
      <c r="E55" s="9"/>
      <c r="F55" s="45">
        <f t="shared" si="0"/>
        <v>0</v>
      </c>
      <c r="G55" s="45">
        <f t="shared" si="1"/>
        <v>2.0833333333333592E-2</v>
      </c>
      <c r="H55" s="167">
        <f t="shared" si="2"/>
        <v>2.0833333333333592E-2</v>
      </c>
      <c r="I55" s="15"/>
      <c r="J55" s="246"/>
    </row>
    <row r="56" spans="1:10" s="5" customFormat="1" ht="30" customHeight="1" thickBot="1">
      <c r="A56" s="16" t="s">
        <v>60</v>
      </c>
      <c r="B56" s="17" t="s">
        <v>57</v>
      </c>
      <c r="C56" s="18">
        <v>0.33333333333333298</v>
      </c>
      <c r="D56" s="251">
        <v>0.72916666666666696</v>
      </c>
      <c r="E56" s="18"/>
      <c r="F56" s="55">
        <f t="shared" si="0"/>
        <v>0</v>
      </c>
      <c r="G56" s="55">
        <f t="shared" si="1"/>
        <v>2.0833333333333592E-2</v>
      </c>
      <c r="H56" s="172">
        <f t="shared" si="2"/>
        <v>2.0833333333333592E-2</v>
      </c>
      <c r="I56" s="19"/>
      <c r="J56" s="246"/>
    </row>
    <row r="57" spans="1:10" ht="30" customHeight="1">
      <c r="H57" s="240">
        <f>SUM(H3:H56)</f>
        <v>1.2291666666666767</v>
      </c>
    </row>
  </sheetData>
  <autoFilter ref="A2:I17"/>
  <mergeCells count="4">
    <mergeCell ref="C13:I13"/>
    <mergeCell ref="C20:I20"/>
    <mergeCell ref="C23:I23"/>
    <mergeCell ref="C50:I5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tabColor rgb="FF00B050"/>
    <pageSetUpPr fitToPage="1"/>
  </sheetPr>
  <dimension ref="A1:I57"/>
  <sheetViews>
    <sheetView topLeftCell="A10" zoomScaleNormal="100" zoomScaleSheetLayoutView="85" workbookViewId="0">
      <selection activeCell="C15" sqref="C15:I15"/>
    </sheetView>
  </sheetViews>
  <sheetFormatPr baseColWidth="10" defaultColWidth="11.42578125" defaultRowHeight="30" customHeight="1"/>
  <cols>
    <col min="1" max="1" width="16.85546875" style="248" customWidth="1"/>
    <col min="2" max="2" width="43.140625" style="248" bestFit="1" customWidth="1"/>
    <col min="3" max="3" width="20" style="248" customWidth="1"/>
    <col min="4" max="5" width="19.140625" style="249" customWidth="1"/>
    <col min="6" max="6" width="21.42578125" style="248" customWidth="1"/>
    <col min="7" max="8" width="17.5703125" style="248" customWidth="1"/>
    <col min="9" max="9" width="26.140625" style="248" customWidth="1"/>
    <col min="10" max="16384" width="11.42578125" style="248"/>
  </cols>
  <sheetData>
    <row r="1" spans="1:9" s="243" customFormat="1" ht="24" customHeight="1" thickBot="1">
      <c r="A1" s="241"/>
      <c r="B1" s="242">
        <v>0.33333333333333331</v>
      </c>
      <c r="C1" s="703" t="s">
        <v>137</v>
      </c>
      <c r="D1" s="703"/>
      <c r="E1" s="703"/>
      <c r="F1" s="703"/>
      <c r="G1" s="703"/>
      <c r="H1" s="703"/>
      <c r="I1" s="703"/>
    </row>
    <row r="2" spans="1:9" s="244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245" customFormat="1" ht="27.75" customHeight="1">
      <c r="A3" s="14" t="s">
        <v>58</v>
      </c>
      <c r="B3" s="8" t="s">
        <v>6</v>
      </c>
      <c r="C3" s="9">
        <v>0.33333333333333331</v>
      </c>
      <c r="D3" s="9">
        <v>0.70833333333333337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0</v>
      </c>
      <c r="H3" s="47">
        <f>G3+F3</f>
        <v>0</v>
      </c>
      <c r="I3" s="15"/>
    </row>
    <row r="4" spans="1:9" s="246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246" customFormat="1" ht="30" customHeight="1">
      <c r="A5" s="14" t="s">
        <v>59</v>
      </c>
      <c r="B5" s="8" t="s">
        <v>8</v>
      </c>
      <c r="C5" s="9">
        <v>0.33333333333333331</v>
      </c>
      <c r="D5" s="9">
        <v>0.70833333333333337</v>
      </c>
      <c r="E5" s="4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246" customFormat="1" ht="30" customHeight="1">
      <c r="A6" s="14" t="s">
        <v>59</v>
      </c>
      <c r="B6" s="8" t="s">
        <v>9</v>
      </c>
      <c r="C6" s="9">
        <v>0.33333333333333331</v>
      </c>
      <c r="D6" s="9">
        <v>0.70833333333333337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245" customFormat="1" ht="30" customHeight="1">
      <c r="A7" s="14" t="s">
        <v>59</v>
      </c>
      <c r="B7" s="8" t="s">
        <v>10</v>
      </c>
      <c r="C7" s="109">
        <v>0.33333333333333331</v>
      </c>
      <c r="D7" s="9">
        <v>0.70833333333333337</v>
      </c>
      <c r="E7" s="4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246" customFormat="1" ht="30" customHeight="1">
      <c r="A8" s="14" t="s">
        <v>59</v>
      </c>
      <c r="B8" s="8" t="s">
        <v>11</v>
      </c>
      <c r="C8" s="9">
        <v>0.3125</v>
      </c>
      <c r="D8" s="9">
        <v>0.70833333333333337</v>
      </c>
      <c r="E8" s="54"/>
      <c r="F8" s="45">
        <f t="shared" si="0"/>
        <v>2.0833333333333315E-2</v>
      </c>
      <c r="G8" s="45">
        <f t="shared" si="1"/>
        <v>0</v>
      </c>
      <c r="H8" s="167">
        <f t="shared" si="2"/>
        <v>2.0833333333333315E-2</v>
      </c>
      <c r="I8" s="15"/>
    </row>
    <row r="9" spans="1:9" s="245" customFormat="1" ht="30" customHeight="1">
      <c r="A9" s="14" t="s">
        <v>59</v>
      </c>
      <c r="B9" s="8" t="s">
        <v>12</v>
      </c>
      <c r="C9" s="9">
        <v>0.33333333333333331</v>
      </c>
      <c r="D9" s="9">
        <v>0.70833333333333337</v>
      </c>
      <c r="E9" s="4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246" customFormat="1" ht="30" customHeight="1">
      <c r="A10" s="14" t="s">
        <v>59</v>
      </c>
      <c r="B10" s="8" t="s">
        <v>13</v>
      </c>
      <c r="C10" s="9">
        <v>0.25</v>
      </c>
      <c r="D10" s="9">
        <v>0.78472222222222221</v>
      </c>
      <c r="E10" s="45"/>
      <c r="F10" s="45">
        <f t="shared" si="0"/>
        <v>8.3333333333333315E-2</v>
      </c>
      <c r="G10" s="45">
        <f t="shared" si="1"/>
        <v>7.638888888888884E-2</v>
      </c>
      <c r="H10" s="167">
        <f t="shared" si="2"/>
        <v>0.15972222222222215</v>
      </c>
      <c r="I10" s="15"/>
    </row>
    <row r="11" spans="1:9" s="246" customFormat="1" ht="30" customHeight="1">
      <c r="A11" s="14" t="s">
        <v>59</v>
      </c>
      <c r="B11" s="8" t="s">
        <v>14</v>
      </c>
      <c r="C11" s="9">
        <v>0.29166666666666669</v>
      </c>
      <c r="D11" s="9">
        <v>0.75</v>
      </c>
      <c r="E11" s="45"/>
      <c r="F11" s="45">
        <f t="shared" si="0"/>
        <v>4.166666666666663E-2</v>
      </c>
      <c r="G11" s="45">
        <f t="shared" si="1"/>
        <v>4.166666666666663E-2</v>
      </c>
      <c r="H11" s="167">
        <f t="shared" si="2"/>
        <v>8.3333333333333259E-2</v>
      </c>
      <c r="I11" s="15"/>
    </row>
    <row r="12" spans="1:9" s="246" customFormat="1" ht="30" customHeight="1">
      <c r="A12" s="14" t="s">
        <v>59</v>
      </c>
      <c r="B12" s="8" t="s">
        <v>15</v>
      </c>
      <c r="C12" s="9">
        <v>0.33333333333333331</v>
      </c>
      <c r="D12" s="100">
        <v>0.77083333333333337</v>
      </c>
      <c r="E12" s="101"/>
      <c r="F12" s="101">
        <f t="shared" si="0"/>
        <v>0</v>
      </c>
      <c r="G12" s="101">
        <f t="shared" si="1"/>
        <v>6.25E-2</v>
      </c>
      <c r="H12" s="170">
        <f t="shared" si="2"/>
        <v>6.25E-2</v>
      </c>
      <c r="I12" s="15"/>
    </row>
    <row r="13" spans="1:9" s="246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246" customFormat="1" ht="30" customHeight="1">
      <c r="A14" s="14" t="s">
        <v>59</v>
      </c>
      <c r="B14" s="8" t="s">
        <v>17</v>
      </c>
      <c r="C14" s="100">
        <v>0.3125</v>
      </c>
      <c r="D14" s="107">
        <v>0.70833333333333337</v>
      </c>
      <c r="E14" s="107"/>
      <c r="F14" s="101">
        <f t="shared" si="0"/>
        <v>2.0833333333333315E-2</v>
      </c>
      <c r="G14" s="101">
        <f t="shared" si="1"/>
        <v>0</v>
      </c>
      <c r="H14" s="168">
        <f t="shared" si="2"/>
        <v>2.0833333333333315E-2</v>
      </c>
      <c r="I14" s="15"/>
    </row>
    <row r="15" spans="1:9" s="246" customFormat="1" ht="30" customHeight="1">
      <c r="A15" s="14" t="s">
        <v>59</v>
      </c>
      <c r="B15" s="106" t="s">
        <v>18</v>
      </c>
      <c r="C15" s="694" t="s">
        <v>61</v>
      </c>
      <c r="D15" s="695"/>
      <c r="E15" s="695"/>
      <c r="F15" s="695"/>
      <c r="G15" s="695"/>
      <c r="H15" s="695"/>
      <c r="I15" s="696"/>
    </row>
    <row r="16" spans="1:9" s="246" customFormat="1" ht="30" customHeight="1">
      <c r="A16" s="14" t="s">
        <v>59</v>
      </c>
      <c r="B16" s="8" t="s">
        <v>19</v>
      </c>
      <c r="C16" s="98">
        <v>0.33333333333333331</v>
      </c>
      <c r="D16" s="98">
        <v>0.72916666666666663</v>
      </c>
      <c r="E16" s="98"/>
      <c r="F16" s="101">
        <f t="shared" si="0"/>
        <v>0</v>
      </c>
      <c r="G16" s="101">
        <f t="shared" si="1"/>
        <v>2.0833333333333259E-2</v>
      </c>
      <c r="H16" s="168">
        <f t="shared" si="2"/>
        <v>2.0833333333333259E-2</v>
      </c>
      <c r="I16" s="15"/>
    </row>
    <row r="17" spans="1:9" s="246" customFormat="1" ht="30" customHeight="1">
      <c r="A17" s="14" t="s">
        <v>59</v>
      </c>
      <c r="B17" s="8" t="s">
        <v>20</v>
      </c>
      <c r="C17" s="9">
        <v>0.3125</v>
      </c>
      <c r="D17" s="9">
        <v>0.72916666666666663</v>
      </c>
      <c r="E17" s="9"/>
      <c r="F17" s="45">
        <f t="shared" si="0"/>
        <v>2.0833333333333315E-2</v>
      </c>
      <c r="G17" s="101">
        <f t="shared" si="1"/>
        <v>2.0833333333333259E-2</v>
      </c>
      <c r="H17" s="170">
        <f t="shared" si="2"/>
        <v>4.1666666666666574E-2</v>
      </c>
      <c r="I17" s="15"/>
    </row>
    <row r="18" spans="1:9" s="246" customFormat="1" ht="30" customHeight="1">
      <c r="A18" s="14" t="s">
        <v>60</v>
      </c>
      <c r="B18" s="8" t="s">
        <v>21</v>
      </c>
      <c r="C18" s="9">
        <v>0.33333333333333331</v>
      </c>
      <c r="D18" s="9">
        <v>0.70833333333333337</v>
      </c>
      <c r="E18" s="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246" customFormat="1" ht="30" customHeight="1">
      <c r="A19" s="14" t="s">
        <v>60</v>
      </c>
      <c r="B19" s="8" t="s">
        <v>22</v>
      </c>
      <c r="C19" s="9">
        <v>0.33333333333333331</v>
      </c>
      <c r="D19" s="9">
        <v>0.70833333333333337</v>
      </c>
      <c r="E19" s="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246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246" customFormat="1" ht="30" customHeight="1">
      <c r="A21" s="14" t="s">
        <v>60</v>
      </c>
      <c r="B21" s="8" t="s">
        <v>24</v>
      </c>
      <c r="C21" s="9">
        <v>0.33333333333333331</v>
      </c>
      <c r="D21" s="9">
        <v>0.70833333333333337</v>
      </c>
      <c r="E21" s="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246" customFormat="1" ht="30" customHeight="1">
      <c r="A22" s="14" t="s">
        <v>60</v>
      </c>
      <c r="B22" s="8" t="s">
        <v>25</v>
      </c>
      <c r="C22" s="9">
        <v>0.33333333333333331</v>
      </c>
      <c r="D22" s="9">
        <v>0.70833333333333337</v>
      </c>
      <c r="E22" s="9"/>
      <c r="F22" s="45">
        <f t="shared" si="0"/>
        <v>0</v>
      </c>
      <c r="G22" s="45">
        <f t="shared" si="1"/>
        <v>0</v>
      </c>
      <c r="H22" s="47">
        <f t="shared" si="2"/>
        <v>0</v>
      </c>
      <c r="I22" s="15"/>
    </row>
    <row r="23" spans="1:9" s="246" customFormat="1" ht="30" customHeight="1">
      <c r="A23" s="14" t="s">
        <v>60</v>
      </c>
      <c r="B23" s="8" t="s">
        <v>26</v>
      </c>
      <c r="C23" s="694" t="s">
        <v>118</v>
      </c>
      <c r="D23" s="695"/>
      <c r="E23" s="695"/>
      <c r="F23" s="695"/>
      <c r="G23" s="695"/>
      <c r="H23" s="695"/>
      <c r="I23" s="696"/>
    </row>
    <row r="24" spans="1:9" s="246" customFormat="1" ht="30" customHeight="1">
      <c r="A24" s="14" t="s">
        <v>60</v>
      </c>
      <c r="B24" s="8" t="s">
        <v>27</v>
      </c>
      <c r="C24" s="149">
        <v>0.33333333333333331</v>
      </c>
      <c r="D24" s="150">
        <v>0.70833333333333337</v>
      </c>
      <c r="E24" s="150"/>
      <c r="F24" s="101">
        <f t="shared" si="0"/>
        <v>0</v>
      </c>
      <c r="G24" s="110">
        <f t="shared" si="1"/>
        <v>0</v>
      </c>
      <c r="H24" s="111">
        <f t="shared" si="2"/>
        <v>0</v>
      </c>
      <c r="I24" s="247"/>
    </row>
    <row r="25" spans="1:9" s="246" customFormat="1" ht="30" customHeight="1">
      <c r="A25" s="14" t="s">
        <v>60</v>
      </c>
      <c r="B25" s="8" t="s">
        <v>28</v>
      </c>
      <c r="C25" s="9">
        <v>0.33333333333333331</v>
      </c>
      <c r="D25" s="98">
        <v>0.70833333333333337</v>
      </c>
      <c r="E25" s="98"/>
      <c r="F25" s="101">
        <f t="shared" si="0"/>
        <v>0</v>
      </c>
      <c r="G25" s="101">
        <f t="shared" si="1"/>
        <v>0</v>
      </c>
      <c r="H25" s="99">
        <f t="shared" si="2"/>
        <v>0</v>
      </c>
      <c r="I25" s="15"/>
    </row>
    <row r="26" spans="1:9" s="246" customFormat="1" ht="30" customHeight="1">
      <c r="A26" s="14" t="s">
        <v>60</v>
      </c>
      <c r="B26" s="8" t="s">
        <v>29</v>
      </c>
      <c r="C26" s="9">
        <v>0.33333333333333331</v>
      </c>
      <c r="D26" s="9">
        <v>0.70833333333333337</v>
      </c>
      <c r="E26" s="9"/>
      <c r="F26" s="45">
        <f t="shared" si="0"/>
        <v>0</v>
      </c>
      <c r="G26" s="101">
        <f t="shared" si="1"/>
        <v>0</v>
      </c>
      <c r="H26" s="47">
        <f t="shared" si="2"/>
        <v>0</v>
      </c>
      <c r="I26" s="15"/>
    </row>
    <row r="27" spans="1:9" s="246" customFormat="1" ht="30" customHeight="1">
      <c r="A27" s="14" t="s">
        <v>60</v>
      </c>
      <c r="B27" s="8" t="s">
        <v>30</v>
      </c>
      <c r="C27" s="9">
        <v>0.33333333333333331</v>
      </c>
      <c r="D27" s="9">
        <v>0.70833333333333337</v>
      </c>
      <c r="E27" s="9"/>
      <c r="F27" s="45">
        <f t="shared" si="0"/>
        <v>0</v>
      </c>
      <c r="G27" s="45">
        <f t="shared" si="1"/>
        <v>0</v>
      </c>
      <c r="H27" s="47">
        <f t="shared" si="2"/>
        <v>0</v>
      </c>
      <c r="I27" s="15"/>
    </row>
    <row r="28" spans="1:9" s="246" customFormat="1" ht="30" customHeight="1">
      <c r="A28" s="14" t="s">
        <v>60</v>
      </c>
      <c r="B28" s="8" t="s">
        <v>31</v>
      </c>
      <c r="C28" s="9">
        <v>0.33333333333333331</v>
      </c>
      <c r="D28" s="9">
        <v>0.70833333333333337</v>
      </c>
      <c r="E28" s="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246" customFormat="1" ht="30" customHeight="1">
      <c r="A29" s="14" t="s">
        <v>60</v>
      </c>
      <c r="B29" s="8" t="s">
        <v>32</v>
      </c>
      <c r="C29" s="9">
        <v>0.33333333333333331</v>
      </c>
      <c r="D29" s="9">
        <v>0.70833333333333304</v>
      </c>
      <c r="E29" s="9"/>
      <c r="F29" s="45">
        <f t="shared" si="0"/>
        <v>0</v>
      </c>
      <c r="G29" s="45">
        <f t="shared" si="1"/>
        <v>0</v>
      </c>
      <c r="H29" s="47">
        <f t="shared" si="2"/>
        <v>0</v>
      </c>
      <c r="I29" s="15"/>
    </row>
    <row r="30" spans="1:9" s="246" customFormat="1" ht="30" customHeight="1">
      <c r="A30" s="14" t="s">
        <v>60</v>
      </c>
      <c r="B30" s="8" t="s">
        <v>33</v>
      </c>
      <c r="C30" s="9">
        <v>0.33333333333333331</v>
      </c>
      <c r="D30" s="9">
        <v>0.70833333333333304</v>
      </c>
      <c r="E30" s="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246" customFormat="1" ht="30" customHeight="1">
      <c r="A31" s="14" t="s">
        <v>60</v>
      </c>
      <c r="B31" s="8" t="s">
        <v>34</v>
      </c>
      <c r="C31" s="9">
        <v>0.33333333333333331</v>
      </c>
      <c r="D31" s="9">
        <v>0.70833333333333304</v>
      </c>
      <c r="E31" s="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246" customFormat="1" ht="30" customHeight="1">
      <c r="A32" s="14" t="s">
        <v>60</v>
      </c>
      <c r="B32" s="8" t="s">
        <v>35</v>
      </c>
      <c r="C32" s="9">
        <v>0.33333333333333331</v>
      </c>
      <c r="D32" s="9">
        <v>0.70833333333333304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246" customFormat="1" ht="30" customHeight="1">
      <c r="A33" s="14" t="s">
        <v>60</v>
      </c>
      <c r="B33" s="8" t="s">
        <v>36</v>
      </c>
      <c r="C33" s="9">
        <v>0.33333333333333331</v>
      </c>
      <c r="D33" s="9">
        <v>0.70833333333333304</v>
      </c>
      <c r="E33" s="9"/>
      <c r="F33" s="45">
        <f t="shared" si="0"/>
        <v>0</v>
      </c>
      <c r="G33" s="45">
        <f t="shared" si="1"/>
        <v>0</v>
      </c>
      <c r="H33" s="47">
        <f t="shared" si="2"/>
        <v>0</v>
      </c>
      <c r="I33" s="15"/>
    </row>
    <row r="34" spans="1:9" s="246" customFormat="1" ht="30" customHeight="1">
      <c r="A34" s="14" t="s">
        <v>60</v>
      </c>
      <c r="B34" s="8" t="s">
        <v>37</v>
      </c>
      <c r="C34" s="9">
        <v>0.33333333333333331</v>
      </c>
      <c r="D34" s="9">
        <v>0.70833333333333304</v>
      </c>
      <c r="E34" s="9"/>
      <c r="F34" s="45">
        <f t="shared" si="0"/>
        <v>0</v>
      </c>
      <c r="G34" s="45">
        <f t="shared" si="1"/>
        <v>0</v>
      </c>
      <c r="H34" s="47">
        <f t="shared" si="2"/>
        <v>0</v>
      </c>
      <c r="I34" s="15"/>
    </row>
    <row r="35" spans="1:9" s="246" customFormat="1" ht="30" customHeight="1">
      <c r="A35" s="14" t="s">
        <v>60</v>
      </c>
      <c r="B35" s="8" t="s">
        <v>38</v>
      </c>
      <c r="C35" s="9">
        <v>0.33333333333333331</v>
      </c>
      <c r="D35" s="9">
        <v>0.70833333333333304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246" customFormat="1" ht="30" customHeight="1">
      <c r="A36" s="14" t="s">
        <v>60</v>
      </c>
      <c r="B36" s="8" t="s">
        <v>39</v>
      </c>
      <c r="C36" s="9">
        <v>0.33333333333333331</v>
      </c>
      <c r="D36" s="9">
        <v>0.70833333333333304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246" customFormat="1" ht="30" customHeight="1">
      <c r="A37" s="14" t="s">
        <v>60</v>
      </c>
      <c r="B37" s="8" t="s">
        <v>40</v>
      </c>
      <c r="C37" s="9">
        <v>0.25</v>
      </c>
      <c r="D37" s="9">
        <v>0.70833333333333304</v>
      </c>
      <c r="E37" s="9"/>
      <c r="F37" s="45">
        <f t="shared" si="0"/>
        <v>8.3333333333333315E-2</v>
      </c>
      <c r="G37" s="45">
        <f t="shared" si="1"/>
        <v>0</v>
      </c>
      <c r="H37" s="167">
        <f t="shared" si="2"/>
        <v>8.3333333333333315E-2</v>
      </c>
      <c r="I37" s="15"/>
    </row>
    <row r="38" spans="1:9" s="246" customFormat="1" ht="30" customHeight="1">
      <c r="A38" s="14" t="s">
        <v>60</v>
      </c>
      <c r="B38" s="8" t="s">
        <v>41</v>
      </c>
      <c r="C38" s="9">
        <v>0.33333333333333331</v>
      </c>
      <c r="D38" s="9">
        <v>0.70833333333333304</v>
      </c>
      <c r="E38" s="9"/>
      <c r="F38" s="45">
        <f t="shared" si="0"/>
        <v>0</v>
      </c>
      <c r="G38" s="45">
        <f t="shared" si="1"/>
        <v>0</v>
      </c>
      <c r="H38" s="47">
        <f t="shared" si="2"/>
        <v>0</v>
      </c>
      <c r="I38" s="15"/>
    </row>
    <row r="39" spans="1:9" s="246" customFormat="1" ht="30" customHeight="1">
      <c r="A39" s="14" t="s">
        <v>60</v>
      </c>
      <c r="B39" s="8" t="s">
        <v>42</v>
      </c>
      <c r="C39" s="9">
        <v>0.33333333333333331</v>
      </c>
      <c r="D39" s="9">
        <v>0.70833333333333304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246" customFormat="1" ht="30" customHeight="1">
      <c r="A40" s="14" t="s">
        <v>60</v>
      </c>
      <c r="B40" s="8" t="s">
        <v>43</v>
      </c>
      <c r="C40" s="9">
        <v>0.33333333333333331</v>
      </c>
      <c r="D40" s="9">
        <v>0.70833333333333304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246" customFormat="1" ht="30" customHeight="1">
      <c r="A41" s="14" t="s">
        <v>58</v>
      </c>
      <c r="B41" s="8" t="s">
        <v>44</v>
      </c>
      <c r="C41" s="9">
        <v>0.33333333333333331</v>
      </c>
      <c r="D41" s="9">
        <v>0.70833333333333304</v>
      </c>
      <c r="E41" s="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246" customFormat="1" ht="30" customHeight="1">
      <c r="A42" s="14" t="s">
        <v>60</v>
      </c>
      <c r="B42" s="8" t="s">
        <v>45</v>
      </c>
      <c r="C42" s="9">
        <v>0.33333333333333331</v>
      </c>
      <c r="D42" s="9">
        <v>0.70833333333333304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246" customFormat="1" ht="30" customHeight="1">
      <c r="A43" s="14" t="s">
        <v>60</v>
      </c>
      <c r="B43" s="8" t="s">
        <v>46</v>
      </c>
      <c r="C43" s="9">
        <v>0.33333333333333331</v>
      </c>
      <c r="D43" s="9">
        <v>0.70833333333333304</v>
      </c>
      <c r="E43" s="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246" customFormat="1" ht="30" customHeight="1">
      <c r="A44" s="14" t="s">
        <v>60</v>
      </c>
      <c r="B44" s="8" t="s">
        <v>47</v>
      </c>
      <c r="C44" s="9">
        <v>0.33333333333333298</v>
      </c>
      <c r="D44" s="9">
        <v>0.70833333333333304</v>
      </c>
      <c r="E44" s="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246" customFormat="1" ht="30" customHeight="1">
      <c r="A45" s="14" t="s">
        <v>60</v>
      </c>
      <c r="B45" s="8" t="s">
        <v>48</v>
      </c>
      <c r="C45" s="9">
        <v>0.33333333333333298</v>
      </c>
      <c r="D45" s="9">
        <v>0.70833333333333304</v>
      </c>
      <c r="E45" s="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246" customFormat="1" ht="30" customHeight="1">
      <c r="A46" s="14" t="s">
        <v>60</v>
      </c>
      <c r="B46" s="8" t="s">
        <v>49</v>
      </c>
      <c r="C46" s="9">
        <v>0.33333333333333298</v>
      </c>
      <c r="D46" s="9">
        <v>0.70833333333333304</v>
      </c>
      <c r="E46" s="9"/>
      <c r="F46" s="45">
        <f t="shared" si="0"/>
        <v>0</v>
      </c>
      <c r="G46" s="45">
        <f t="shared" si="1"/>
        <v>0</v>
      </c>
      <c r="H46" s="47">
        <f t="shared" si="2"/>
        <v>0</v>
      </c>
      <c r="I46" s="15"/>
    </row>
    <row r="47" spans="1:9" s="246" customFormat="1" ht="30" customHeight="1">
      <c r="A47" s="14" t="s">
        <v>60</v>
      </c>
      <c r="B47" s="8" t="s">
        <v>50</v>
      </c>
      <c r="C47" s="9">
        <v>0.33333333333333298</v>
      </c>
      <c r="D47" s="9">
        <v>0.70833333333333304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246" customFormat="1" ht="30" customHeight="1">
      <c r="A48" s="14" t="s">
        <v>60</v>
      </c>
      <c r="B48" s="8" t="s">
        <v>51</v>
      </c>
      <c r="C48" s="9">
        <v>0.33333333333333298</v>
      </c>
      <c r="D48" s="9">
        <v>0.70833333333333304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246" customFormat="1" ht="30" customHeight="1">
      <c r="A49" s="14" t="s">
        <v>60</v>
      </c>
      <c r="B49" s="8" t="s">
        <v>52</v>
      </c>
      <c r="C49" s="9">
        <v>0.25</v>
      </c>
      <c r="D49" s="9">
        <v>0.70833333333333304</v>
      </c>
      <c r="E49" s="9"/>
      <c r="F49" s="45">
        <f t="shared" si="0"/>
        <v>8.3333333333333315E-2</v>
      </c>
      <c r="G49" s="45">
        <f t="shared" si="1"/>
        <v>0</v>
      </c>
      <c r="H49" s="167">
        <f t="shared" si="2"/>
        <v>8.3333333333333315E-2</v>
      </c>
      <c r="I49" s="15"/>
    </row>
    <row r="50" spans="1:9" s="246" customFormat="1" ht="30" customHeight="1">
      <c r="A50" s="14" t="s">
        <v>60</v>
      </c>
      <c r="B50" s="8" t="s">
        <v>82</v>
      </c>
      <c r="C50" s="694" t="s">
        <v>118</v>
      </c>
      <c r="D50" s="695"/>
      <c r="E50" s="695"/>
      <c r="F50" s="695"/>
      <c r="G50" s="695"/>
      <c r="H50" s="695"/>
      <c r="I50" s="696"/>
    </row>
    <row r="51" spans="1:9" s="246" customFormat="1" ht="30" customHeight="1">
      <c r="A51" s="14" t="s">
        <v>60</v>
      </c>
      <c r="B51" s="8" t="s">
        <v>83</v>
      </c>
      <c r="C51" s="9">
        <v>0.33333333333333331</v>
      </c>
      <c r="D51" s="9">
        <v>0.70833333333333304</v>
      </c>
      <c r="E51" s="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246" customFormat="1" ht="30" customHeight="1">
      <c r="A52" s="14" t="s">
        <v>60</v>
      </c>
      <c r="B52" s="8" t="s">
        <v>53</v>
      </c>
      <c r="C52" s="9">
        <v>0.33333333333333331</v>
      </c>
      <c r="D52" s="9">
        <v>0.70833333333333304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246" customFormat="1" ht="30" customHeight="1">
      <c r="A53" s="14" t="s">
        <v>59</v>
      </c>
      <c r="B53" s="8" t="s">
        <v>54</v>
      </c>
      <c r="C53" s="9">
        <v>0.33333333333333331</v>
      </c>
      <c r="D53" s="9">
        <v>0.70833333333333304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246" customFormat="1" ht="30" customHeight="1">
      <c r="A54" s="14" t="s">
        <v>58</v>
      </c>
      <c r="B54" s="8" t="s">
        <v>55</v>
      </c>
      <c r="C54" s="9">
        <v>0.33333333333333331</v>
      </c>
      <c r="D54" s="9">
        <v>0.70833333333333304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246" customFormat="1" ht="30" customHeight="1">
      <c r="A55" s="14" t="s">
        <v>60</v>
      </c>
      <c r="B55" s="8" t="s">
        <v>56</v>
      </c>
      <c r="C55" s="9">
        <v>0.33333333333333331</v>
      </c>
      <c r="D55" s="9">
        <v>0.70833333333333304</v>
      </c>
      <c r="E55" s="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246" customFormat="1" ht="30" customHeight="1" thickBot="1">
      <c r="A56" s="16" t="s">
        <v>60</v>
      </c>
      <c r="B56" s="17" t="s">
        <v>57</v>
      </c>
      <c r="C56" s="18">
        <v>0.33333333333333331</v>
      </c>
      <c r="D56" s="9">
        <v>0.70833333333333304</v>
      </c>
      <c r="E56" s="18"/>
      <c r="F56" s="55">
        <f t="shared" si="0"/>
        <v>0</v>
      </c>
      <c r="G56" s="55">
        <f t="shared" si="1"/>
        <v>0</v>
      </c>
      <c r="H56" s="95">
        <f t="shared" si="2"/>
        <v>0</v>
      </c>
      <c r="I56" s="19"/>
    </row>
    <row r="57" spans="1:9" ht="30" customHeight="1">
      <c r="H57" s="240">
        <f>SUM(H3:H56)</f>
        <v>0.57638888888888851</v>
      </c>
    </row>
  </sheetData>
  <autoFilter ref="A2:I17"/>
  <mergeCells count="6">
    <mergeCell ref="C1:I1"/>
    <mergeCell ref="C13:I13"/>
    <mergeCell ref="C23:I23"/>
    <mergeCell ref="C50:I50"/>
    <mergeCell ref="C20:I20"/>
    <mergeCell ref="C15:I1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tabColor rgb="FF00B050"/>
    <pageSetUpPr fitToPage="1"/>
  </sheetPr>
  <dimension ref="A1:I57"/>
  <sheetViews>
    <sheetView zoomScaleNormal="100" zoomScaleSheetLayoutView="85" workbookViewId="0">
      <selection activeCell="C1" sqref="C1:I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136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0.33333333333333331</v>
      </c>
      <c r="D3" s="9">
        <v>0.75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4.166666666666663E-2</v>
      </c>
      <c r="H3" s="167">
        <f>G3+F3</f>
        <v>4.166666666666663E-2</v>
      </c>
      <c r="I3" s="15"/>
    </row>
    <row r="4" spans="1:9" s="5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0.70833333333333337</v>
      </c>
      <c r="E5" s="4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0.70833333333333337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9">
        <v>0.70833333333333337</v>
      </c>
      <c r="E7" s="4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0.33333333333333331</v>
      </c>
      <c r="D8" s="9">
        <v>0.77083333333333337</v>
      </c>
      <c r="E8" s="54"/>
      <c r="F8" s="45">
        <f t="shared" si="0"/>
        <v>0</v>
      </c>
      <c r="G8" s="45">
        <f t="shared" si="1"/>
        <v>6.25E-2</v>
      </c>
      <c r="H8" s="167">
        <f t="shared" si="2"/>
        <v>6.25E-2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0.33333333333333331</v>
      </c>
      <c r="D9" s="9">
        <v>0.70833333333333337</v>
      </c>
      <c r="E9" s="4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0.33333333333333331</v>
      </c>
      <c r="D10" s="9">
        <v>0.77083333333333337</v>
      </c>
      <c r="E10" s="45"/>
      <c r="F10" s="45">
        <f t="shared" si="0"/>
        <v>0</v>
      </c>
      <c r="G10" s="45">
        <f t="shared" si="1"/>
        <v>6.25E-2</v>
      </c>
      <c r="H10" s="167">
        <f t="shared" si="2"/>
        <v>6.25E-2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0.29166666666666669</v>
      </c>
      <c r="D11" s="9">
        <v>0.72916666666666663</v>
      </c>
      <c r="E11" s="45"/>
      <c r="F11" s="45">
        <f t="shared" si="0"/>
        <v>4.166666666666663E-2</v>
      </c>
      <c r="G11" s="45">
        <f t="shared" si="1"/>
        <v>2.0833333333333259E-2</v>
      </c>
      <c r="H11" s="167">
        <f t="shared" si="2"/>
        <v>6.2499999999999889E-2</v>
      </c>
      <c r="I11" s="15"/>
    </row>
    <row r="12" spans="1:9" s="5" customFormat="1" ht="30" customHeight="1">
      <c r="A12" s="14" t="s">
        <v>59</v>
      </c>
      <c r="B12" s="8" t="s">
        <v>15</v>
      </c>
      <c r="C12" s="9">
        <v>0.33333333333333331</v>
      </c>
      <c r="D12" s="100">
        <v>0.70833333333333337</v>
      </c>
      <c r="E12" s="101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5" customFormat="1" ht="30" customHeight="1">
      <c r="A14" s="14" t="s">
        <v>59</v>
      </c>
      <c r="B14" s="8" t="s">
        <v>17</v>
      </c>
      <c r="C14" s="100">
        <v>0.33333333333333331</v>
      </c>
      <c r="D14" s="107">
        <v>0.70833333333333337</v>
      </c>
      <c r="E14" s="107"/>
      <c r="F14" s="101">
        <f t="shared" si="0"/>
        <v>0</v>
      </c>
      <c r="G14" s="101">
        <f t="shared" si="1"/>
        <v>0</v>
      </c>
      <c r="H14" s="108">
        <f t="shared" si="2"/>
        <v>0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0.33333333333333331</v>
      </c>
      <c r="D15" s="150">
        <v>0.72916666666666663</v>
      </c>
      <c r="E15" s="104"/>
      <c r="F15" s="101">
        <f t="shared" si="0"/>
        <v>0</v>
      </c>
      <c r="G15" s="110">
        <f t="shared" si="1"/>
        <v>2.0833333333333259E-2</v>
      </c>
      <c r="H15" s="169">
        <f t="shared" si="2"/>
        <v>2.0833333333333259E-2</v>
      </c>
      <c r="I15" s="105"/>
    </row>
    <row r="16" spans="1:9" s="5" customFormat="1" ht="30" customHeight="1">
      <c r="A16" s="14" t="s">
        <v>59</v>
      </c>
      <c r="B16" s="8" t="s">
        <v>19</v>
      </c>
      <c r="C16" s="98">
        <v>0.33333333333333331</v>
      </c>
      <c r="D16" s="98">
        <v>0.70833333333333337</v>
      </c>
      <c r="E16" s="98"/>
      <c r="F16" s="101">
        <f t="shared" si="0"/>
        <v>0</v>
      </c>
      <c r="G16" s="101">
        <f t="shared" si="1"/>
        <v>0</v>
      </c>
      <c r="H16" s="108">
        <f t="shared" si="2"/>
        <v>0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0.33333333333333331</v>
      </c>
      <c r="D17" s="9">
        <v>0.5</v>
      </c>
      <c r="E17" s="9"/>
      <c r="F17" s="45">
        <f t="shared" si="0"/>
        <v>0</v>
      </c>
      <c r="G17" s="101">
        <f t="shared" si="1"/>
        <v>0</v>
      </c>
      <c r="H17" s="102">
        <f t="shared" si="2"/>
        <v>0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0.33333333333333331</v>
      </c>
      <c r="D18" s="9">
        <v>0.70833333333333337</v>
      </c>
      <c r="E18" s="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9">
        <v>0.33333333333333331</v>
      </c>
      <c r="D19" s="9">
        <v>0.70833333333333337</v>
      </c>
      <c r="E19" s="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694" t="s">
        <v>118</v>
      </c>
      <c r="D20" s="695"/>
      <c r="E20" s="695"/>
      <c r="F20" s="695"/>
      <c r="G20" s="695"/>
      <c r="H20" s="695"/>
      <c r="I20" s="696"/>
    </row>
    <row r="21" spans="1:9" s="5" customFormat="1" ht="30" customHeight="1">
      <c r="A21" s="14" t="s">
        <v>60</v>
      </c>
      <c r="B21" s="8" t="s">
        <v>24</v>
      </c>
      <c r="C21" s="9">
        <v>0.33333333333333331</v>
      </c>
      <c r="D21" s="9">
        <v>0.75</v>
      </c>
      <c r="E21" s="9"/>
      <c r="F21" s="45">
        <f t="shared" si="0"/>
        <v>0</v>
      </c>
      <c r="G21" s="45">
        <f t="shared" si="1"/>
        <v>4.166666666666663E-2</v>
      </c>
      <c r="H21" s="167">
        <f t="shared" si="2"/>
        <v>4.166666666666663E-2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0.33333333333333331</v>
      </c>
      <c r="D22" s="9">
        <v>0.75</v>
      </c>
      <c r="E22" s="9"/>
      <c r="F22" s="45">
        <f t="shared" si="0"/>
        <v>0</v>
      </c>
      <c r="G22" s="45">
        <f t="shared" si="1"/>
        <v>4.166666666666663E-2</v>
      </c>
      <c r="H22" s="167">
        <f t="shared" si="2"/>
        <v>4.166666666666663E-2</v>
      </c>
      <c r="I22" s="15"/>
    </row>
    <row r="23" spans="1:9" s="5" customFormat="1" ht="30" customHeight="1">
      <c r="A23" s="14" t="s">
        <v>60</v>
      </c>
      <c r="B23" s="8" t="s">
        <v>26</v>
      </c>
      <c r="C23" s="694" t="s">
        <v>118</v>
      </c>
      <c r="D23" s="695"/>
      <c r="E23" s="695"/>
      <c r="F23" s="695"/>
      <c r="G23" s="695"/>
      <c r="H23" s="695"/>
      <c r="I23" s="696"/>
    </row>
    <row r="24" spans="1:9" s="5" customFormat="1" ht="30" customHeight="1">
      <c r="A24" s="14" t="s">
        <v>60</v>
      </c>
      <c r="B24" s="8" t="s">
        <v>27</v>
      </c>
      <c r="C24" s="149">
        <v>0.33333333333333331</v>
      </c>
      <c r="D24" s="150">
        <v>0.75</v>
      </c>
      <c r="E24" s="104"/>
      <c r="F24" s="101">
        <f t="shared" si="0"/>
        <v>0</v>
      </c>
      <c r="G24" s="110">
        <f t="shared" si="1"/>
        <v>4.166666666666663E-2</v>
      </c>
      <c r="H24" s="169">
        <f t="shared" si="2"/>
        <v>4.166666666666663E-2</v>
      </c>
      <c r="I24" s="105"/>
    </row>
    <row r="25" spans="1:9" s="5" customFormat="1" ht="30" customHeight="1">
      <c r="A25" s="14" t="s">
        <v>60</v>
      </c>
      <c r="B25" s="8" t="s">
        <v>28</v>
      </c>
      <c r="C25" s="9">
        <v>0.33333333333333331</v>
      </c>
      <c r="D25" s="98">
        <v>0.70833333333333337</v>
      </c>
      <c r="E25" s="98"/>
      <c r="F25" s="101">
        <f t="shared" si="0"/>
        <v>0</v>
      </c>
      <c r="G25" s="101">
        <f t="shared" si="1"/>
        <v>0</v>
      </c>
      <c r="H25" s="99">
        <f t="shared" si="2"/>
        <v>0</v>
      </c>
      <c r="I25" s="15"/>
    </row>
    <row r="26" spans="1:9" s="5" customFormat="1" ht="30" customHeight="1">
      <c r="A26" s="14" t="s">
        <v>60</v>
      </c>
      <c r="B26" s="8" t="s">
        <v>29</v>
      </c>
      <c r="C26" s="9">
        <v>0.33333333333333331</v>
      </c>
      <c r="D26" s="9">
        <v>0.70833333333333337</v>
      </c>
      <c r="E26" s="9"/>
      <c r="F26" s="45">
        <f t="shared" si="0"/>
        <v>0</v>
      </c>
      <c r="G26" s="101">
        <f t="shared" si="1"/>
        <v>0</v>
      </c>
      <c r="H26" s="47">
        <f t="shared" si="2"/>
        <v>0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0.33333333333333331</v>
      </c>
      <c r="D27" s="9">
        <v>0.70833333333333337</v>
      </c>
      <c r="E27" s="9"/>
      <c r="F27" s="45">
        <f t="shared" si="0"/>
        <v>0</v>
      </c>
      <c r="G27" s="45">
        <f t="shared" si="1"/>
        <v>0</v>
      </c>
      <c r="H27" s="47">
        <f t="shared" si="2"/>
        <v>0</v>
      </c>
      <c r="I27" s="15"/>
    </row>
    <row r="28" spans="1:9" s="5" customFormat="1" ht="30" customHeight="1">
      <c r="A28" s="14" t="s">
        <v>60</v>
      </c>
      <c r="B28" s="8" t="s">
        <v>31</v>
      </c>
      <c r="C28" s="694" t="s">
        <v>61</v>
      </c>
      <c r="D28" s="695"/>
      <c r="E28" s="695"/>
      <c r="F28" s="695"/>
      <c r="G28" s="695"/>
      <c r="H28" s="695"/>
      <c r="I28" s="696"/>
    </row>
    <row r="29" spans="1:9" s="5" customFormat="1" ht="30" customHeight="1">
      <c r="A29" s="14" t="s">
        <v>60</v>
      </c>
      <c r="B29" s="8" t="s">
        <v>32</v>
      </c>
      <c r="C29" s="9">
        <v>0.33333333333333331</v>
      </c>
      <c r="D29" s="9">
        <v>0.70833333333333337</v>
      </c>
      <c r="E29" s="9"/>
      <c r="F29" s="45">
        <f t="shared" si="0"/>
        <v>0</v>
      </c>
      <c r="G29" s="45">
        <f t="shared" si="1"/>
        <v>0</v>
      </c>
      <c r="H29" s="47">
        <f t="shared" si="2"/>
        <v>0</v>
      </c>
      <c r="I29" s="15"/>
    </row>
    <row r="30" spans="1:9" s="5" customFormat="1" ht="30" customHeight="1">
      <c r="A30" s="14" t="s">
        <v>60</v>
      </c>
      <c r="B30" s="8" t="s">
        <v>33</v>
      </c>
      <c r="C30" s="694" t="s">
        <v>61</v>
      </c>
      <c r="D30" s="695"/>
      <c r="E30" s="695"/>
      <c r="F30" s="695"/>
      <c r="G30" s="695"/>
      <c r="H30" s="695"/>
      <c r="I30" s="696"/>
    </row>
    <row r="31" spans="1:9" s="5" customFormat="1" ht="30" customHeight="1">
      <c r="A31" s="14" t="s">
        <v>60</v>
      </c>
      <c r="B31" s="8" t="s">
        <v>34</v>
      </c>
      <c r="C31" s="9">
        <v>0.33333333333333331</v>
      </c>
      <c r="D31" s="9">
        <v>0.70833333333333337</v>
      </c>
      <c r="E31" s="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5" customFormat="1" ht="30" customHeight="1">
      <c r="A32" s="14" t="s">
        <v>60</v>
      </c>
      <c r="B32" s="8" t="s">
        <v>35</v>
      </c>
      <c r="C32" s="9">
        <v>0.33333333333333331</v>
      </c>
      <c r="D32" s="9">
        <v>0.70833333333333337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0.33333333333333331</v>
      </c>
      <c r="D33" s="9">
        <v>0.75</v>
      </c>
      <c r="E33" s="9"/>
      <c r="F33" s="45">
        <f t="shared" si="0"/>
        <v>0</v>
      </c>
      <c r="G33" s="45">
        <f t="shared" si="1"/>
        <v>4.166666666666663E-2</v>
      </c>
      <c r="H33" s="167">
        <f t="shared" si="2"/>
        <v>4.166666666666663E-2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0.33333333333333331</v>
      </c>
      <c r="D34" s="9">
        <v>0.70833333333333337</v>
      </c>
      <c r="E34" s="9"/>
      <c r="F34" s="45">
        <f t="shared" si="0"/>
        <v>0</v>
      </c>
      <c r="G34" s="45">
        <f t="shared" si="1"/>
        <v>0</v>
      </c>
      <c r="H34" s="47">
        <f t="shared" si="2"/>
        <v>0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0.33333333333333298</v>
      </c>
      <c r="D35" s="9">
        <v>0.70833333333333337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0.33333333333333298</v>
      </c>
      <c r="D36" s="9">
        <v>0.70833333333333337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0.33333333333333298</v>
      </c>
      <c r="D37" s="9">
        <v>0.70833333333333337</v>
      </c>
      <c r="E37" s="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0.33333333333333298</v>
      </c>
      <c r="D38" s="9">
        <v>0.75</v>
      </c>
      <c r="E38" s="9"/>
      <c r="F38" s="45">
        <f t="shared" si="0"/>
        <v>0</v>
      </c>
      <c r="G38" s="45">
        <f t="shared" si="1"/>
        <v>4.166666666666663E-2</v>
      </c>
      <c r="H38" s="167">
        <f t="shared" si="2"/>
        <v>4.166666666666663E-2</v>
      </c>
      <c r="I38" s="15"/>
    </row>
    <row r="39" spans="1:9" s="5" customFormat="1" ht="30" customHeight="1">
      <c r="A39" s="14" t="s">
        <v>60</v>
      </c>
      <c r="B39" s="8" t="s">
        <v>42</v>
      </c>
      <c r="C39" s="9">
        <v>0.33333333333333298</v>
      </c>
      <c r="D39" s="9">
        <v>0.70833333333333337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0.33333333333333298</v>
      </c>
      <c r="D40" s="9">
        <v>0.70833333333333337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0.33333333333333298</v>
      </c>
      <c r="D41" s="9">
        <v>0.75</v>
      </c>
      <c r="E41" s="9"/>
      <c r="F41" s="45">
        <f t="shared" si="0"/>
        <v>0</v>
      </c>
      <c r="G41" s="45">
        <f t="shared" si="1"/>
        <v>4.166666666666663E-2</v>
      </c>
      <c r="H41" s="167">
        <f t="shared" si="2"/>
        <v>4.166666666666663E-2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0.29166666666666669</v>
      </c>
      <c r="D42" s="9">
        <v>0.70833333333333337</v>
      </c>
      <c r="E42" s="9"/>
      <c r="F42" s="45">
        <f t="shared" si="0"/>
        <v>4.166666666666663E-2</v>
      </c>
      <c r="G42" s="45">
        <f t="shared" si="1"/>
        <v>0</v>
      </c>
      <c r="H42" s="167">
        <f t="shared" si="2"/>
        <v>4.166666666666663E-2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0.33333333333333331</v>
      </c>
      <c r="D43" s="9">
        <v>0.70833333333333337</v>
      </c>
      <c r="E43" s="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694" t="s">
        <v>61</v>
      </c>
      <c r="D44" s="695"/>
      <c r="E44" s="695"/>
      <c r="F44" s="695"/>
      <c r="G44" s="695"/>
      <c r="H44" s="695"/>
      <c r="I44" s="696"/>
    </row>
    <row r="45" spans="1:9" s="5" customFormat="1" ht="30" customHeight="1">
      <c r="A45" s="14" t="s">
        <v>60</v>
      </c>
      <c r="B45" s="8" t="s">
        <v>48</v>
      </c>
      <c r="C45" s="9">
        <v>0.33333333333333331</v>
      </c>
      <c r="D45" s="9">
        <v>0.75</v>
      </c>
      <c r="E45" s="9"/>
      <c r="F45" s="45">
        <f t="shared" si="0"/>
        <v>0</v>
      </c>
      <c r="G45" s="45">
        <f t="shared" si="1"/>
        <v>4.166666666666663E-2</v>
      </c>
      <c r="H45" s="167">
        <f t="shared" si="2"/>
        <v>4.166666666666663E-2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0.33333333333333331</v>
      </c>
      <c r="D46" s="9">
        <v>0.75</v>
      </c>
      <c r="E46" s="9"/>
      <c r="F46" s="45">
        <f t="shared" si="0"/>
        <v>0</v>
      </c>
      <c r="G46" s="45">
        <f t="shared" si="1"/>
        <v>4.166666666666663E-2</v>
      </c>
      <c r="H46" s="167">
        <f t="shared" si="2"/>
        <v>4.166666666666663E-2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0.33333333333333331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694" t="s">
        <v>61</v>
      </c>
      <c r="D48" s="695"/>
      <c r="E48" s="695"/>
      <c r="F48" s="695"/>
      <c r="G48" s="695"/>
      <c r="H48" s="695"/>
      <c r="I48" s="696"/>
    </row>
    <row r="49" spans="1:9" s="5" customFormat="1" ht="30" customHeight="1">
      <c r="A49" s="14" t="s">
        <v>60</v>
      </c>
      <c r="B49" s="8" t="s">
        <v>52</v>
      </c>
      <c r="C49" s="9">
        <v>0.33333333333333331</v>
      </c>
      <c r="D49" s="9">
        <v>0.70833333333333337</v>
      </c>
      <c r="E49" s="9"/>
      <c r="F49" s="45">
        <f t="shared" si="0"/>
        <v>0</v>
      </c>
      <c r="G49" s="45">
        <f t="shared" si="1"/>
        <v>0</v>
      </c>
      <c r="H49" s="47">
        <f t="shared" si="2"/>
        <v>0</v>
      </c>
      <c r="I49" s="15"/>
    </row>
    <row r="50" spans="1:9" s="5" customFormat="1" ht="30" customHeight="1">
      <c r="A50" s="14" t="s">
        <v>60</v>
      </c>
      <c r="B50" s="8" t="s">
        <v>82</v>
      </c>
      <c r="C50" s="694" t="s">
        <v>118</v>
      </c>
      <c r="D50" s="695"/>
      <c r="E50" s="695"/>
      <c r="F50" s="695"/>
      <c r="G50" s="695"/>
      <c r="H50" s="695"/>
      <c r="I50" s="696"/>
    </row>
    <row r="51" spans="1:9" s="5" customFormat="1" ht="30" customHeight="1">
      <c r="A51" s="14" t="s">
        <v>60</v>
      </c>
      <c r="B51" s="8" t="s">
        <v>83</v>
      </c>
      <c r="C51" s="9">
        <v>0.33333333333333331</v>
      </c>
      <c r="D51" s="9">
        <v>0.75</v>
      </c>
      <c r="E51" s="9"/>
      <c r="F51" s="45">
        <f t="shared" si="0"/>
        <v>0</v>
      </c>
      <c r="G51" s="45">
        <f t="shared" si="1"/>
        <v>4.166666666666663E-2</v>
      </c>
      <c r="H51" s="167">
        <f t="shared" si="2"/>
        <v>4.166666666666663E-2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0.33333333333333331</v>
      </c>
      <c r="D52" s="9">
        <v>0.70833333333333337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9">
        <v>0.33333333333333331</v>
      </c>
      <c r="D53" s="9">
        <v>0.70833333333333337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0.33333333333333331</v>
      </c>
      <c r="D54" s="9">
        <v>0.75</v>
      </c>
      <c r="E54" s="9"/>
      <c r="F54" s="45">
        <f t="shared" si="0"/>
        <v>0</v>
      </c>
      <c r="G54" s="45">
        <f t="shared" si="1"/>
        <v>4.166666666666663E-2</v>
      </c>
      <c r="H54" s="167">
        <f t="shared" si="2"/>
        <v>4.166666666666663E-2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0.33333333333333331</v>
      </c>
      <c r="D55" s="9">
        <v>0.75</v>
      </c>
      <c r="E55" s="9"/>
      <c r="F55" s="45">
        <f t="shared" si="0"/>
        <v>0</v>
      </c>
      <c r="G55" s="45">
        <f t="shared" si="1"/>
        <v>4.166666666666663E-2</v>
      </c>
      <c r="H55" s="167">
        <f t="shared" si="2"/>
        <v>4.166666666666663E-2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0.29166666666666669</v>
      </c>
      <c r="D56" s="18">
        <v>0.75</v>
      </c>
      <c r="E56" s="18"/>
      <c r="F56" s="55">
        <f t="shared" si="0"/>
        <v>4.166666666666663E-2</v>
      </c>
      <c r="G56" s="55">
        <f t="shared" si="1"/>
        <v>4.166666666666663E-2</v>
      </c>
      <c r="H56" s="172">
        <f t="shared" si="2"/>
        <v>8.3333333333333259E-2</v>
      </c>
      <c r="I56" s="19"/>
    </row>
    <row r="57" spans="1:9" ht="30" customHeight="1">
      <c r="H57" s="240">
        <f>SUM(H3:H56)</f>
        <v>0.83333333333333259</v>
      </c>
    </row>
  </sheetData>
  <autoFilter ref="A2:I17"/>
  <mergeCells count="8">
    <mergeCell ref="C48:I48"/>
    <mergeCell ref="C50:I50"/>
    <mergeCell ref="C13:I13"/>
    <mergeCell ref="C20:I20"/>
    <mergeCell ref="C23:I23"/>
    <mergeCell ref="C28:I28"/>
    <mergeCell ref="C30:I30"/>
    <mergeCell ref="C44:I44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tabColor rgb="FF00B050"/>
    <pageSetUpPr fitToPage="1"/>
  </sheetPr>
  <dimension ref="A1:I57"/>
  <sheetViews>
    <sheetView topLeftCell="A46" zoomScaleNormal="100" zoomScaleSheetLayoutView="85" workbookViewId="0">
      <selection activeCell="C1" sqref="C1:I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113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0.33333333333333331</v>
      </c>
      <c r="D3" s="9">
        <v>0.52083333333333337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0</v>
      </c>
      <c r="H3" s="47">
        <f>G3+F3</f>
        <v>0</v>
      </c>
      <c r="I3" s="15"/>
    </row>
    <row r="4" spans="1:9" s="5" customFormat="1" ht="30" customHeight="1">
      <c r="A4" s="14" t="s">
        <v>58</v>
      </c>
      <c r="B4" s="8" t="s">
        <v>7</v>
      </c>
      <c r="C4" s="697" t="s">
        <v>115</v>
      </c>
      <c r="D4" s="698"/>
      <c r="E4" s="698"/>
      <c r="F4" s="698"/>
      <c r="G4" s="698"/>
      <c r="H4" s="698"/>
      <c r="I4" s="699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0.52083333333333337</v>
      </c>
      <c r="E5" s="45"/>
      <c r="F5" s="45">
        <f t="shared" ref="F5:F56" si="0">SUM(IF(C5="",0,IF(C5&lt;TIME(8,0,0),TIME(8,0,0)-C5,0)))</f>
        <v>0</v>
      </c>
      <c r="G5" s="45">
        <f t="shared" ref="G5:G56" si="1">SUM(
IF(OR(C5="",D5=""),0,MAX(0,IF(D5&lt;C5,D5+1,D5)-MAX(C5,TIME(17,0,0)))))</f>
        <v>0</v>
      </c>
      <c r="H5" s="47">
        <f t="shared" ref="H5:H56" si="2">G5+F5</f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0.52083333333333337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9">
        <v>0.33333333333333298</v>
      </c>
      <c r="D7" s="9">
        <v>0.625</v>
      </c>
      <c r="E7" s="45"/>
      <c r="F7" s="45">
        <f t="shared" si="0"/>
        <v>0</v>
      </c>
      <c r="G7" s="45">
        <v>0.10416666666666667</v>
      </c>
      <c r="H7" s="167">
        <f t="shared" si="2"/>
        <v>0.10416666666666667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0.33333333333333298</v>
      </c>
      <c r="D8" s="9">
        <v>0.52083333333333337</v>
      </c>
      <c r="E8" s="54"/>
      <c r="F8" s="45">
        <f t="shared" si="0"/>
        <v>0</v>
      </c>
      <c r="G8" s="45">
        <f t="shared" si="1"/>
        <v>0</v>
      </c>
      <c r="H8" s="47">
        <f t="shared" si="2"/>
        <v>0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0.33333333333333298</v>
      </c>
      <c r="D9" s="9">
        <v>0.52777777777777779</v>
      </c>
      <c r="E9" s="45"/>
      <c r="F9" s="45">
        <f t="shared" si="0"/>
        <v>0</v>
      </c>
      <c r="G9" s="45">
        <v>6.9444444444444441E-3</v>
      </c>
      <c r="H9" s="167">
        <f t="shared" si="2"/>
        <v>6.9444444444444441E-3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0.33333333333333298</v>
      </c>
      <c r="D10" s="9">
        <v>0.52083333333333337</v>
      </c>
      <c r="E10" s="45"/>
      <c r="F10" s="45">
        <f t="shared" si="0"/>
        <v>0</v>
      </c>
      <c r="G10" s="45">
        <f t="shared" si="1"/>
        <v>0</v>
      </c>
      <c r="H10" s="47">
        <f t="shared" si="2"/>
        <v>0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0.33333333333333298</v>
      </c>
      <c r="D11" s="9">
        <v>0.52083333333333337</v>
      </c>
      <c r="E11" s="45"/>
      <c r="F11" s="45">
        <f t="shared" si="0"/>
        <v>0</v>
      </c>
      <c r="G11" s="45">
        <f t="shared" si="1"/>
        <v>0</v>
      </c>
      <c r="H11" s="47">
        <f t="shared" si="2"/>
        <v>0</v>
      </c>
      <c r="I11" s="15"/>
    </row>
    <row r="12" spans="1:9" s="5" customFormat="1" ht="30" customHeight="1">
      <c r="A12" s="14" t="s">
        <v>59</v>
      </c>
      <c r="B12" s="8" t="s">
        <v>15</v>
      </c>
      <c r="C12" s="100">
        <v>0.33333333333333298</v>
      </c>
      <c r="D12" s="100">
        <v>0.52083333333333337</v>
      </c>
      <c r="E12" s="101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106" t="s">
        <v>16</v>
      </c>
      <c r="C13" s="678" t="s">
        <v>118</v>
      </c>
      <c r="D13" s="678"/>
      <c r="E13" s="678"/>
      <c r="F13" s="678"/>
      <c r="G13" s="678"/>
      <c r="H13" s="678"/>
      <c r="I13" s="678"/>
    </row>
    <row r="14" spans="1:9" s="5" customFormat="1" ht="30" customHeight="1">
      <c r="A14" s="14" t="s">
        <v>59</v>
      </c>
      <c r="B14" s="8" t="s">
        <v>17</v>
      </c>
      <c r="C14" s="107">
        <v>0.3125</v>
      </c>
      <c r="D14" s="107">
        <v>0.52083333333333337</v>
      </c>
      <c r="E14" s="107"/>
      <c r="F14" s="101">
        <f t="shared" si="0"/>
        <v>2.0833333333333315E-2</v>
      </c>
      <c r="G14" s="101">
        <f t="shared" si="1"/>
        <v>0</v>
      </c>
      <c r="H14" s="168">
        <f t="shared" si="2"/>
        <v>2.0833333333333315E-2</v>
      </c>
      <c r="I14" s="15"/>
    </row>
    <row r="15" spans="1:9" s="5" customFormat="1" ht="30" customHeight="1">
      <c r="A15" s="14" t="s">
        <v>59</v>
      </c>
      <c r="B15" s="106" t="s">
        <v>18</v>
      </c>
      <c r="C15" s="678" t="s">
        <v>61</v>
      </c>
      <c r="D15" s="678"/>
      <c r="E15" s="678"/>
      <c r="F15" s="678"/>
      <c r="G15" s="678"/>
      <c r="H15" s="678"/>
      <c r="I15" s="678"/>
    </row>
    <row r="16" spans="1:9" s="5" customFormat="1" ht="30" customHeight="1">
      <c r="A16" s="14" t="s">
        <v>59</v>
      </c>
      <c r="B16" s="8" t="s">
        <v>19</v>
      </c>
      <c r="C16" s="98">
        <v>0.33333333333333331</v>
      </c>
      <c r="D16" s="98">
        <v>0.52083333333333337</v>
      </c>
      <c r="E16" s="98"/>
      <c r="F16" s="101">
        <f t="shared" si="0"/>
        <v>0</v>
      </c>
      <c r="G16" s="101">
        <f t="shared" si="1"/>
        <v>0</v>
      </c>
      <c r="H16" s="108">
        <f t="shared" si="2"/>
        <v>0</v>
      </c>
      <c r="I16" s="15"/>
    </row>
    <row r="17" spans="1:9" s="5" customFormat="1" ht="30" customHeight="1">
      <c r="A17" s="14" t="s">
        <v>59</v>
      </c>
      <c r="B17" s="8" t="s">
        <v>20</v>
      </c>
      <c r="C17" s="109">
        <v>0.3125</v>
      </c>
      <c r="D17" s="9">
        <v>0.52083333333333337</v>
      </c>
      <c r="E17" s="9"/>
      <c r="F17" s="45">
        <f t="shared" si="0"/>
        <v>2.0833333333333315E-2</v>
      </c>
      <c r="G17" s="101">
        <f t="shared" si="1"/>
        <v>0</v>
      </c>
      <c r="H17" s="170">
        <f t="shared" si="2"/>
        <v>2.0833333333333315E-2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0.33333333333333331</v>
      </c>
      <c r="D18" s="9">
        <v>0.52083333333333337</v>
      </c>
      <c r="E18" s="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109">
        <v>0.33333333333333331</v>
      </c>
      <c r="D19" s="9">
        <v>0.52083333333333337</v>
      </c>
      <c r="E19" s="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9">
        <v>0.33333333333333298</v>
      </c>
      <c r="D20" s="9">
        <v>0.52083333333333337</v>
      </c>
      <c r="E20" s="9"/>
      <c r="F20" s="45">
        <f t="shared" si="0"/>
        <v>0</v>
      </c>
      <c r="G20" s="45">
        <f t="shared" si="1"/>
        <v>0</v>
      </c>
      <c r="H20" s="47">
        <f t="shared" si="2"/>
        <v>0</v>
      </c>
      <c r="I20" s="15"/>
    </row>
    <row r="21" spans="1:9" s="5" customFormat="1" ht="30" customHeight="1">
      <c r="A21" s="14" t="s">
        <v>60</v>
      </c>
      <c r="B21" s="8" t="s">
        <v>24</v>
      </c>
      <c r="C21" s="109">
        <v>0.33333333333333298</v>
      </c>
      <c r="D21" s="9">
        <v>0.52083333333333337</v>
      </c>
      <c r="E21" s="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0.33333333333333298</v>
      </c>
      <c r="D22" s="9">
        <v>0.52083333333333337</v>
      </c>
      <c r="E22" s="9"/>
      <c r="F22" s="45">
        <f t="shared" si="0"/>
        <v>0</v>
      </c>
      <c r="G22" s="45">
        <f t="shared" si="1"/>
        <v>0</v>
      </c>
      <c r="H22" s="47">
        <f t="shared" si="2"/>
        <v>0</v>
      </c>
      <c r="I22" s="15"/>
    </row>
    <row r="23" spans="1:9" s="5" customFormat="1" ht="30" customHeight="1">
      <c r="A23" s="14" t="s">
        <v>60</v>
      </c>
      <c r="B23" s="8" t="s">
        <v>26</v>
      </c>
      <c r="C23" s="109">
        <v>0.33333333333333298</v>
      </c>
      <c r="D23" s="100">
        <v>0.52083333333333337</v>
      </c>
      <c r="E23" s="100"/>
      <c r="F23" s="101">
        <f t="shared" si="0"/>
        <v>0</v>
      </c>
      <c r="G23" s="101">
        <f t="shared" si="1"/>
        <v>0</v>
      </c>
      <c r="H23" s="102">
        <f t="shared" si="2"/>
        <v>0</v>
      </c>
      <c r="I23" s="15"/>
    </row>
    <row r="24" spans="1:9" s="5" customFormat="1" ht="30" customHeight="1">
      <c r="A24" s="14" t="s">
        <v>60</v>
      </c>
      <c r="B24" s="8" t="s">
        <v>27</v>
      </c>
      <c r="C24" s="9">
        <v>0.33333333333333298</v>
      </c>
      <c r="D24" s="150">
        <v>0.52083333333333337</v>
      </c>
      <c r="E24" s="104"/>
      <c r="F24" s="101">
        <f t="shared" si="0"/>
        <v>0</v>
      </c>
      <c r="G24" s="110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8" t="s">
        <v>28</v>
      </c>
      <c r="C25" s="109">
        <v>0.33333333333333298</v>
      </c>
      <c r="D25" s="98">
        <v>0.52083333333333337</v>
      </c>
      <c r="E25" s="98"/>
      <c r="F25" s="101">
        <f t="shared" si="0"/>
        <v>0</v>
      </c>
      <c r="G25" s="101">
        <f t="shared" si="1"/>
        <v>0</v>
      </c>
      <c r="H25" s="99">
        <f t="shared" si="2"/>
        <v>0</v>
      </c>
      <c r="I25" s="15"/>
    </row>
    <row r="26" spans="1:9" s="5" customFormat="1" ht="30" customHeight="1">
      <c r="A26" s="14" t="s">
        <v>60</v>
      </c>
      <c r="B26" s="8" t="s">
        <v>29</v>
      </c>
      <c r="C26" s="9">
        <v>0.33333333333333298</v>
      </c>
      <c r="D26" s="9">
        <v>0.52083333333333337</v>
      </c>
      <c r="E26" s="9"/>
      <c r="F26" s="45">
        <f t="shared" si="0"/>
        <v>0</v>
      </c>
      <c r="G26" s="101">
        <f t="shared" si="1"/>
        <v>0</v>
      </c>
      <c r="H26" s="47">
        <f t="shared" si="2"/>
        <v>0</v>
      </c>
      <c r="I26" s="15"/>
    </row>
    <row r="27" spans="1:9" s="5" customFormat="1" ht="30" customHeight="1">
      <c r="A27" s="14" t="s">
        <v>60</v>
      </c>
      <c r="B27" s="8" t="s">
        <v>30</v>
      </c>
      <c r="C27" s="109">
        <v>0.33333333333333298</v>
      </c>
      <c r="D27" s="9">
        <v>0.54166666666666663</v>
      </c>
      <c r="E27" s="9"/>
      <c r="F27" s="45">
        <f t="shared" si="0"/>
        <v>0</v>
      </c>
      <c r="G27" s="45">
        <v>2.0833333333333332E-2</v>
      </c>
      <c r="H27" s="167">
        <f t="shared" si="2"/>
        <v>2.0833333333333332E-2</v>
      </c>
      <c r="I27" s="15"/>
    </row>
    <row r="28" spans="1:9" s="5" customFormat="1" ht="30" customHeight="1">
      <c r="A28" s="14" t="s">
        <v>60</v>
      </c>
      <c r="B28" s="8" t="s">
        <v>31</v>
      </c>
      <c r="C28" s="9">
        <v>0.33333333333333298</v>
      </c>
      <c r="D28" s="9">
        <v>0.52083333333333337</v>
      </c>
      <c r="E28" s="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5" customFormat="1" ht="30" customHeight="1">
      <c r="A29" s="14" t="s">
        <v>60</v>
      </c>
      <c r="B29" s="8" t="s">
        <v>32</v>
      </c>
      <c r="C29" s="109">
        <v>0.33333333333333331</v>
      </c>
      <c r="D29" s="9">
        <v>0.52083333333333337</v>
      </c>
      <c r="E29" s="9"/>
      <c r="F29" s="45">
        <f t="shared" si="0"/>
        <v>0</v>
      </c>
      <c r="G29" s="45">
        <f t="shared" si="1"/>
        <v>0</v>
      </c>
      <c r="H29" s="47">
        <f t="shared" si="2"/>
        <v>0</v>
      </c>
      <c r="I29" s="15"/>
    </row>
    <row r="30" spans="1:9" s="5" customFormat="1" ht="30" customHeight="1">
      <c r="A30" s="14" t="s">
        <v>60</v>
      </c>
      <c r="B30" s="8" t="s">
        <v>33</v>
      </c>
      <c r="C30" s="9">
        <v>0.33333333333333331</v>
      </c>
      <c r="D30" s="9">
        <v>0.52083333333333337</v>
      </c>
      <c r="E30" s="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5" customFormat="1" ht="30" customHeight="1">
      <c r="A31" s="14" t="s">
        <v>60</v>
      </c>
      <c r="B31" s="8" t="s">
        <v>34</v>
      </c>
      <c r="C31" s="678" t="s">
        <v>61</v>
      </c>
      <c r="D31" s="678"/>
      <c r="E31" s="678"/>
      <c r="F31" s="678"/>
      <c r="G31" s="678"/>
      <c r="H31" s="678"/>
      <c r="I31" s="678"/>
    </row>
    <row r="32" spans="1:9" s="5" customFormat="1" ht="30" customHeight="1">
      <c r="A32" s="14" t="s">
        <v>60</v>
      </c>
      <c r="B32" s="8" t="s">
        <v>35</v>
      </c>
      <c r="C32" s="9">
        <v>0.33333333333333331</v>
      </c>
      <c r="D32" s="9">
        <v>0.52083333333333337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109">
        <v>0.33333333333333331</v>
      </c>
      <c r="D33" s="9">
        <v>0.58333333333333337</v>
      </c>
      <c r="E33" s="9"/>
      <c r="F33" s="45">
        <f t="shared" si="0"/>
        <v>0</v>
      </c>
      <c r="G33" s="45">
        <v>6.25E-2</v>
      </c>
      <c r="H33" s="167">
        <f t="shared" si="2"/>
        <v>6.25E-2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0.33333333333333331</v>
      </c>
      <c r="D34" s="9">
        <v>0.52083333333333337</v>
      </c>
      <c r="E34" s="9"/>
      <c r="F34" s="45">
        <f t="shared" si="0"/>
        <v>0</v>
      </c>
      <c r="G34" s="45">
        <f t="shared" si="1"/>
        <v>0</v>
      </c>
      <c r="H34" s="47">
        <f t="shared" si="2"/>
        <v>0</v>
      </c>
      <c r="I34" s="15"/>
    </row>
    <row r="35" spans="1:9" s="5" customFormat="1" ht="30" customHeight="1">
      <c r="A35" s="14" t="s">
        <v>60</v>
      </c>
      <c r="B35" s="8" t="s">
        <v>38</v>
      </c>
      <c r="C35" s="109">
        <v>0.33333333333333331</v>
      </c>
      <c r="D35" s="9">
        <v>0.52083333333333337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0.33333333333333331</v>
      </c>
      <c r="D36" s="9">
        <v>0.52083333333333337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109">
        <v>0.33333333333333298</v>
      </c>
      <c r="D37" s="9">
        <v>0.52083333333333337</v>
      </c>
      <c r="E37" s="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0.33333333333333298</v>
      </c>
      <c r="D38" s="9">
        <v>0.58333333333333337</v>
      </c>
      <c r="E38" s="9"/>
      <c r="F38" s="45">
        <f t="shared" si="0"/>
        <v>0</v>
      </c>
      <c r="G38" s="45">
        <v>6.25E-2</v>
      </c>
      <c r="H38" s="167">
        <f t="shared" si="2"/>
        <v>6.25E-2</v>
      </c>
      <c r="I38" s="15"/>
    </row>
    <row r="39" spans="1:9" s="5" customFormat="1" ht="30" customHeight="1">
      <c r="A39" s="14" t="s">
        <v>60</v>
      </c>
      <c r="B39" s="8" t="s">
        <v>42</v>
      </c>
      <c r="C39" s="109">
        <v>0.33333333333333298</v>
      </c>
      <c r="D39" s="9">
        <v>0.52083333333333337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0.33333333333333298</v>
      </c>
      <c r="D40" s="9">
        <v>0.52083333333333337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109">
        <v>0.33333333333333298</v>
      </c>
      <c r="D41" s="9">
        <v>0.52083333333333337</v>
      </c>
      <c r="E41" s="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0.33333333333333298</v>
      </c>
      <c r="D42" s="9">
        <v>0.52083333333333337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5" customFormat="1" ht="30" customHeight="1">
      <c r="A43" s="14" t="s">
        <v>60</v>
      </c>
      <c r="B43" s="8" t="s">
        <v>46</v>
      </c>
      <c r="C43" s="109">
        <v>0.33333333333333298</v>
      </c>
      <c r="D43" s="9">
        <v>0.52777777777777779</v>
      </c>
      <c r="E43" s="9"/>
      <c r="F43" s="45">
        <f t="shared" si="0"/>
        <v>0</v>
      </c>
      <c r="G43" s="45">
        <v>6.9444444444444441E-3</v>
      </c>
      <c r="H43" s="167">
        <f t="shared" si="2"/>
        <v>6.9444444444444441E-3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0.33333333333333298</v>
      </c>
      <c r="D44" s="9">
        <v>0.52083333333333337</v>
      </c>
      <c r="E44" s="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109">
        <v>0.33333333333333298</v>
      </c>
      <c r="D45" s="9">
        <v>0.52083333333333337</v>
      </c>
      <c r="E45" s="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0.33333333333333298</v>
      </c>
      <c r="D46" s="9">
        <v>0.52083333333333337</v>
      </c>
      <c r="E46" s="9"/>
      <c r="F46" s="45">
        <f t="shared" si="0"/>
        <v>0</v>
      </c>
      <c r="G46" s="45">
        <f t="shared" si="1"/>
        <v>0</v>
      </c>
      <c r="H46" s="47">
        <f t="shared" si="2"/>
        <v>0</v>
      </c>
      <c r="I46" s="15"/>
    </row>
    <row r="47" spans="1:9" s="5" customFormat="1" ht="30" customHeight="1">
      <c r="A47" s="14" t="s">
        <v>60</v>
      </c>
      <c r="B47" s="8" t="s">
        <v>50</v>
      </c>
      <c r="C47" s="109">
        <v>0.33333333333333298</v>
      </c>
      <c r="D47" s="9">
        <v>0.52083333333333337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0.33333333333333298</v>
      </c>
      <c r="D48" s="9">
        <v>0.52083333333333337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52</v>
      </c>
      <c r="C49" s="109">
        <v>0.33333333333333298</v>
      </c>
      <c r="D49" s="9">
        <v>0.52083333333333337</v>
      </c>
      <c r="E49" s="9"/>
      <c r="F49" s="45">
        <f t="shared" si="0"/>
        <v>0</v>
      </c>
      <c r="G49" s="45">
        <f t="shared" si="1"/>
        <v>0</v>
      </c>
      <c r="H49" s="47">
        <f t="shared" si="2"/>
        <v>0</v>
      </c>
      <c r="I49" s="15"/>
    </row>
    <row r="50" spans="1:9" s="5" customFormat="1" ht="30" customHeight="1">
      <c r="A50" s="14" t="s">
        <v>60</v>
      </c>
      <c r="B50" s="8" t="s">
        <v>82</v>
      </c>
      <c r="C50" s="678" t="s">
        <v>61</v>
      </c>
      <c r="D50" s="678"/>
      <c r="E50" s="678"/>
      <c r="F50" s="678"/>
      <c r="G50" s="678"/>
      <c r="H50" s="678"/>
      <c r="I50" s="678"/>
    </row>
    <row r="51" spans="1:9" s="5" customFormat="1" ht="30" customHeight="1">
      <c r="A51" s="14" t="s">
        <v>60</v>
      </c>
      <c r="B51" s="8" t="s">
        <v>83</v>
      </c>
      <c r="C51" s="109">
        <v>0.33333333333333298</v>
      </c>
      <c r="D51" s="9">
        <v>0.52083333333333337</v>
      </c>
      <c r="E51" s="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5" customFormat="1" ht="30" customHeight="1">
      <c r="A52" s="14" t="s">
        <v>60</v>
      </c>
      <c r="B52" s="8" t="s">
        <v>53</v>
      </c>
      <c r="C52" s="109">
        <v>0.33333333333333298</v>
      </c>
      <c r="D52" s="56">
        <v>0.375</v>
      </c>
      <c r="E52" s="204">
        <v>0.125</v>
      </c>
      <c r="F52" s="45">
        <f t="shared" si="0"/>
        <v>0</v>
      </c>
      <c r="G52" s="45">
        <f t="shared" si="1"/>
        <v>0</v>
      </c>
      <c r="H52" s="47">
        <f t="shared" si="2"/>
        <v>0</v>
      </c>
      <c r="I52" s="15" t="s">
        <v>131</v>
      </c>
    </row>
    <row r="53" spans="1:9" s="5" customFormat="1" ht="30" customHeight="1">
      <c r="A53" s="14" t="s">
        <v>59</v>
      </c>
      <c r="B53" s="8" t="s">
        <v>54</v>
      </c>
      <c r="C53" s="109">
        <v>0.33333333333333298</v>
      </c>
      <c r="D53" s="9">
        <v>0.52083333333333337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109">
        <v>0.33333333333333298</v>
      </c>
      <c r="D54" s="9">
        <v>0.52083333333333337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5" customFormat="1" ht="30" customHeight="1">
      <c r="A55" s="14" t="s">
        <v>60</v>
      </c>
      <c r="B55" s="8" t="s">
        <v>56</v>
      </c>
      <c r="C55" s="109">
        <v>0.33333333333333298</v>
      </c>
      <c r="D55" s="9">
        <v>0.52083333333333337</v>
      </c>
      <c r="E55" s="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65">
        <v>0.33333333333333298</v>
      </c>
      <c r="D56" s="18">
        <v>0.52083333333333337</v>
      </c>
      <c r="E56" s="18"/>
      <c r="F56" s="55">
        <f t="shared" si="0"/>
        <v>0</v>
      </c>
      <c r="G56" s="55">
        <f t="shared" si="1"/>
        <v>0</v>
      </c>
      <c r="H56" s="95">
        <f t="shared" si="2"/>
        <v>0</v>
      </c>
      <c r="I56" s="19"/>
    </row>
    <row r="57" spans="1:9" ht="30" customHeight="1">
      <c r="H57" s="240">
        <f>SUM(H51:H56,H32:H49,H16:H30,H14,H5:H12,H3)</f>
        <v>0.30555555555555552</v>
      </c>
    </row>
  </sheetData>
  <autoFilter ref="A2:I56"/>
  <mergeCells count="5">
    <mergeCell ref="C4:I4"/>
    <mergeCell ref="C13:I13"/>
    <mergeCell ref="C15:I15"/>
    <mergeCell ref="C31:I31"/>
    <mergeCell ref="C50:I5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tabColor rgb="FF00B050"/>
    <pageSetUpPr fitToPage="1"/>
  </sheetPr>
  <dimension ref="A1:I57"/>
  <sheetViews>
    <sheetView zoomScaleNormal="100" zoomScaleSheetLayoutView="85" workbookViewId="0">
      <selection activeCell="C1" sqref="C1:I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111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0.33333333333333331</v>
      </c>
      <c r="D3" s="9">
        <v>0.70833333333333337</v>
      </c>
      <c r="E3" s="45"/>
      <c r="F3" s="45">
        <f>SUM(IF(C3="",0,IF(C3&lt;TIME(8,0,0),TIME(8,0,0)-C3,0)))</f>
        <v>0</v>
      </c>
      <c r="G3" s="45">
        <f>SUM(
IF(OR(C3="",D3=""),0,MAX(0,IF(D3&lt;C3,D3+1,D3)-MAX(C3,TIME(17,0,0)))))</f>
        <v>0</v>
      </c>
      <c r="H3" s="47">
        <f>G3+F3</f>
        <v>0</v>
      </c>
      <c r="I3" s="15"/>
    </row>
    <row r="4" spans="1:9" s="5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0.70833333333333337</v>
      </c>
      <c r="E5" s="4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0.70833333333333337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9">
        <v>0.70833333333333337</v>
      </c>
      <c r="E7" s="4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0.25</v>
      </c>
      <c r="D8" s="9">
        <v>0.90277777777777779</v>
      </c>
      <c r="E8" s="54"/>
      <c r="F8" s="45">
        <f t="shared" si="0"/>
        <v>8.3333333333333315E-2</v>
      </c>
      <c r="G8" s="45">
        <f t="shared" si="1"/>
        <v>0.19444444444444442</v>
      </c>
      <c r="H8" s="167">
        <f t="shared" si="2"/>
        <v>0.27777777777777773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0.20833333333333334</v>
      </c>
      <c r="D9" s="9">
        <v>0.9243055555555556</v>
      </c>
      <c r="E9" s="45"/>
      <c r="F9" s="45">
        <f t="shared" si="0"/>
        <v>0.12499999999999997</v>
      </c>
      <c r="G9" s="45">
        <f t="shared" si="1"/>
        <v>0.21597222222222223</v>
      </c>
      <c r="H9" s="167">
        <f t="shared" si="2"/>
        <v>0.34097222222222223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0.33333333333333331</v>
      </c>
      <c r="D10" s="9">
        <v>0.73611111111111116</v>
      </c>
      <c r="E10" s="45"/>
      <c r="F10" s="45">
        <f t="shared" si="0"/>
        <v>0</v>
      </c>
      <c r="G10" s="45">
        <f t="shared" si="1"/>
        <v>2.777777777777779E-2</v>
      </c>
      <c r="H10" s="167">
        <f t="shared" si="2"/>
        <v>2.777777777777779E-2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0.25</v>
      </c>
      <c r="D11" s="9">
        <v>0.75</v>
      </c>
      <c r="E11" s="45"/>
      <c r="F11" s="45">
        <f t="shared" si="0"/>
        <v>8.3333333333333315E-2</v>
      </c>
      <c r="G11" s="45">
        <f t="shared" si="1"/>
        <v>4.166666666666663E-2</v>
      </c>
      <c r="H11" s="167">
        <f t="shared" si="2"/>
        <v>0.12499999999999994</v>
      </c>
      <c r="I11" s="15"/>
    </row>
    <row r="12" spans="1:9" s="5" customFormat="1" ht="30" customHeight="1">
      <c r="A12" s="14" t="s">
        <v>59</v>
      </c>
      <c r="B12" s="8" t="s">
        <v>15</v>
      </c>
      <c r="C12" s="100">
        <v>0.33333333333333331</v>
      </c>
      <c r="D12" s="100">
        <v>0.77083333333333337</v>
      </c>
      <c r="E12" s="101"/>
      <c r="F12" s="101">
        <f t="shared" si="0"/>
        <v>0</v>
      </c>
      <c r="G12" s="101">
        <f t="shared" si="1"/>
        <v>6.25E-2</v>
      </c>
      <c r="H12" s="170">
        <f t="shared" si="2"/>
        <v>6.25E-2</v>
      </c>
      <c r="I12" s="15"/>
    </row>
    <row r="13" spans="1:9" s="5" customFormat="1" ht="30" customHeight="1">
      <c r="A13" s="14" t="s">
        <v>59</v>
      </c>
      <c r="B13" s="106" t="s">
        <v>16</v>
      </c>
      <c r="C13" s="678" t="s">
        <v>118</v>
      </c>
      <c r="D13" s="678"/>
      <c r="E13" s="678"/>
      <c r="F13" s="678"/>
      <c r="G13" s="678"/>
      <c r="H13" s="678"/>
      <c r="I13" s="678"/>
    </row>
    <row r="14" spans="1:9" s="5" customFormat="1" ht="30" customHeight="1">
      <c r="A14" s="14" t="s">
        <v>59</v>
      </c>
      <c r="B14" s="8" t="s">
        <v>17</v>
      </c>
      <c r="C14" s="107">
        <v>0.33333333333333331</v>
      </c>
      <c r="D14" s="107">
        <v>0.70833333333333337</v>
      </c>
      <c r="E14" s="107"/>
      <c r="F14" s="101">
        <f t="shared" si="0"/>
        <v>0</v>
      </c>
      <c r="G14" s="101">
        <f t="shared" si="1"/>
        <v>0</v>
      </c>
      <c r="H14" s="108">
        <f t="shared" si="2"/>
        <v>0</v>
      </c>
      <c r="I14" s="15"/>
    </row>
    <row r="15" spans="1:9" s="5" customFormat="1" ht="30" customHeight="1">
      <c r="A15" s="14" t="s">
        <v>59</v>
      </c>
      <c r="B15" s="106" t="s">
        <v>18</v>
      </c>
      <c r="C15" s="150">
        <v>0.3125</v>
      </c>
      <c r="D15" s="150">
        <v>0.70833333333333337</v>
      </c>
      <c r="E15" s="104"/>
      <c r="F15" s="101">
        <f t="shared" si="0"/>
        <v>2.0833333333333315E-2</v>
      </c>
      <c r="G15" s="110">
        <f t="shared" si="1"/>
        <v>0</v>
      </c>
      <c r="H15" s="169">
        <f t="shared" si="2"/>
        <v>2.0833333333333315E-2</v>
      </c>
      <c r="I15" s="105"/>
    </row>
    <row r="16" spans="1:9" s="5" customFormat="1" ht="30" customHeight="1">
      <c r="A16" s="14" t="s">
        <v>59</v>
      </c>
      <c r="B16" s="8" t="s">
        <v>19</v>
      </c>
      <c r="C16" s="98">
        <v>0.33333333333333331</v>
      </c>
      <c r="D16" s="98">
        <v>0.73611111111111116</v>
      </c>
      <c r="E16" s="98"/>
      <c r="F16" s="101">
        <f t="shared" si="0"/>
        <v>0</v>
      </c>
      <c r="G16" s="101">
        <f t="shared" si="1"/>
        <v>2.777777777777779E-2</v>
      </c>
      <c r="H16" s="168">
        <f t="shared" si="2"/>
        <v>2.777777777777779E-2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0.33333333333333331</v>
      </c>
      <c r="D17" s="9">
        <v>0.73958333333333337</v>
      </c>
      <c r="E17" s="9"/>
      <c r="F17" s="45">
        <f t="shared" si="0"/>
        <v>0</v>
      </c>
      <c r="G17" s="101">
        <f t="shared" si="1"/>
        <v>3.125E-2</v>
      </c>
      <c r="H17" s="170">
        <f t="shared" si="2"/>
        <v>3.125E-2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0.33333333333333331</v>
      </c>
      <c r="D18" s="9">
        <v>0.70833333333333337</v>
      </c>
      <c r="E18" s="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678" t="s">
        <v>61</v>
      </c>
      <c r="D19" s="678"/>
      <c r="E19" s="678"/>
      <c r="F19" s="678"/>
      <c r="G19" s="678"/>
      <c r="H19" s="678"/>
      <c r="I19" s="678"/>
    </row>
    <row r="20" spans="1:9" s="5" customFormat="1" ht="30" customHeight="1">
      <c r="A20" s="14" t="s">
        <v>60</v>
      </c>
      <c r="B20" s="8" t="s">
        <v>23</v>
      </c>
      <c r="C20" s="9">
        <v>0.33333333333333331</v>
      </c>
      <c r="D20" s="9">
        <v>0.70833333333333337</v>
      </c>
      <c r="E20" s="9"/>
      <c r="F20" s="45">
        <f t="shared" si="0"/>
        <v>0</v>
      </c>
      <c r="G20" s="45">
        <f t="shared" si="1"/>
        <v>0</v>
      </c>
      <c r="H20" s="47">
        <f t="shared" si="2"/>
        <v>0</v>
      </c>
      <c r="I20" s="15"/>
    </row>
    <row r="21" spans="1:9" s="5" customFormat="1" ht="30" customHeight="1">
      <c r="A21" s="14" t="s">
        <v>60</v>
      </c>
      <c r="B21" s="8" t="s">
        <v>24</v>
      </c>
      <c r="C21" s="9">
        <v>0.33333333333333331</v>
      </c>
      <c r="D21" s="9">
        <v>0.70833333333333337</v>
      </c>
      <c r="E21" s="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0.33333333333333331</v>
      </c>
      <c r="D22" s="9">
        <v>0.70833333333333337</v>
      </c>
      <c r="E22" s="9"/>
      <c r="F22" s="45">
        <f t="shared" si="0"/>
        <v>0</v>
      </c>
      <c r="G22" s="45">
        <f t="shared" si="1"/>
        <v>0</v>
      </c>
      <c r="H22" s="47">
        <f t="shared" si="2"/>
        <v>0</v>
      </c>
      <c r="I22" s="15"/>
    </row>
    <row r="23" spans="1:9" s="5" customFormat="1" ht="30" customHeight="1">
      <c r="A23" s="14" t="s">
        <v>60</v>
      </c>
      <c r="B23" s="8" t="s">
        <v>26</v>
      </c>
      <c r="C23" s="9">
        <v>0.33333333333333331</v>
      </c>
      <c r="D23" s="100">
        <v>0.70833333333333337</v>
      </c>
      <c r="E23" s="100"/>
      <c r="F23" s="101">
        <f t="shared" si="0"/>
        <v>0</v>
      </c>
      <c r="G23" s="101">
        <f t="shared" si="1"/>
        <v>0</v>
      </c>
      <c r="H23" s="102">
        <f t="shared" si="2"/>
        <v>0</v>
      </c>
      <c r="I23" s="15"/>
    </row>
    <row r="24" spans="1:9" s="5" customFormat="1" ht="30" customHeight="1">
      <c r="A24" s="14" t="s">
        <v>60</v>
      </c>
      <c r="B24" s="8" t="s">
        <v>27</v>
      </c>
      <c r="C24" s="164">
        <v>0.4291666666666667</v>
      </c>
      <c r="D24" s="150">
        <v>0.70833333333333337</v>
      </c>
      <c r="E24" s="203">
        <f>C24-B1</f>
        <v>9.5833333333333381E-2</v>
      </c>
      <c r="F24" s="101">
        <f t="shared" si="0"/>
        <v>0</v>
      </c>
      <c r="G24" s="110">
        <f t="shared" si="1"/>
        <v>0</v>
      </c>
      <c r="H24" s="202">
        <f t="shared" si="2"/>
        <v>0</v>
      </c>
      <c r="I24" s="105" t="s">
        <v>128</v>
      </c>
    </row>
    <row r="25" spans="1:9" s="5" customFormat="1" ht="30" customHeight="1">
      <c r="A25" s="14" t="s">
        <v>60</v>
      </c>
      <c r="B25" s="8" t="s">
        <v>28</v>
      </c>
      <c r="C25" s="9">
        <v>0.25</v>
      </c>
      <c r="D25" s="98">
        <v>0.90625</v>
      </c>
      <c r="E25" s="98"/>
      <c r="F25" s="101">
        <f t="shared" si="0"/>
        <v>8.3333333333333315E-2</v>
      </c>
      <c r="G25" s="101">
        <f t="shared" si="1"/>
        <v>0.19791666666666663</v>
      </c>
      <c r="H25" s="171">
        <f t="shared" si="2"/>
        <v>0.28124999999999994</v>
      </c>
      <c r="I25" s="15"/>
    </row>
    <row r="26" spans="1:9" s="5" customFormat="1" ht="30" customHeight="1">
      <c r="A26" s="14" t="s">
        <v>60</v>
      </c>
      <c r="B26" s="8" t="s">
        <v>29</v>
      </c>
      <c r="C26" s="9">
        <v>0.33333333333333331</v>
      </c>
      <c r="D26" s="9">
        <v>0.70833333333333337</v>
      </c>
      <c r="E26" s="9"/>
      <c r="F26" s="45">
        <f t="shared" si="0"/>
        <v>0</v>
      </c>
      <c r="G26" s="101">
        <f t="shared" si="1"/>
        <v>0</v>
      </c>
      <c r="H26" s="47">
        <f t="shared" si="2"/>
        <v>0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0.33333333333333331</v>
      </c>
      <c r="D27" s="9">
        <v>0.77083333333333337</v>
      </c>
      <c r="E27" s="9"/>
      <c r="F27" s="45">
        <f t="shared" si="0"/>
        <v>0</v>
      </c>
      <c r="G27" s="45">
        <f t="shared" si="1"/>
        <v>6.25E-2</v>
      </c>
      <c r="H27" s="167">
        <f t="shared" si="2"/>
        <v>6.25E-2</v>
      </c>
      <c r="I27" s="15"/>
    </row>
    <row r="28" spans="1:9" s="5" customFormat="1" ht="30" customHeight="1">
      <c r="A28" s="14" t="s">
        <v>60</v>
      </c>
      <c r="B28" s="8" t="s">
        <v>31</v>
      </c>
      <c r="C28" s="9">
        <v>0.33333333333333331</v>
      </c>
      <c r="D28" s="9">
        <v>0.70833333333333337</v>
      </c>
      <c r="E28" s="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5" customFormat="1" ht="30" customHeight="1">
      <c r="A29" s="14" t="s">
        <v>60</v>
      </c>
      <c r="B29" s="8" t="s">
        <v>32</v>
      </c>
      <c r="C29" s="678" t="s">
        <v>110</v>
      </c>
      <c r="D29" s="678"/>
      <c r="E29" s="678"/>
      <c r="F29" s="678"/>
      <c r="G29" s="678"/>
      <c r="H29" s="678"/>
      <c r="I29" s="678"/>
    </row>
    <row r="30" spans="1:9" s="5" customFormat="1" ht="30" customHeight="1">
      <c r="A30" s="14" t="s">
        <v>60</v>
      </c>
      <c r="B30" s="8" t="s">
        <v>33</v>
      </c>
      <c r="C30" s="9">
        <v>0.33333333333333331</v>
      </c>
      <c r="D30" s="9">
        <v>0.70833333333333337</v>
      </c>
      <c r="E30" s="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5" customFormat="1" ht="30" customHeight="1">
      <c r="A31" s="14" t="s">
        <v>60</v>
      </c>
      <c r="B31" s="8" t="s">
        <v>34</v>
      </c>
      <c r="C31" s="9">
        <v>0.33333333333333331</v>
      </c>
      <c r="D31" s="9">
        <v>0.52777777777777779</v>
      </c>
      <c r="E31" s="9"/>
      <c r="F31" s="45">
        <f t="shared" si="0"/>
        <v>0</v>
      </c>
      <c r="G31" s="45">
        <f t="shared" si="1"/>
        <v>0</v>
      </c>
      <c r="H31" s="47">
        <f t="shared" si="2"/>
        <v>0</v>
      </c>
      <c r="I31" s="200" t="s">
        <v>126</v>
      </c>
    </row>
    <row r="32" spans="1:9" s="5" customFormat="1" ht="30" customHeight="1">
      <c r="A32" s="14" t="s">
        <v>60</v>
      </c>
      <c r="B32" s="8" t="s">
        <v>35</v>
      </c>
      <c r="C32" s="9">
        <v>0.33333333333333331</v>
      </c>
      <c r="D32" s="9">
        <v>0.71527777777777779</v>
      </c>
      <c r="E32" s="9"/>
      <c r="F32" s="45">
        <f t="shared" si="0"/>
        <v>0</v>
      </c>
      <c r="G32" s="45">
        <f t="shared" si="1"/>
        <v>6.9444444444444198E-3</v>
      </c>
      <c r="H32" s="167">
        <f t="shared" si="2"/>
        <v>6.9444444444444198E-3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0.33333333333333331</v>
      </c>
      <c r="D33" s="9">
        <v>0.70833333333333337</v>
      </c>
      <c r="E33" s="9"/>
      <c r="F33" s="45">
        <f t="shared" si="0"/>
        <v>0</v>
      </c>
      <c r="G33" s="45">
        <f t="shared" si="1"/>
        <v>0</v>
      </c>
      <c r="H33" s="47">
        <f t="shared" si="2"/>
        <v>0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0.33333333333333331</v>
      </c>
      <c r="D34" s="9">
        <v>0.77083333333333337</v>
      </c>
      <c r="E34" s="9"/>
      <c r="F34" s="45">
        <f t="shared" si="0"/>
        <v>0</v>
      </c>
      <c r="G34" s="45">
        <f t="shared" si="1"/>
        <v>6.25E-2</v>
      </c>
      <c r="H34" s="167">
        <f t="shared" si="2"/>
        <v>6.25E-2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0.33333333333333331</v>
      </c>
      <c r="D35" s="9">
        <v>0.70833333333333337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0.33333333333333331</v>
      </c>
      <c r="D36" s="9">
        <v>0.70833333333333337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0.33333333333333331</v>
      </c>
      <c r="D37" s="9">
        <v>0.70833333333333337</v>
      </c>
      <c r="E37" s="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678" t="s">
        <v>61</v>
      </c>
      <c r="D38" s="678"/>
      <c r="E38" s="678"/>
      <c r="F38" s="678"/>
      <c r="G38" s="678"/>
      <c r="H38" s="678"/>
      <c r="I38" s="678"/>
    </row>
    <row r="39" spans="1:9" s="5" customFormat="1" ht="30" customHeight="1">
      <c r="A39" s="14" t="s">
        <v>60</v>
      </c>
      <c r="B39" s="8" t="s">
        <v>42</v>
      </c>
      <c r="C39" s="9">
        <v>0.33333333333333331</v>
      </c>
      <c r="D39" s="9">
        <v>0.70833333333333337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0.33333333333333331</v>
      </c>
      <c r="D40" s="9">
        <v>0.77083333333333337</v>
      </c>
      <c r="E40" s="9"/>
      <c r="F40" s="45">
        <f t="shared" si="0"/>
        <v>0</v>
      </c>
      <c r="G40" s="45">
        <f t="shared" si="1"/>
        <v>6.25E-2</v>
      </c>
      <c r="H40" s="167">
        <f t="shared" si="2"/>
        <v>6.25E-2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0.33333333333333331</v>
      </c>
      <c r="D41" s="9">
        <v>0.70833333333333337</v>
      </c>
      <c r="E41" s="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0.33333333333333331</v>
      </c>
      <c r="D42" s="9">
        <v>0.70833333333333337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0.25</v>
      </c>
      <c r="D43" s="9">
        <v>0.89583333333333337</v>
      </c>
      <c r="E43" s="9"/>
      <c r="F43" s="45">
        <f t="shared" si="0"/>
        <v>8.3333333333333315E-2</v>
      </c>
      <c r="G43" s="45">
        <f t="shared" si="1"/>
        <v>0.1875</v>
      </c>
      <c r="H43" s="167">
        <f t="shared" si="2"/>
        <v>0.27083333333333331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0.25</v>
      </c>
      <c r="D44" s="9">
        <v>0.89583333333333337</v>
      </c>
      <c r="E44" s="9"/>
      <c r="F44" s="45">
        <f t="shared" si="0"/>
        <v>8.3333333333333315E-2</v>
      </c>
      <c r="G44" s="45">
        <f t="shared" si="1"/>
        <v>0.1875</v>
      </c>
      <c r="H44" s="167">
        <f t="shared" si="2"/>
        <v>0.27083333333333331</v>
      </c>
      <c r="I44" s="15"/>
    </row>
    <row r="45" spans="1:9" s="5" customFormat="1" ht="30" customHeight="1">
      <c r="A45" s="14" t="s">
        <v>60</v>
      </c>
      <c r="B45" s="8" t="s">
        <v>48</v>
      </c>
      <c r="C45" s="9">
        <v>0.33333333333333331</v>
      </c>
      <c r="D45" s="9">
        <v>0.70833333333333337</v>
      </c>
      <c r="E45" s="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0.33333333333333331</v>
      </c>
      <c r="D46" s="9">
        <v>0.75</v>
      </c>
      <c r="E46" s="9"/>
      <c r="F46" s="45">
        <f t="shared" si="0"/>
        <v>0</v>
      </c>
      <c r="G46" s="45">
        <f t="shared" si="1"/>
        <v>4.166666666666663E-2</v>
      </c>
      <c r="H46" s="167">
        <f t="shared" si="2"/>
        <v>4.166666666666663E-2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0.33333333333333331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0.33333333333333331</v>
      </c>
      <c r="D48" s="9">
        <v>0.70833333333333337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52</v>
      </c>
      <c r="C49" s="9">
        <v>0.33333333333333331</v>
      </c>
      <c r="D49" s="9">
        <v>0.70833333333333337</v>
      </c>
      <c r="E49" s="9"/>
      <c r="F49" s="45">
        <f t="shared" si="0"/>
        <v>0</v>
      </c>
      <c r="G49" s="45">
        <f t="shared" si="1"/>
        <v>0</v>
      </c>
      <c r="H49" s="47">
        <f t="shared" si="2"/>
        <v>0</v>
      </c>
      <c r="I49" s="15"/>
    </row>
    <row r="50" spans="1:9" s="5" customFormat="1" ht="30" customHeight="1">
      <c r="A50" s="14" t="s">
        <v>60</v>
      </c>
      <c r="B50" s="8" t="s">
        <v>82</v>
      </c>
      <c r="C50" s="678" t="s">
        <v>61</v>
      </c>
      <c r="D50" s="678"/>
      <c r="E50" s="678"/>
      <c r="F50" s="678"/>
      <c r="G50" s="678"/>
      <c r="H50" s="678"/>
      <c r="I50" s="678"/>
    </row>
    <row r="51" spans="1:9" s="5" customFormat="1" ht="30" customHeight="1">
      <c r="A51" s="14" t="s">
        <v>60</v>
      </c>
      <c r="B51" s="8" t="s">
        <v>83</v>
      </c>
      <c r="C51" s="9">
        <v>0.33333333333333331</v>
      </c>
      <c r="D51" s="9">
        <v>0.71527777777777779</v>
      </c>
      <c r="E51" s="9"/>
      <c r="F51" s="45">
        <f t="shared" si="0"/>
        <v>0</v>
      </c>
      <c r="G51" s="45">
        <f t="shared" si="1"/>
        <v>6.9444444444444198E-3</v>
      </c>
      <c r="H51" s="167">
        <f t="shared" si="2"/>
        <v>6.9444444444444198E-3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0.375</v>
      </c>
      <c r="D52" s="56">
        <v>0.5</v>
      </c>
      <c r="E52" s="204">
        <v>0.16666666666666666</v>
      </c>
      <c r="F52" s="45">
        <f t="shared" si="0"/>
        <v>0</v>
      </c>
      <c r="G52" s="45">
        <f t="shared" si="1"/>
        <v>0</v>
      </c>
      <c r="H52" s="47">
        <f t="shared" si="2"/>
        <v>0</v>
      </c>
      <c r="I52" s="15" t="s">
        <v>130</v>
      </c>
    </row>
    <row r="53" spans="1:9" s="5" customFormat="1" ht="30" customHeight="1">
      <c r="A53" s="14" t="s">
        <v>59</v>
      </c>
      <c r="B53" s="8" t="s">
        <v>54</v>
      </c>
      <c r="C53" s="9">
        <v>0.33333333333333331</v>
      </c>
      <c r="D53" s="9">
        <v>0.75</v>
      </c>
      <c r="E53" s="9"/>
      <c r="F53" s="45">
        <f t="shared" si="0"/>
        <v>0</v>
      </c>
      <c r="G53" s="45">
        <f t="shared" si="1"/>
        <v>4.166666666666663E-2</v>
      </c>
      <c r="H53" s="167">
        <f t="shared" si="2"/>
        <v>4.166666666666663E-2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0.33333333333333331</v>
      </c>
      <c r="D54" s="9">
        <v>0.70833333333333337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0.33333333333333331</v>
      </c>
      <c r="D55" s="9">
        <v>0.70833333333333337</v>
      </c>
      <c r="E55" s="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0.33333333333333331</v>
      </c>
      <c r="D56" s="18">
        <v>0.70833333333333337</v>
      </c>
      <c r="E56" s="18"/>
      <c r="F56" s="55">
        <f t="shared" si="0"/>
        <v>0</v>
      </c>
      <c r="G56" s="55">
        <f t="shared" si="1"/>
        <v>0</v>
      </c>
      <c r="H56" s="95">
        <f t="shared" si="2"/>
        <v>0</v>
      </c>
      <c r="I56" s="19"/>
    </row>
    <row r="57" spans="1:9" ht="30" customHeight="1">
      <c r="H57" s="240">
        <f>SUM(H3:H56)</f>
        <v>2.0215277777777771</v>
      </c>
    </row>
  </sheetData>
  <autoFilter ref="A2:I56"/>
  <mergeCells count="5">
    <mergeCell ref="C13:I13"/>
    <mergeCell ref="C19:I19"/>
    <mergeCell ref="C29:I29"/>
    <mergeCell ref="C38:I38"/>
    <mergeCell ref="C50:I50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tabColor rgb="FF00B050"/>
    <pageSetUpPr fitToPage="1"/>
  </sheetPr>
  <dimension ref="A1:I57"/>
  <sheetViews>
    <sheetView zoomScaleNormal="100" zoomScaleSheetLayoutView="85" workbookViewId="0">
      <selection activeCell="C1" sqref="C1:I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112</v>
      </c>
      <c r="E1" s="6"/>
      <c r="F1" s="6"/>
      <c r="G1" s="6"/>
      <c r="H1" s="6"/>
      <c r="I1" s="6"/>
    </row>
    <row r="2" spans="1:9" s="7" customFormat="1" ht="36.75" customHeight="1" thickBo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55" t="s">
        <v>58</v>
      </c>
      <c r="B3" s="156" t="s">
        <v>6</v>
      </c>
      <c r="C3" s="157">
        <v>0.33333333333333331</v>
      </c>
      <c r="D3" s="157">
        <v>0.70833333333333337</v>
      </c>
      <c r="E3" s="158"/>
      <c r="F3" s="158">
        <f>SUM(IF(C3="",0,IF(C3&lt;TIME(8,0,0),TIME(8,0,0)-C3,0)))</f>
        <v>0</v>
      </c>
      <c r="G3" s="158">
        <f>SUM(
IF(OR(C3="",D3=""),0,MAX(0,IF(D3&lt;C3,D3+1,D3)-MAX(C3,TIME(17,0,0)))))</f>
        <v>0</v>
      </c>
      <c r="H3" s="159">
        <f>G3+F3</f>
        <v>0</v>
      </c>
      <c r="I3" s="160"/>
    </row>
    <row r="4" spans="1:9" s="5" customFormat="1" ht="30" customHeight="1">
      <c r="A4" s="14" t="s">
        <v>58</v>
      </c>
      <c r="B4" s="8" t="s">
        <v>7</v>
      </c>
      <c r="C4" s="9">
        <v>0.33333333333333331</v>
      </c>
      <c r="D4" s="100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161">
        <v>0.33333333333333331</v>
      </c>
      <c r="D5" s="163">
        <v>0.70833333333333337</v>
      </c>
      <c r="E5" s="162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161">
        <v>0.33333333333333331</v>
      </c>
      <c r="D6" s="100">
        <v>0.70833333333333304</v>
      </c>
      <c r="E6" s="162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49">
        <v>0.33333333333333331</v>
      </c>
      <c r="D7" s="163">
        <v>0.70833333333333304</v>
      </c>
      <c r="E7" s="162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0.3125</v>
      </c>
      <c r="D8" s="100">
        <v>0.70833333333333304</v>
      </c>
      <c r="E8" s="54"/>
      <c r="F8" s="45">
        <f t="shared" si="0"/>
        <v>2.0833333333333315E-2</v>
      </c>
      <c r="G8" s="45">
        <f t="shared" si="1"/>
        <v>0</v>
      </c>
      <c r="H8" s="167">
        <f t="shared" si="2"/>
        <v>2.0833333333333315E-2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0.33333333333333331</v>
      </c>
      <c r="D9" s="9">
        <v>0.70833333333333337</v>
      </c>
      <c r="E9" s="4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0.3125</v>
      </c>
      <c r="D10" s="9">
        <v>0.70833333333333337</v>
      </c>
      <c r="E10" s="45"/>
      <c r="F10" s="45">
        <f t="shared" si="0"/>
        <v>2.0833333333333315E-2</v>
      </c>
      <c r="G10" s="45">
        <f t="shared" si="1"/>
        <v>0</v>
      </c>
      <c r="H10" s="167">
        <f t="shared" si="2"/>
        <v>2.0833333333333315E-2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0.3125</v>
      </c>
      <c r="D11" s="9">
        <v>0.76041666666666663</v>
      </c>
      <c r="E11" s="45"/>
      <c r="F11" s="45">
        <f t="shared" si="0"/>
        <v>2.0833333333333315E-2</v>
      </c>
      <c r="G11" s="45">
        <f t="shared" si="1"/>
        <v>5.2083333333333259E-2</v>
      </c>
      <c r="H11" s="167">
        <f t="shared" si="2"/>
        <v>7.2916666666666574E-2</v>
      </c>
      <c r="I11" s="15"/>
    </row>
    <row r="12" spans="1:9" s="5" customFormat="1" ht="30" customHeight="1">
      <c r="A12" s="14" t="s">
        <v>59</v>
      </c>
      <c r="B12" s="8" t="s">
        <v>15</v>
      </c>
      <c r="C12" s="100">
        <v>0.33333333333333331</v>
      </c>
      <c r="D12" s="100">
        <v>0.70833333333333337</v>
      </c>
      <c r="E12" s="101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5"/>
    </row>
    <row r="13" spans="1:9" s="5" customFormat="1" ht="30" customHeight="1">
      <c r="A13" s="14" t="s">
        <v>59</v>
      </c>
      <c r="B13" s="106" t="s">
        <v>16</v>
      </c>
      <c r="C13" s="678" t="s">
        <v>118</v>
      </c>
      <c r="D13" s="678"/>
      <c r="E13" s="678"/>
      <c r="F13" s="678"/>
      <c r="G13" s="678"/>
      <c r="H13" s="678"/>
      <c r="I13" s="678"/>
    </row>
    <row r="14" spans="1:9" s="5" customFormat="1" ht="30" customHeight="1">
      <c r="A14" s="14" t="s">
        <v>59</v>
      </c>
      <c r="B14" s="8" t="s">
        <v>17</v>
      </c>
      <c r="C14" s="107">
        <v>0.3125</v>
      </c>
      <c r="D14" s="107">
        <v>0.70833333333333337</v>
      </c>
      <c r="E14" s="107"/>
      <c r="F14" s="101">
        <f t="shared" si="0"/>
        <v>2.0833333333333315E-2</v>
      </c>
      <c r="G14" s="101">
        <f t="shared" si="1"/>
        <v>0</v>
      </c>
      <c r="H14" s="168">
        <f t="shared" si="2"/>
        <v>2.0833333333333315E-2</v>
      </c>
      <c r="I14" s="15"/>
    </row>
    <row r="15" spans="1:9" s="5" customFormat="1" ht="30" customHeight="1">
      <c r="A15" s="14" t="s">
        <v>59</v>
      </c>
      <c r="B15" s="106" t="s">
        <v>18</v>
      </c>
      <c r="C15" s="104">
        <v>0.3125</v>
      </c>
      <c r="D15" s="150">
        <v>0.72916666666666663</v>
      </c>
      <c r="E15" s="104"/>
      <c r="F15" s="101">
        <f t="shared" si="0"/>
        <v>2.0833333333333315E-2</v>
      </c>
      <c r="G15" s="110">
        <f t="shared" si="1"/>
        <v>2.0833333333333259E-2</v>
      </c>
      <c r="H15" s="169">
        <f t="shared" si="2"/>
        <v>4.1666666666666574E-2</v>
      </c>
      <c r="I15" s="105"/>
    </row>
    <row r="16" spans="1:9" s="5" customFormat="1" ht="30" customHeight="1">
      <c r="A16" s="14" t="s">
        <v>59</v>
      </c>
      <c r="B16" s="8" t="s">
        <v>19</v>
      </c>
      <c r="C16" s="98">
        <v>0.33333333333333331</v>
      </c>
      <c r="D16" s="98">
        <v>0.79861111111111116</v>
      </c>
      <c r="E16" s="98"/>
      <c r="F16" s="101">
        <f t="shared" si="0"/>
        <v>0</v>
      </c>
      <c r="G16" s="101">
        <f t="shared" si="1"/>
        <v>9.027777777777779E-2</v>
      </c>
      <c r="H16" s="168">
        <f t="shared" si="2"/>
        <v>9.027777777777779E-2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0.3125</v>
      </c>
      <c r="D17" s="9">
        <v>0.72916666666666663</v>
      </c>
      <c r="E17" s="9"/>
      <c r="F17" s="45">
        <f t="shared" si="0"/>
        <v>2.0833333333333315E-2</v>
      </c>
      <c r="G17" s="101">
        <f t="shared" si="1"/>
        <v>2.0833333333333259E-2</v>
      </c>
      <c r="H17" s="170">
        <f t="shared" si="2"/>
        <v>4.1666666666666574E-2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0.33333333333333331</v>
      </c>
      <c r="D18" s="9">
        <v>0.70833333333333337</v>
      </c>
      <c r="E18" s="9"/>
      <c r="F18" s="45">
        <f t="shared" si="0"/>
        <v>0</v>
      </c>
      <c r="G18" s="101">
        <f t="shared" si="1"/>
        <v>0</v>
      </c>
      <c r="H18" s="102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9">
        <v>0.33333333333333331</v>
      </c>
      <c r="D19" s="9">
        <v>0.70833333333333337</v>
      </c>
      <c r="E19" s="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9">
        <v>0.33333333333333331</v>
      </c>
      <c r="D20" s="9">
        <v>0.70833333333333337</v>
      </c>
      <c r="E20" s="9"/>
      <c r="F20" s="45">
        <f t="shared" si="0"/>
        <v>0</v>
      </c>
      <c r="G20" s="45">
        <f t="shared" si="1"/>
        <v>0</v>
      </c>
      <c r="H20" s="47">
        <f t="shared" si="2"/>
        <v>0</v>
      </c>
      <c r="I20" s="15"/>
    </row>
    <row r="21" spans="1:9" s="5" customFormat="1" ht="30" customHeight="1">
      <c r="A21" s="14" t="s">
        <v>60</v>
      </c>
      <c r="B21" s="8" t="s">
        <v>24</v>
      </c>
      <c r="C21" s="9">
        <v>0.33333333333333331</v>
      </c>
      <c r="D21" s="9">
        <v>0.70833333333333337</v>
      </c>
      <c r="E21" s="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0.33333333333333331</v>
      </c>
      <c r="D22" s="9">
        <v>0.70833333333333337</v>
      </c>
      <c r="E22" s="9"/>
      <c r="F22" s="45">
        <f t="shared" si="0"/>
        <v>0</v>
      </c>
      <c r="G22" s="45">
        <f t="shared" si="1"/>
        <v>0</v>
      </c>
      <c r="H22" s="47">
        <f t="shared" si="2"/>
        <v>0</v>
      </c>
      <c r="I22" s="15"/>
    </row>
    <row r="23" spans="1:9" s="5" customFormat="1" ht="30" customHeight="1">
      <c r="A23" s="14" t="s">
        <v>60</v>
      </c>
      <c r="B23" s="8" t="s">
        <v>26</v>
      </c>
      <c r="C23" s="9">
        <v>0.33333333333333331</v>
      </c>
      <c r="D23" s="100">
        <v>0.70833333333333337</v>
      </c>
      <c r="E23" s="100"/>
      <c r="F23" s="101">
        <f t="shared" si="0"/>
        <v>0</v>
      </c>
      <c r="G23" s="101">
        <f t="shared" si="1"/>
        <v>0</v>
      </c>
      <c r="H23" s="102">
        <f t="shared" si="2"/>
        <v>0</v>
      </c>
      <c r="I23" s="15"/>
    </row>
    <row r="24" spans="1:9" s="5" customFormat="1" ht="30" customHeight="1">
      <c r="A24" s="14" t="s">
        <v>60</v>
      </c>
      <c r="B24" s="8" t="s">
        <v>27</v>
      </c>
      <c r="C24" s="103">
        <v>0.33333333333333331</v>
      </c>
      <c r="D24" s="150">
        <v>0.70833333333333337</v>
      </c>
      <c r="E24" s="104"/>
      <c r="F24" s="101">
        <f t="shared" si="0"/>
        <v>0</v>
      </c>
      <c r="G24" s="110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8" t="s">
        <v>28</v>
      </c>
      <c r="C25" s="9">
        <v>0.33333333333333331</v>
      </c>
      <c r="D25" s="98">
        <v>0.70833333333333337</v>
      </c>
      <c r="E25" s="98"/>
      <c r="F25" s="101">
        <f t="shared" si="0"/>
        <v>0</v>
      </c>
      <c r="G25" s="101">
        <f t="shared" si="1"/>
        <v>0</v>
      </c>
      <c r="H25" s="99">
        <f t="shared" si="2"/>
        <v>0</v>
      </c>
      <c r="I25" s="15"/>
    </row>
    <row r="26" spans="1:9" s="5" customFormat="1" ht="30" customHeight="1">
      <c r="A26" s="14" t="s">
        <v>60</v>
      </c>
      <c r="B26" s="8" t="s">
        <v>29</v>
      </c>
      <c r="C26" s="9">
        <v>0.33333333333333331</v>
      </c>
      <c r="D26" s="9">
        <v>0.76041666666666663</v>
      </c>
      <c r="E26" s="9"/>
      <c r="F26" s="45">
        <f t="shared" si="0"/>
        <v>0</v>
      </c>
      <c r="G26" s="101">
        <f t="shared" si="1"/>
        <v>5.2083333333333259E-2</v>
      </c>
      <c r="H26" s="167">
        <f t="shared" si="2"/>
        <v>5.2083333333333259E-2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0.33333333333333331</v>
      </c>
      <c r="D27" s="9">
        <v>0.70833333333333337</v>
      </c>
      <c r="E27" s="9"/>
      <c r="F27" s="45">
        <f t="shared" si="0"/>
        <v>0</v>
      </c>
      <c r="G27" s="45">
        <f t="shared" si="1"/>
        <v>0</v>
      </c>
      <c r="H27" s="47">
        <f t="shared" si="2"/>
        <v>0</v>
      </c>
      <c r="I27" s="15"/>
    </row>
    <row r="28" spans="1:9" s="5" customFormat="1" ht="30" customHeight="1">
      <c r="A28" s="14" t="s">
        <v>60</v>
      </c>
      <c r="B28" s="8" t="s">
        <v>31</v>
      </c>
      <c r="C28" s="9">
        <v>0.33333333333333331</v>
      </c>
      <c r="D28" s="9">
        <v>0.70833333333333337</v>
      </c>
      <c r="E28" s="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5" customFormat="1" ht="30" customHeight="1">
      <c r="A29" s="14" t="s">
        <v>60</v>
      </c>
      <c r="B29" s="8" t="s">
        <v>32</v>
      </c>
      <c r="C29" s="678" t="s">
        <v>110</v>
      </c>
      <c r="D29" s="678"/>
      <c r="E29" s="678"/>
      <c r="F29" s="678"/>
      <c r="G29" s="678"/>
      <c r="H29" s="678"/>
      <c r="I29" s="678"/>
    </row>
    <row r="30" spans="1:9" s="5" customFormat="1" ht="30" customHeight="1">
      <c r="A30" s="14" t="s">
        <v>60</v>
      </c>
      <c r="B30" s="8" t="s">
        <v>33</v>
      </c>
      <c r="C30" s="9">
        <v>0.33333333333333331</v>
      </c>
      <c r="D30" s="9">
        <v>0.70833333333333337</v>
      </c>
      <c r="E30" s="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5" customFormat="1" ht="30" customHeight="1">
      <c r="A31" s="14" t="s">
        <v>60</v>
      </c>
      <c r="B31" s="8" t="s">
        <v>34</v>
      </c>
      <c r="C31" s="9">
        <v>0.33333333333333331</v>
      </c>
      <c r="D31" s="9">
        <v>0.70833333333333337</v>
      </c>
      <c r="E31" s="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5" customFormat="1" ht="30" customHeight="1">
      <c r="A32" s="14" t="s">
        <v>60</v>
      </c>
      <c r="B32" s="8" t="s">
        <v>35</v>
      </c>
      <c r="C32" s="9">
        <v>0.33333333333333331</v>
      </c>
      <c r="D32" s="9">
        <v>0.70833333333333337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0.33333333333333331</v>
      </c>
      <c r="D33" s="9">
        <v>0.77083333333333337</v>
      </c>
      <c r="E33" s="9"/>
      <c r="F33" s="45">
        <f t="shared" si="0"/>
        <v>0</v>
      </c>
      <c r="G33" s="45">
        <f t="shared" si="1"/>
        <v>6.25E-2</v>
      </c>
      <c r="H33" s="167">
        <f t="shared" si="2"/>
        <v>6.25E-2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0.33333333333333331</v>
      </c>
      <c r="D34" s="9">
        <v>0.79166666666666663</v>
      </c>
      <c r="E34" s="9"/>
      <c r="F34" s="45">
        <f t="shared" si="0"/>
        <v>0</v>
      </c>
      <c r="G34" s="45">
        <f t="shared" si="1"/>
        <v>8.3333333333333259E-2</v>
      </c>
      <c r="H34" s="167">
        <f t="shared" si="2"/>
        <v>8.3333333333333259E-2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0.33333333333333331</v>
      </c>
      <c r="D35" s="9">
        <v>0.70833333333333337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0.33333333333333331</v>
      </c>
      <c r="D36" s="9">
        <v>0.70833333333333337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0.33333333333333298</v>
      </c>
      <c r="D37" s="9">
        <v>0.70833333333333337</v>
      </c>
      <c r="E37" s="9"/>
      <c r="F37" s="45">
        <f t="shared" si="0"/>
        <v>0</v>
      </c>
      <c r="G37" s="45">
        <f t="shared" si="1"/>
        <v>0</v>
      </c>
      <c r="H37" s="47">
        <f t="shared" si="2"/>
        <v>0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0.33333333333333298</v>
      </c>
      <c r="D38" s="9">
        <v>0.70833333333333337</v>
      </c>
      <c r="E38" s="9"/>
      <c r="F38" s="45">
        <f t="shared" si="0"/>
        <v>0</v>
      </c>
      <c r="G38" s="45">
        <f t="shared" si="1"/>
        <v>0</v>
      </c>
      <c r="H38" s="47">
        <f t="shared" si="2"/>
        <v>0</v>
      </c>
      <c r="I38" s="15"/>
    </row>
    <row r="39" spans="1:9" s="5" customFormat="1" ht="30" customHeight="1">
      <c r="A39" s="14" t="s">
        <v>60</v>
      </c>
      <c r="B39" s="8" t="s">
        <v>42</v>
      </c>
      <c r="C39" s="9">
        <v>0.33333333333333298</v>
      </c>
      <c r="D39" s="9">
        <v>0.70833333333333337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0.33333333333333298</v>
      </c>
      <c r="D40" s="9">
        <v>0.70833333333333337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0.33333333333333298</v>
      </c>
      <c r="D41" s="9">
        <v>0.70833333333333337</v>
      </c>
      <c r="E41" s="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0.33333333333333298</v>
      </c>
      <c r="D42" s="9">
        <v>0.70833333333333337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0.33333333333333298</v>
      </c>
      <c r="D43" s="9">
        <v>0.70833333333333337</v>
      </c>
      <c r="E43" s="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0.33333333333333298</v>
      </c>
      <c r="D44" s="9">
        <v>0.70833333333333337</v>
      </c>
      <c r="E44" s="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9">
        <v>0.33333333333333298</v>
      </c>
      <c r="D45" s="9">
        <v>0.70833333333333337</v>
      </c>
      <c r="E45" s="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0.33333333333333298</v>
      </c>
      <c r="D46" s="9">
        <v>0.70833333333333337</v>
      </c>
      <c r="E46" s="9"/>
      <c r="F46" s="45">
        <f t="shared" si="0"/>
        <v>0</v>
      </c>
      <c r="G46" s="45">
        <f t="shared" si="1"/>
        <v>0</v>
      </c>
      <c r="H46" s="47">
        <f t="shared" si="2"/>
        <v>0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0.33333333333333298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0.33333333333333298</v>
      </c>
      <c r="D48" s="9">
        <v>0.70833333333333337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52</v>
      </c>
      <c r="C49" s="9">
        <v>0.33333333333333298</v>
      </c>
      <c r="D49" s="9">
        <v>0.70833333333333337</v>
      </c>
      <c r="E49" s="9"/>
      <c r="F49" s="45">
        <f t="shared" si="0"/>
        <v>0</v>
      </c>
      <c r="G49" s="45">
        <f t="shared" si="1"/>
        <v>0</v>
      </c>
      <c r="H49" s="47">
        <f t="shared" si="2"/>
        <v>0</v>
      </c>
      <c r="I49" s="15"/>
    </row>
    <row r="50" spans="1:9" s="5" customFormat="1" ht="30" customHeight="1">
      <c r="A50" s="14" t="s">
        <v>60</v>
      </c>
      <c r="B50" s="8" t="s">
        <v>82</v>
      </c>
      <c r="C50" s="9">
        <v>0.33333333333333298</v>
      </c>
      <c r="D50" s="9">
        <v>0.70833333333333337</v>
      </c>
      <c r="E50" s="9"/>
      <c r="F50" s="45">
        <f t="shared" si="0"/>
        <v>0</v>
      </c>
      <c r="G50" s="45">
        <f t="shared" si="1"/>
        <v>0</v>
      </c>
      <c r="H50" s="47">
        <f t="shared" si="2"/>
        <v>0</v>
      </c>
      <c r="I50" s="15"/>
    </row>
    <row r="51" spans="1:9" s="5" customFormat="1" ht="30" customHeight="1">
      <c r="A51" s="14" t="s">
        <v>60</v>
      </c>
      <c r="B51" s="8" t="s">
        <v>83</v>
      </c>
      <c r="C51" s="9">
        <v>0.33333333333333298</v>
      </c>
      <c r="D51" s="9">
        <v>0.70833333333333337</v>
      </c>
      <c r="E51" s="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0.33333333333333298</v>
      </c>
      <c r="D52" s="9">
        <v>0.70833333333333337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9">
        <v>0.33333333333333298</v>
      </c>
      <c r="D53" s="9">
        <v>0.70833333333333337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0.33333333333333298</v>
      </c>
      <c r="D54" s="9">
        <v>0.70833333333333337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0.33333333333333298</v>
      </c>
      <c r="D55" s="9">
        <v>0.70833333333333337</v>
      </c>
      <c r="E55" s="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0.33333333333333298</v>
      </c>
      <c r="D56" s="18">
        <v>0.70833333333333337</v>
      </c>
      <c r="E56" s="18"/>
      <c r="F56" s="55">
        <f t="shared" si="0"/>
        <v>0</v>
      </c>
      <c r="G56" s="55">
        <f t="shared" si="1"/>
        <v>0</v>
      </c>
      <c r="H56" s="95">
        <f t="shared" si="2"/>
        <v>0</v>
      </c>
      <c r="I56" s="19"/>
    </row>
    <row r="57" spans="1:9" ht="30" customHeight="1">
      <c r="H57" s="240">
        <f>SUM(H3:H56)</f>
        <v>0.50694444444444398</v>
      </c>
    </row>
  </sheetData>
  <autoFilter ref="A2:I56"/>
  <mergeCells count="2">
    <mergeCell ref="C13:I13"/>
    <mergeCell ref="C29:I2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tabColor rgb="FF00B050"/>
    <pageSetUpPr fitToPage="1"/>
  </sheetPr>
  <dimension ref="A1:I57"/>
  <sheetViews>
    <sheetView zoomScaleNormal="100" zoomScaleSheetLayoutView="85" workbookViewId="0">
      <selection activeCell="C1" sqref="C1:I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104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0.29166666666666669</v>
      </c>
      <c r="D3" s="9">
        <v>0.70833333333333337</v>
      </c>
      <c r="E3" s="45"/>
      <c r="F3" s="45">
        <f>SUM(IF(C3="",0,IF(C3&lt;TIME(8,0,0),TIME(8,0,0)-C3,0)))</f>
        <v>4.166666666666663E-2</v>
      </c>
      <c r="G3" s="45">
        <f>SUM(
IF(OR(C3="",D3=""),0,MAX(0,IF(D3&lt;C3,D3+1,D3)-MAX(C3,TIME(17,0,0)))))</f>
        <v>0</v>
      </c>
      <c r="H3" s="167">
        <f>G3+F3</f>
        <v>4.166666666666663E-2</v>
      </c>
      <c r="I3" s="15"/>
    </row>
    <row r="4" spans="1:9" s="5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121">
        <f t="shared" ref="H4:H56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0.70833333333333337</v>
      </c>
      <c r="E5" s="4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0.70833333333333337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9">
        <v>0.70833333333333337</v>
      </c>
      <c r="E7" s="4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0.27083333333333331</v>
      </c>
      <c r="D8" s="9">
        <v>0.70833333333333337</v>
      </c>
      <c r="E8" s="54"/>
      <c r="F8" s="45">
        <f t="shared" si="0"/>
        <v>6.25E-2</v>
      </c>
      <c r="G8" s="45">
        <f t="shared" si="1"/>
        <v>0</v>
      </c>
      <c r="H8" s="167">
        <f t="shared" si="2"/>
        <v>6.25E-2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0.33333333333333331</v>
      </c>
      <c r="D9" s="9">
        <v>0.70833333333333337</v>
      </c>
      <c r="E9" s="4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0.27083333333333331</v>
      </c>
      <c r="D10" s="9">
        <v>0.77083333333333337</v>
      </c>
      <c r="E10" s="45"/>
      <c r="F10" s="45">
        <f t="shared" si="0"/>
        <v>6.25E-2</v>
      </c>
      <c r="G10" s="45">
        <f t="shared" si="1"/>
        <v>6.25E-2</v>
      </c>
      <c r="H10" s="167">
        <f t="shared" si="2"/>
        <v>0.125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0.33333333333333331</v>
      </c>
      <c r="D11" s="9">
        <v>0.70833333333333337</v>
      </c>
      <c r="E11" s="45"/>
      <c r="F11" s="45">
        <f t="shared" si="0"/>
        <v>0</v>
      </c>
      <c r="G11" s="45">
        <f t="shared" si="1"/>
        <v>0</v>
      </c>
      <c r="H11" s="47">
        <f t="shared" si="2"/>
        <v>0</v>
      </c>
      <c r="I11" s="15"/>
    </row>
    <row r="12" spans="1:9" s="5" customFormat="1" ht="30" customHeight="1">
      <c r="A12" s="14" t="s">
        <v>59</v>
      </c>
      <c r="B12" s="8" t="s">
        <v>15</v>
      </c>
      <c r="C12" s="100">
        <v>0.33333333333333331</v>
      </c>
      <c r="D12" s="100">
        <v>0.70833333333333337</v>
      </c>
      <c r="E12" s="101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75"/>
    </row>
    <row r="13" spans="1:9" s="5" customFormat="1" ht="30" customHeight="1">
      <c r="A13" s="14" t="s">
        <v>59</v>
      </c>
      <c r="B13" s="106" t="s">
        <v>16</v>
      </c>
      <c r="C13" s="678" t="s">
        <v>118</v>
      </c>
      <c r="D13" s="678"/>
      <c r="E13" s="678"/>
      <c r="F13" s="678"/>
      <c r="G13" s="678"/>
      <c r="H13" s="678"/>
      <c r="I13" s="678"/>
    </row>
    <row r="14" spans="1:9" s="5" customFormat="1" ht="30" customHeight="1">
      <c r="A14" s="14" t="s">
        <v>59</v>
      </c>
      <c r="B14" s="8" t="s">
        <v>17</v>
      </c>
      <c r="C14" s="107">
        <v>0.27083333333333331</v>
      </c>
      <c r="D14" s="107">
        <v>0.83333333333333337</v>
      </c>
      <c r="E14" s="107"/>
      <c r="F14" s="176">
        <f t="shared" si="0"/>
        <v>6.25E-2</v>
      </c>
      <c r="G14" s="176">
        <f t="shared" si="1"/>
        <v>0.125</v>
      </c>
      <c r="H14" s="168">
        <f t="shared" si="2"/>
        <v>0.1875</v>
      </c>
      <c r="I14" s="177"/>
    </row>
    <row r="15" spans="1:9" s="5" customFormat="1" ht="30" customHeight="1">
      <c r="A15" s="14" t="s">
        <v>59</v>
      </c>
      <c r="B15" s="106" t="s">
        <v>18</v>
      </c>
      <c r="C15" s="150">
        <v>0.27083333333333331</v>
      </c>
      <c r="D15" s="150">
        <v>0.72916666666666663</v>
      </c>
      <c r="E15" s="104"/>
      <c r="F15" s="101">
        <f t="shared" si="0"/>
        <v>6.25E-2</v>
      </c>
      <c r="G15" s="110">
        <f t="shared" si="1"/>
        <v>2.0833333333333259E-2</v>
      </c>
      <c r="H15" s="169">
        <f t="shared" si="2"/>
        <v>8.3333333333333259E-2</v>
      </c>
      <c r="I15" s="105"/>
    </row>
    <row r="16" spans="1:9" s="5" customFormat="1" ht="30" customHeight="1">
      <c r="A16" s="14" t="s">
        <v>59</v>
      </c>
      <c r="B16" s="8" t="s">
        <v>19</v>
      </c>
      <c r="C16" s="98">
        <v>0.30555555555555552</v>
      </c>
      <c r="D16" s="98">
        <v>0.70833333333333337</v>
      </c>
      <c r="E16" s="98"/>
      <c r="F16" s="101">
        <f t="shared" si="0"/>
        <v>2.777777777777779E-2</v>
      </c>
      <c r="G16" s="101">
        <f t="shared" si="1"/>
        <v>0</v>
      </c>
      <c r="H16" s="168">
        <f t="shared" si="2"/>
        <v>2.777777777777779E-2</v>
      </c>
      <c r="I16" s="15"/>
    </row>
    <row r="17" spans="1:9" s="5" customFormat="1" ht="30" customHeight="1">
      <c r="A17" s="14" t="s">
        <v>59</v>
      </c>
      <c r="B17" s="8" t="s">
        <v>20</v>
      </c>
      <c r="C17" s="100">
        <v>0.33333333333333331</v>
      </c>
      <c r="D17" s="100">
        <v>0.72916666666666663</v>
      </c>
      <c r="E17" s="100"/>
      <c r="F17" s="101">
        <f t="shared" si="0"/>
        <v>0</v>
      </c>
      <c r="G17" s="101">
        <f t="shared" si="1"/>
        <v>2.0833333333333259E-2</v>
      </c>
      <c r="H17" s="170">
        <f t="shared" si="2"/>
        <v>2.0833333333333259E-2</v>
      </c>
      <c r="I17" s="175"/>
    </row>
    <row r="18" spans="1:9" s="5" customFormat="1" ht="30" customHeight="1">
      <c r="A18" s="14" t="s">
        <v>60</v>
      </c>
      <c r="B18" s="106" t="s">
        <v>21</v>
      </c>
      <c r="C18" s="678" t="s">
        <v>61</v>
      </c>
      <c r="D18" s="678"/>
      <c r="E18" s="678"/>
      <c r="F18" s="678"/>
      <c r="G18" s="678"/>
      <c r="H18" s="678"/>
      <c r="I18" s="678"/>
    </row>
    <row r="19" spans="1:9" s="5" customFormat="1" ht="30" customHeight="1">
      <c r="A19" s="14" t="s">
        <v>60</v>
      </c>
      <c r="B19" s="8" t="s">
        <v>22</v>
      </c>
      <c r="C19" s="98">
        <v>0.33333333333333331</v>
      </c>
      <c r="D19" s="98">
        <v>0.70833333333333337</v>
      </c>
      <c r="E19" s="98"/>
      <c r="F19" s="178">
        <f t="shared" si="0"/>
        <v>0</v>
      </c>
      <c r="G19" s="176">
        <f t="shared" si="1"/>
        <v>0</v>
      </c>
      <c r="H19" s="108">
        <f t="shared" si="2"/>
        <v>0</v>
      </c>
      <c r="I19" s="177"/>
    </row>
    <row r="20" spans="1:9" s="5" customFormat="1" ht="30" customHeight="1">
      <c r="A20" s="14" t="s">
        <v>60</v>
      </c>
      <c r="B20" s="8" t="s">
        <v>23</v>
      </c>
      <c r="C20" s="9">
        <v>0.33333333333333331</v>
      </c>
      <c r="D20" s="9">
        <v>0.70833333333333337</v>
      </c>
      <c r="E20" s="9"/>
      <c r="F20" s="45">
        <f t="shared" si="0"/>
        <v>0</v>
      </c>
      <c r="G20" s="45">
        <f t="shared" si="1"/>
        <v>0</v>
      </c>
      <c r="H20" s="47">
        <f t="shared" si="2"/>
        <v>0</v>
      </c>
      <c r="I20" s="15"/>
    </row>
    <row r="21" spans="1:9" s="5" customFormat="1" ht="30" customHeight="1">
      <c r="A21" s="14" t="s">
        <v>60</v>
      </c>
      <c r="B21" s="8" t="s">
        <v>24</v>
      </c>
      <c r="C21" s="9">
        <v>0.29166666666666669</v>
      </c>
      <c r="D21" s="9">
        <v>0.70833333333333337</v>
      </c>
      <c r="E21" s="9"/>
      <c r="F21" s="45">
        <f t="shared" si="0"/>
        <v>4.166666666666663E-2</v>
      </c>
      <c r="G21" s="45">
        <f t="shared" si="1"/>
        <v>0</v>
      </c>
      <c r="H21" s="167">
        <f t="shared" si="2"/>
        <v>4.166666666666663E-2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0.29166666666666669</v>
      </c>
      <c r="D22" s="9">
        <v>0.70833333333333337</v>
      </c>
      <c r="E22" s="9"/>
      <c r="F22" s="45">
        <f t="shared" si="0"/>
        <v>4.166666666666663E-2</v>
      </c>
      <c r="G22" s="45">
        <f t="shared" si="1"/>
        <v>0</v>
      </c>
      <c r="H22" s="167">
        <f t="shared" si="2"/>
        <v>4.166666666666663E-2</v>
      </c>
      <c r="I22" s="15"/>
    </row>
    <row r="23" spans="1:9" s="5" customFormat="1" ht="30" customHeight="1">
      <c r="A23" s="14" t="s">
        <v>60</v>
      </c>
      <c r="B23" s="8" t="s">
        <v>26</v>
      </c>
      <c r="C23" s="9">
        <v>0.29166666666666669</v>
      </c>
      <c r="D23" s="100">
        <v>0.70833333333333337</v>
      </c>
      <c r="E23" s="100"/>
      <c r="F23" s="101">
        <f t="shared" si="0"/>
        <v>4.166666666666663E-2</v>
      </c>
      <c r="G23" s="101">
        <f t="shared" si="1"/>
        <v>0</v>
      </c>
      <c r="H23" s="170">
        <f t="shared" si="2"/>
        <v>4.166666666666663E-2</v>
      </c>
      <c r="I23" s="15"/>
    </row>
    <row r="24" spans="1:9" s="5" customFormat="1" ht="30" customHeight="1">
      <c r="A24" s="14" t="s">
        <v>60</v>
      </c>
      <c r="B24" s="8" t="s">
        <v>27</v>
      </c>
      <c r="C24" s="149">
        <v>0.33333333333333331</v>
      </c>
      <c r="D24" s="150">
        <v>0.70833333333333337</v>
      </c>
      <c r="E24" s="104"/>
      <c r="F24" s="101">
        <f t="shared" si="0"/>
        <v>0</v>
      </c>
      <c r="G24" s="110">
        <f t="shared" si="1"/>
        <v>0</v>
      </c>
      <c r="H24" s="111">
        <f t="shared" si="2"/>
        <v>0</v>
      </c>
      <c r="I24" s="105"/>
    </row>
    <row r="25" spans="1:9" s="5" customFormat="1" ht="30" customHeight="1">
      <c r="A25" s="14" t="s">
        <v>60</v>
      </c>
      <c r="B25" s="8" t="s">
        <v>28</v>
      </c>
      <c r="C25" s="9">
        <v>0.29166666666666669</v>
      </c>
      <c r="D25" s="98">
        <v>0.77083333333333337</v>
      </c>
      <c r="E25" s="98"/>
      <c r="F25" s="101">
        <f t="shared" si="0"/>
        <v>4.166666666666663E-2</v>
      </c>
      <c r="G25" s="101">
        <f t="shared" si="1"/>
        <v>6.25E-2</v>
      </c>
      <c r="H25" s="171">
        <f t="shared" si="2"/>
        <v>0.10416666666666663</v>
      </c>
      <c r="I25" s="15"/>
    </row>
    <row r="26" spans="1:9" s="5" customFormat="1" ht="30" customHeight="1">
      <c r="A26" s="14" t="s">
        <v>60</v>
      </c>
      <c r="B26" s="8" t="s">
        <v>29</v>
      </c>
      <c r="C26" s="9">
        <v>0.29166666666666669</v>
      </c>
      <c r="D26" s="9">
        <v>0.70833333333333337</v>
      </c>
      <c r="E26" s="9"/>
      <c r="F26" s="45">
        <f t="shared" si="0"/>
        <v>4.166666666666663E-2</v>
      </c>
      <c r="G26" s="101">
        <f t="shared" si="1"/>
        <v>0</v>
      </c>
      <c r="H26" s="167">
        <f t="shared" si="2"/>
        <v>4.166666666666663E-2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0.29166666666666669</v>
      </c>
      <c r="D27" s="9">
        <v>0.70833333333333337</v>
      </c>
      <c r="E27" s="9"/>
      <c r="F27" s="45">
        <f t="shared" si="0"/>
        <v>4.166666666666663E-2</v>
      </c>
      <c r="G27" s="45">
        <f t="shared" si="1"/>
        <v>0</v>
      </c>
      <c r="H27" s="167">
        <f t="shared" si="2"/>
        <v>4.166666666666663E-2</v>
      </c>
      <c r="I27" s="15"/>
    </row>
    <row r="28" spans="1:9" s="5" customFormat="1" ht="30" customHeight="1">
      <c r="A28" s="14" t="s">
        <v>60</v>
      </c>
      <c r="B28" s="8" t="s">
        <v>31</v>
      </c>
      <c r="C28" s="100">
        <v>0.29166666666666669</v>
      </c>
      <c r="D28" s="100">
        <v>0.70833333333333337</v>
      </c>
      <c r="E28" s="100"/>
      <c r="F28" s="101">
        <f t="shared" si="0"/>
        <v>4.166666666666663E-2</v>
      </c>
      <c r="G28" s="101">
        <f t="shared" si="1"/>
        <v>0</v>
      </c>
      <c r="H28" s="170">
        <f t="shared" si="2"/>
        <v>4.166666666666663E-2</v>
      </c>
      <c r="I28" s="175"/>
    </row>
    <row r="29" spans="1:9" s="5" customFormat="1" ht="30" customHeight="1">
      <c r="A29" s="14" t="s">
        <v>60</v>
      </c>
      <c r="B29" s="106" t="s">
        <v>32</v>
      </c>
      <c r="C29" s="678" t="s">
        <v>110</v>
      </c>
      <c r="D29" s="678"/>
      <c r="E29" s="678"/>
      <c r="F29" s="678"/>
      <c r="G29" s="678"/>
      <c r="H29" s="678"/>
      <c r="I29" s="678"/>
    </row>
    <row r="30" spans="1:9" s="5" customFormat="1" ht="30" customHeight="1">
      <c r="A30" s="14" t="s">
        <v>60</v>
      </c>
      <c r="B30" s="8" t="s">
        <v>33</v>
      </c>
      <c r="C30" s="98">
        <v>0.29166666666666669</v>
      </c>
      <c r="D30" s="98">
        <v>0.70833333333333337</v>
      </c>
      <c r="E30" s="98"/>
      <c r="F30" s="178">
        <f t="shared" si="0"/>
        <v>4.166666666666663E-2</v>
      </c>
      <c r="G30" s="178">
        <f t="shared" si="1"/>
        <v>0</v>
      </c>
      <c r="H30" s="171">
        <f t="shared" si="2"/>
        <v>4.166666666666663E-2</v>
      </c>
      <c r="I30" s="177"/>
    </row>
    <row r="31" spans="1:9" s="5" customFormat="1" ht="30" customHeight="1">
      <c r="A31" s="14" t="s">
        <v>60</v>
      </c>
      <c r="B31" s="8" t="s">
        <v>34</v>
      </c>
      <c r="C31" s="9">
        <v>0.33333333333333331</v>
      </c>
      <c r="D31" s="9">
        <v>0.70833333333333337</v>
      </c>
      <c r="E31" s="9"/>
      <c r="F31" s="45">
        <f t="shared" si="0"/>
        <v>0</v>
      </c>
      <c r="G31" s="45">
        <f t="shared" si="1"/>
        <v>0</v>
      </c>
      <c r="H31" s="47">
        <f t="shared" si="2"/>
        <v>0</v>
      </c>
      <c r="I31" s="15"/>
    </row>
    <row r="32" spans="1:9" s="5" customFormat="1" ht="30" customHeight="1">
      <c r="A32" s="14" t="s">
        <v>60</v>
      </c>
      <c r="B32" s="8" t="s">
        <v>35</v>
      </c>
      <c r="C32" s="9">
        <v>0.33333333333333331</v>
      </c>
      <c r="D32" s="9">
        <v>0.70833333333333337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0.33333333333333331</v>
      </c>
      <c r="D33" s="9">
        <v>0.70833333333333337</v>
      </c>
      <c r="E33" s="9"/>
      <c r="F33" s="45">
        <f t="shared" si="0"/>
        <v>0</v>
      </c>
      <c r="G33" s="45">
        <f t="shared" si="1"/>
        <v>0</v>
      </c>
      <c r="H33" s="47">
        <f t="shared" si="2"/>
        <v>0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0.29166666666666669</v>
      </c>
      <c r="D34" s="9">
        <v>0.70833333333333337</v>
      </c>
      <c r="E34" s="9"/>
      <c r="F34" s="45">
        <f t="shared" si="0"/>
        <v>4.166666666666663E-2</v>
      </c>
      <c r="G34" s="45">
        <f t="shared" si="1"/>
        <v>0</v>
      </c>
      <c r="H34" s="167">
        <f t="shared" si="2"/>
        <v>4.166666666666663E-2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0.33333333333333331</v>
      </c>
      <c r="D35" s="9">
        <v>0.70833333333333337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0.33333333333333331</v>
      </c>
      <c r="D36" s="9">
        <v>0.70833333333333337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0.29166666666666669</v>
      </c>
      <c r="D37" s="9">
        <v>0.75</v>
      </c>
      <c r="E37" s="9"/>
      <c r="F37" s="45">
        <f t="shared" si="0"/>
        <v>4.166666666666663E-2</v>
      </c>
      <c r="G37" s="45">
        <f t="shared" si="1"/>
        <v>4.166666666666663E-2</v>
      </c>
      <c r="H37" s="167">
        <f t="shared" si="2"/>
        <v>8.3333333333333259E-2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0.33333333333333331</v>
      </c>
      <c r="D38" s="9">
        <v>0.70833333333333337</v>
      </c>
      <c r="E38" s="9"/>
      <c r="F38" s="45">
        <f t="shared" si="0"/>
        <v>0</v>
      </c>
      <c r="G38" s="45">
        <f t="shared" si="1"/>
        <v>0</v>
      </c>
      <c r="H38" s="47">
        <f t="shared" si="2"/>
        <v>0</v>
      </c>
      <c r="I38" s="15"/>
    </row>
    <row r="39" spans="1:9" s="5" customFormat="1" ht="30" customHeight="1">
      <c r="A39" s="14" t="s">
        <v>60</v>
      </c>
      <c r="B39" s="8" t="s">
        <v>42</v>
      </c>
      <c r="C39" s="9">
        <v>0.33333333333333331</v>
      </c>
      <c r="D39" s="9">
        <v>0.70833333333333337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0.33333333333333331</v>
      </c>
      <c r="D40" s="9">
        <v>0.70833333333333337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0.33333333333333331</v>
      </c>
      <c r="D41" s="9">
        <v>0.70833333333333337</v>
      </c>
      <c r="E41" s="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0.33333333333333331</v>
      </c>
      <c r="D42" s="9">
        <v>0.70833333333333337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0.29166666666666669</v>
      </c>
      <c r="D43" s="9">
        <v>0.80208333333333337</v>
      </c>
      <c r="E43" s="9"/>
      <c r="F43" s="45">
        <f t="shared" si="0"/>
        <v>4.166666666666663E-2</v>
      </c>
      <c r="G43" s="45">
        <f t="shared" si="1"/>
        <v>9.375E-2</v>
      </c>
      <c r="H43" s="167">
        <f t="shared" si="2"/>
        <v>0.13541666666666663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0.29166666666666669</v>
      </c>
      <c r="D44" s="9">
        <v>0.83333333333333337</v>
      </c>
      <c r="E44" s="9"/>
      <c r="F44" s="45">
        <f t="shared" si="0"/>
        <v>4.166666666666663E-2</v>
      </c>
      <c r="G44" s="45">
        <f t="shared" si="1"/>
        <v>0.125</v>
      </c>
      <c r="H44" s="167">
        <f t="shared" si="2"/>
        <v>0.16666666666666663</v>
      </c>
      <c r="I44" s="15"/>
    </row>
    <row r="45" spans="1:9" s="5" customFormat="1" ht="30" customHeight="1">
      <c r="A45" s="14" t="s">
        <v>60</v>
      </c>
      <c r="B45" s="8" t="s">
        <v>48</v>
      </c>
      <c r="C45" s="9">
        <v>0.29166666666666669</v>
      </c>
      <c r="D45" s="9">
        <v>0.79166666666666663</v>
      </c>
      <c r="E45" s="9"/>
      <c r="F45" s="45">
        <f t="shared" si="0"/>
        <v>4.166666666666663E-2</v>
      </c>
      <c r="G45" s="45">
        <f t="shared" si="1"/>
        <v>8.3333333333333259E-2</v>
      </c>
      <c r="H45" s="167">
        <f t="shared" si="2"/>
        <v>0.12499999999999989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0.29166666666666669</v>
      </c>
      <c r="D46" s="9">
        <v>0.70833333333333337</v>
      </c>
      <c r="E46" s="9"/>
      <c r="F46" s="45">
        <f t="shared" si="0"/>
        <v>4.166666666666663E-2</v>
      </c>
      <c r="G46" s="45">
        <f t="shared" si="1"/>
        <v>0</v>
      </c>
      <c r="H46" s="167">
        <f t="shared" si="2"/>
        <v>4.166666666666663E-2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0.33333333333333331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0.33333333333333331</v>
      </c>
      <c r="D48" s="9">
        <v>0.70833333333333337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52</v>
      </c>
      <c r="C49" s="9">
        <v>0.29166666666666669</v>
      </c>
      <c r="D49" s="9">
        <v>0.75</v>
      </c>
      <c r="E49" s="9"/>
      <c r="F49" s="45">
        <f t="shared" si="0"/>
        <v>4.166666666666663E-2</v>
      </c>
      <c r="G49" s="45">
        <f t="shared" si="1"/>
        <v>4.166666666666663E-2</v>
      </c>
      <c r="H49" s="167">
        <f t="shared" si="2"/>
        <v>8.3333333333333259E-2</v>
      </c>
      <c r="I49" s="15"/>
    </row>
    <row r="50" spans="1:9" s="5" customFormat="1" ht="30" customHeight="1">
      <c r="A50" s="14" t="s">
        <v>60</v>
      </c>
      <c r="B50" s="8" t="s">
        <v>82</v>
      </c>
      <c r="C50" s="9">
        <v>0.33333333333333331</v>
      </c>
      <c r="D50" s="9">
        <v>0.70833333333333337</v>
      </c>
      <c r="E50" s="9"/>
      <c r="F50" s="45">
        <f t="shared" si="0"/>
        <v>0</v>
      </c>
      <c r="G50" s="45">
        <f t="shared" si="1"/>
        <v>0</v>
      </c>
      <c r="H50" s="47">
        <f t="shared" si="2"/>
        <v>0</v>
      </c>
      <c r="I50" s="15"/>
    </row>
    <row r="51" spans="1:9" s="5" customFormat="1" ht="30" customHeight="1">
      <c r="A51" s="14" t="s">
        <v>60</v>
      </c>
      <c r="B51" s="8" t="s">
        <v>83</v>
      </c>
      <c r="C51" s="9">
        <v>0.29166666666666669</v>
      </c>
      <c r="D51" s="9">
        <v>0.83333333333333337</v>
      </c>
      <c r="E51" s="9"/>
      <c r="F51" s="45">
        <f t="shared" si="0"/>
        <v>4.166666666666663E-2</v>
      </c>
      <c r="G51" s="45">
        <f t="shared" si="1"/>
        <v>0.125</v>
      </c>
      <c r="H51" s="167">
        <f t="shared" si="2"/>
        <v>0.16666666666666663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0.33333333333333331</v>
      </c>
      <c r="D52" s="9">
        <v>0.70833333333333337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9">
        <v>0.33333333333333331</v>
      </c>
      <c r="D53" s="9">
        <v>0.70833333333333337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0.33333333333333331</v>
      </c>
      <c r="D54" s="9">
        <v>0.70833333333333337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0.29166666666666669</v>
      </c>
      <c r="D55" s="9">
        <v>0.70833333333333337</v>
      </c>
      <c r="E55" s="9"/>
      <c r="F55" s="45">
        <f t="shared" si="0"/>
        <v>4.166666666666663E-2</v>
      </c>
      <c r="G55" s="45">
        <f t="shared" si="1"/>
        <v>0</v>
      </c>
      <c r="H55" s="167">
        <f t="shared" si="2"/>
        <v>4.166666666666663E-2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0.29166666666666669</v>
      </c>
      <c r="D56" s="18">
        <v>0.70833333333333337</v>
      </c>
      <c r="E56" s="18"/>
      <c r="F56" s="55">
        <f t="shared" si="0"/>
        <v>4.166666666666663E-2</v>
      </c>
      <c r="G56" s="55">
        <f t="shared" si="1"/>
        <v>0</v>
      </c>
      <c r="H56" s="172">
        <f t="shared" si="2"/>
        <v>4.166666666666663E-2</v>
      </c>
      <c r="I56" s="19"/>
    </row>
    <row r="57" spans="1:9" ht="30" customHeight="1">
      <c r="H57" s="240">
        <f>SUM(H3:H56)</f>
        <v>1.8715277777777763</v>
      </c>
    </row>
  </sheetData>
  <autoFilter ref="A2:I17"/>
  <mergeCells count="3">
    <mergeCell ref="C13:I13"/>
    <mergeCell ref="C18:I18"/>
    <mergeCell ref="C29:I29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tabColor rgb="FF00B050"/>
    <pageSetUpPr fitToPage="1"/>
  </sheetPr>
  <dimension ref="A1:I57"/>
  <sheetViews>
    <sheetView zoomScaleNormal="100" zoomScaleSheetLayoutView="85" workbookViewId="0">
      <selection activeCell="C1" sqref="C1:I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102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0.29166666666666669</v>
      </c>
      <c r="D3" s="9">
        <v>0.77083333333333337</v>
      </c>
      <c r="E3" s="45"/>
      <c r="F3" s="45">
        <f>SUM(IF(C3="",0,IF(C3&lt;TIME(8,0,0),TIME(8,0,0)-C3,0)))</f>
        <v>4.166666666666663E-2</v>
      </c>
      <c r="G3" s="45">
        <f>SUM(
IF(OR(C3="",D3=""),0,MAX(0,IF(D3&lt;C3,D3+1,D3)-MAX(C3,TIME(17,0,0)))))</f>
        <v>6.25E-2</v>
      </c>
      <c r="H3" s="167">
        <f>G3+F3</f>
        <v>0.10416666666666663</v>
      </c>
      <c r="I3" s="15"/>
    </row>
    <row r="4" spans="1:9" s="5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/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0.70833333333333337</v>
      </c>
      <c r="E5" s="45"/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0.70833333333333337</v>
      </c>
      <c r="E6" s="45"/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109">
        <v>0.33333333333333331</v>
      </c>
      <c r="D7" s="9">
        <v>0.70833333333333337</v>
      </c>
      <c r="E7" s="45"/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0.27083333333333331</v>
      </c>
      <c r="D8" s="9">
        <v>0.77083333333333337</v>
      </c>
      <c r="E8" s="54"/>
      <c r="F8" s="45">
        <f t="shared" si="0"/>
        <v>6.25E-2</v>
      </c>
      <c r="G8" s="45">
        <f t="shared" si="1"/>
        <v>6.25E-2</v>
      </c>
      <c r="H8" s="167">
        <f t="shared" si="2"/>
        <v>0.125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0.33333333333333331</v>
      </c>
      <c r="D9" s="9">
        <v>0.72152777777777777</v>
      </c>
      <c r="E9" s="45"/>
      <c r="F9" s="45">
        <f t="shared" si="0"/>
        <v>0</v>
      </c>
      <c r="G9" s="45">
        <f t="shared" si="1"/>
        <v>1.3194444444444398E-2</v>
      </c>
      <c r="H9" s="167">
        <f t="shared" si="2"/>
        <v>1.3194444444444398E-2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0.27083333333333331</v>
      </c>
      <c r="D10" s="9">
        <v>0.91666666666666663</v>
      </c>
      <c r="E10" s="45"/>
      <c r="F10" s="45">
        <f t="shared" si="0"/>
        <v>6.25E-2</v>
      </c>
      <c r="G10" s="45">
        <f t="shared" si="1"/>
        <v>0.20833333333333326</v>
      </c>
      <c r="H10" s="167">
        <f t="shared" si="2"/>
        <v>0.27083333333333326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0.29166666666666669</v>
      </c>
      <c r="D11" s="9">
        <v>0.79166666666666663</v>
      </c>
      <c r="E11" s="45"/>
      <c r="F11" s="183">
        <f t="shared" si="0"/>
        <v>4.166666666666663E-2</v>
      </c>
      <c r="G11" s="184">
        <f t="shared" si="1"/>
        <v>8.3333333333333259E-2</v>
      </c>
      <c r="H11" s="167">
        <f t="shared" si="2"/>
        <v>0.12499999999999989</v>
      </c>
      <c r="I11" s="15"/>
    </row>
    <row r="12" spans="1:9" s="5" customFormat="1" ht="30" customHeight="1">
      <c r="A12" s="14" t="s">
        <v>59</v>
      </c>
      <c r="B12" s="8" t="s">
        <v>15</v>
      </c>
      <c r="C12" s="100">
        <v>0.33333333333333331</v>
      </c>
      <c r="D12" s="100">
        <v>0.70833333333333337</v>
      </c>
      <c r="E12" s="101"/>
      <c r="F12" s="101">
        <f t="shared" si="0"/>
        <v>0</v>
      </c>
      <c r="G12" s="101">
        <f t="shared" si="1"/>
        <v>0</v>
      </c>
      <c r="H12" s="102">
        <f t="shared" si="2"/>
        <v>0</v>
      </c>
      <c r="I12" s="175"/>
    </row>
    <row r="13" spans="1:9" s="5" customFormat="1" ht="30" customHeight="1">
      <c r="A13" s="14" t="s">
        <v>59</v>
      </c>
      <c r="B13" s="106" t="s">
        <v>16</v>
      </c>
      <c r="C13" s="704" t="s">
        <v>118</v>
      </c>
      <c r="D13" s="705"/>
      <c r="E13" s="705"/>
      <c r="F13" s="705"/>
      <c r="G13" s="705"/>
      <c r="H13" s="705"/>
      <c r="I13" s="706"/>
    </row>
    <row r="14" spans="1:9" s="5" customFormat="1" ht="30" customHeight="1">
      <c r="A14" s="14" t="s">
        <v>59</v>
      </c>
      <c r="B14" s="8" t="s">
        <v>17</v>
      </c>
      <c r="C14" s="107">
        <v>0.3125</v>
      </c>
      <c r="D14" s="107">
        <v>0.8125</v>
      </c>
      <c r="E14" s="107"/>
      <c r="F14" s="176">
        <f t="shared" si="0"/>
        <v>2.0833333333333315E-2</v>
      </c>
      <c r="G14" s="176">
        <f t="shared" si="1"/>
        <v>0.10416666666666663</v>
      </c>
      <c r="H14" s="168">
        <f t="shared" si="2"/>
        <v>0.12499999999999994</v>
      </c>
      <c r="I14" s="177"/>
    </row>
    <row r="15" spans="1:9" s="5" customFormat="1" ht="30" customHeight="1">
      <c r="A15" s="14" t="s">
        <v>59</v>
      </c>
      <c r="B15" s="106" t="s">
        <v>18</v>
      </c>
      <c r="C15" s="150">
        <v>0.3125</v>
      </c>
      <c r="D15" s="150">
        <v>0.77083333333333337</v>
      </c>
      <c r="E15" s="104"/>
      <c r="F15" s="101">
        <f t="shared" si="0"/>
        <v>2.0833333333333315E-2</v>
      </c>
      <c r="G15" s="110">
        <f t="shared" si="1"/>
        <v>6.25E-2</v>
      </c>
      <c r="H15" s="169">
        <f t="shared" si="2"/>
        <v>8.3333333333333315E-2</v>
      </c>
      <c r="I15" s="105"/>
    </row>
    <row r="16" spans="1:9" s="5" customFormat="1" ht="30" customHeight="1">
      <c r="A16" s="14" t="s">
        <v>59</v>
      </c>
      <c r="B16" s="8" t="s">
        <v>19</v>
      </c>
      <c r="C16" s="98">
        <v>0.26597222222222222</v>
      </c>
      <c r="D16" s="98">
        <v>0.79861111111111116</v>
      </c>
      <c r="E16" s="98"/>
      <c r="F16" s="101">
        <f t="shared" si="0"/>
        <v>6.7361111111111094E-2</v>
      </c>
      <c r="G16" s="101">
        <f t="shared" si="1"/>
        <v>9.027777777777779E-2</v>
      </c>
      <c r="H16" s="168">
        <f t="shared" si="2"/>
        <v>0.15763888888888888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0.27083333333333331</v>
      </c>
      <c r="D17" s="9">
        <v>0.73958333333333337</v>
      </c>
      <c r="E17" s="9"/>
      <c r="F17" s="45">
        <f t="shared" si="0"/>
        <v>6.25E-2</v>
      </c>
      <c r="G17" s="101">
        <f t="shared" si="1"/>
        <v>3.125E-2</v>
      </c>
      <c r="H17" s="170">
        <f t="shared" si="2"/>
        <v>9.375E-2</v>
      </c>
      <c r="I17" s="15"/>
    </row>
    <row r="18" spans="1:9" s="5" customFormat="1" ht="30" customHeight="1">
      <c r="A18" s="14" t="s">
        <v>60</v>
      </c>
      <c r="B18" s="8" t="s">
        <v>21</v>
      </c>
      <c r="C18" s="694" t="s">
        <v>123</v>
      </c>
      <c r="D18" s="695"/>
      <c r="E18" s="695"/>
      <c r="F18" s="695"/>
      <c r="G18" s="695"/>
      <c r="H18" s="695"/>
      <c r="I18" s="696"/>
    </row>
    <row r="19" spans="1:9" s="5" customFormat="1" ht="30" customHeight="1">
      <c r="A19" s="14" t="s">
        <v>60</v>
      </c>
      <c r="B19" s="8" t="s">
        <v>22</v>
      </c>
      <c r="C19" s="9">
        <v>0.33333333333333331</v>
      </c>
      <c r="D19" s="9">
        <v>0.70833333333333337</v>
      </c>
      <c r="E19" s="9"/>
      <c r="F19" s="45">
        <f t="shared" si="0"/>
        <v>0</v>
      </c>
      <c r="G19" s="101">
        <f t="shared" si="1"/>
        <v>0</v>
      </c>
      <c r="H19" s="102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9">
        <v>0.33333333333333331</v>
      </c>
      <c r="D20" s="9">
        <v>0.77083333333333337</v>
      </c>
      <c r="E20" s="9"/>
      <c r="F20" s="45">
        <f t="shared" si="0"/>
        <v>0</v>
      </c>
      <c r="G20" s="45">
        <f t="shared" si="1"/>
        <v>6.25E-2</v>
      </c>
      <c r="H20" s="167">
        <f t="shared" si="2"/>
        <v>6.25E-2</v>
      </c>
      <c r="I20" s="15"/>
    </row>
    <row r="21" spans="1:9" s="5" customFormat="1" ht="30" customHeight="1">
      <c r="A21" s="14" t="s">
        <v>60</v>
      </c>
      <c r="B21" s="8" t="s">
        <v>24</v>
      </c>
      <c r="C21" s="9">
        <v>0.29166666666666669</v>
      </c>
      <c r="D21" s="9">
        <v>0.70833333333333337</v>
      </c>
      <c r="E21" s="9"/>
      <c r="F21" s="45">
        <f t="shared" si="0"/>
        <v>4.166666666666663E-2</v>
      </c>
      <c r="G21" s="45">
        <f t="shared" si="1"/>
        <v>0</v>
      </c>
      <c r="H21" s="167">
        <f t="shared" si="2"/>
        <v>4.166666666666663E-2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0.29166666666666669</v>
      </c>
      <c r="D22" s="9">
        <v>0.77083333333333337</v>
      </c>
      <c r="E22" s="9"/>
      <c r="F22" s="45">
        <f t="shared" si="0"/>
        <v>4.166666666666663E-2</v>
      </c>
      <c r="G22" s="45">
        <f t="shared" si="1"/>
        <v>6.25E-2</v>
      </c>
      <c r="H22" s="167">
        <f t="shared" si="2"/>
        <v>0.10416666666666663</v>
      </c>
      <c r="I22" s="15"/>
    </row>
    <row r="23" spans="1:9" s="5" customFormat="1" ht="30" customHeight="1">
      <c r="A23" s="14" t="s">
        <v>60</v>
      </c>
      <c r="B23" s="8" t="s">
        <v>26</v>
      </c>
      <c r="C23" s="9">
        <v>0.29166666666666669</v>
      </c>
      <c r="D23" s="100">
        <v>0.83333333333333337</v>
      </c>
      <c r="E23" s="100"/>
      <c r="F23" s="101">
        <f t="shared" si="0"/>
        <v>4.166666666666663E-2</v>
      </c>
      <c r="G23" s="101">
        <f t="shared" si="1"/>
        <v>0.125</v>
      </c>
      <c r="H23" s="170">
        <f t="shared" si="2"/>
        <v>0.16666666666666663</v>
      </c>
      <c r="I23" s="15"/>
    </row>
    <row r="24" spans="1:9" s="5" customFormat="1" ht="30" customHeight="1">
      <c r="A24" s="14" t="s">
        <v>60</v>
      </c>
      <c r="B24" s="8" t="s">
        <v>27</v>
      </c>
      <c r="C24" s="149">
        <v>0.33333333333333331</v>
      </c>
      <c r="D24" s="150">
        <v>0.77083333333333337</v>
      </c>
      <c r="E24" s="104"/>
      <c r="F24" s="101">
        <f t="shared" si="0"/>
        <v>0</v>
      </c>
      <c r="G24" s="110">
        <f t="shared" si="1"/>
        <v>6.25E-2</v>
      </c>
      <c r="H24" s="169">
        <f t="shared" si="2"/>
        <v>6.25E-2</v>
      </c>
      <c r="I24" s="105"/>
    </row>
    <row r="25" spans="1:9" s="5" customFormat="1" ht="30" customHeight="1">
      <c r="A25" s="14" t="s">
        <v>60</v>
      </c>
      <c r="B25" s="8" t="s">
        <v>28</v>
      </c>
      <c r="C25" s="9">
        <v>0.29166666666666669</v>
      </c>
      <c r="D25" s="98">
        <v>0.70833333333333337</v>
      </c>
      <c r="E25" s="98"/>
      <c r="F25" s="101">
        <f t="shared" si="0"/>
        <v>4.166666666666663E-2</v>
      </c>
      <c r="G25" s="101">
        <f t="shared" si="1"/>
        <v>0</v>
      </c>
      <c r="H25" s="171">
        <f t="shared" si="2"/>
        <v>4.166666666666663E-2</v>
      </c>
      <c r="I25" s="15"/>
    </row>
    <row r="26" spans="1:9" s="5" customFormat="1" ht="30" customHeight="1">
      <c r="A26" s="14" t="s">
        <v>60</v>
      </c>
      <c r="B26" s="8" t="s">
        <v>29</v>
      </c>
      <c r="C26" s="9">
        <v>0.33333333333333331</v>
      </c>
      <c r="D26" s="9">
        <v>0.70833333333333337</v>
      </c>
      <c r="E26" s="9"/>
      <c r="F26" s="45">
        <f t="shared" si="0"/>
        <v>0</v>
      </c>
      <c r="G26" s="101">
        <f t="shared" si="1"/>
        <v>0</v>
      </c>
      <c r="H26" s="47">
        <f t="shared" si="2"/>
        <v>0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0.29166666666666669</v>
      </c>
      <c r="D27" s="9">
        <v>0.70833333333333337</v>
      </c>
      <c r="E27" s="9"/>
      <c r="F27" s="45">
        <f t="shared" si="0"/>
        <v>4.166666666666663E-2</v>
      </c>
      <c r="G27" s="45">
        <f t="shared" si="1"/>
        <v>0</v>
      </c>
      <c r="H27" s="167">
        <f t="shared" si="2"/>
        <v>4.166666666666663E-2</v>
      </c>
      <c r="I27" s="15"/>
    </row>
    <row r="28" spans="1:9" s="5" customFormat="1" ht="30" customHeight="1">
      <c r="A28" s="14" t="s">
        <v>60</v>
      </c>
      <c r="B28" s="8" t="s">
        <v>31</v>
      </c>
      <c r="C28" s="9">
        <v>0.33333333333333331</v>
      </c>
      <c r="D28" s="9">
        <v>0.77083333333333337</v>
      </c>
      <c r="E28" s="9"/>
      <c r="F28" s="45">
        <f t="shared" si="0"/>
        <v>0</v>
      </c>
      <c r="G28" s="45">
        <f t="shared" si="1"/>
        <v>6.25E-2</v>
      </c>
      <c r="H28" s="167">
        <f t="shared" si="2"/>
        <v>6.25E-2</v>
      </c>
      <c r="I28" s="15"/>
    </row>
    <row r="29" spans="1:9" s="5" customFormat="1" ht="30" customHeight="1">
      <c r="A29" s="14" t="s">
        <v>60</v>
      </c>
      <c r="B29" s="8" t="s">
        <v>32</v>
      </c>
      <c r="C29" s="9">
        <v>0.33333333333333331</v>
      </c>
      <c r="D29" s="9">
        <v>0.70833333333333337</v>
      </c>
      <c r="E29" s="9"/>
      <c r="F29" s="45">
        <f t="shared" si="0"/>
        <v>0</v>
      </c>
      <c r="G29" s="45">
        <f t="shared" si="1"/>
        <v>0</v>
      </c>
      <c r="H29" s="47">
        <f t="shared" si="2"/>
        <v>0</v>
      </c>
      <c r="I29" s="15"/>
    </row>
    <row r="30" spans="1:9" s="5" customFormat="1" ht="30" customHeight="1">
      <c r="A30" s="14" t="s">
        <v>60</v>
      </c>
      <c r="B30" s="8" t="s">
        <v>33</v>
      </c>
      <c r="C30" s="9">
        <v>0.29166666666666669</v>
      </c>
      <c r="D30" s="9">
        <v>0.70833333333333337</v>
      </c>
      <c r="E30" s="9"/>
      <c r="F30" s="45">
        <f t="shared" si="0"/>
        <v>4.166666666666663E-2</v>
      </c>
      <c r="G30" s="45">
        <f t="shared" si="1"/>
        <v>0</v>
      </c>
      <c r="H30" s="167">
        <f t="shared" si="2"/>
        <v>4.166666666666663E-2</v>
      </c>
      <c r="I30" s="15"/>
    </row>
    <row r="31" spans="1:9" s="5" customFormat="1" ht="30" customHeight="1">
      <c r="A31" s="14" t="s">
        <v>60</v>
      </c>
      <c r="B31" s="8" t="s">
        <v>34</v>
      </c>
      <c r="C31" s="9">
        <v>0.33333333333333331</v>
      </c>
      <c r="D31" s="9">
        <v>0.77083333333333337</v>
      </c>
      <c r="E31" s="9"/>
      <c r="F31" s="45">
        <f t="shared" si="0"/>
        <v>0</v>
      </c>
      <c r="G31" s="45">
        <f t="shared" si="1"/>
        <v>6.25E-2</v>
      </c>
      <c r="H31" s="167">
        <f t="shared" si="2"/>
        <v>6.25E-2</v>
      </c>
      <c r="I31" s="15"/>
    </row>
    <row r="32" spans="1:9" s="5" customFormat="1" ht="30" customHeight="1">
      <c r="A32" s="14" t="s">
        <v>60</v>
      </c>
      <c r="B32" s="8" t="s">
        <v>35</v>
      </c>
      <c r="C32" s="9">
        <v>0.33333333333333331</v>
      </c>
      <c r="D32" s="9">
        <v>0.72916666666666663</v>
      </c>
      <c r="E32" s="9"/>
      <c r="F32" s="45">
        <f t="shared" si="0"/>
        <v>0</v>
      </c>
      <c r="G32" s="45">
        <f t="shared" si="1"/>
        <v>2.0833333333333259E-2</v>
      </c>
      <c r="H32" s="167">
        <f t="shared" si="2"/>
        <v>2.0833333333333259E-2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0.33333333333333331</v>
      </c>
      <c r="D33" s="9">
        <v>0.72916666666666663</v>
      </c>
      <c r="E33" s="9"/>
      <c r="F33" s="45">
        <f t="shared" si="0"/>
        <v>0</v>
      </c>
      <c r="G33" s="45">
        <f t="shared" si="1"/>
        <v>2.0833333333333259E-2</v>
      </c>
      <c r="H33" s="167">
        <f t="shared" si="2"/>
        <v>2.0833333333333259E-2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0.29166666666666669</v>
      </c>
      <c r="D34" s="9">
        <v>0.77083333333333337</v>
      </c>
      <c r="E34" s="9"/>
      <c r="F34" s="45">
        <f t="shared" si="0"/>
        <v>4.166666666666663E-2</v>
      </c>
      <c r="G34" s="45">
        <f t="shared" si="1"/>
        <v>6.25E-2</v>
      </c>
      <c r="H34" s="167">
        <f t="shared" si="2"/>
        <v>0.10416666666666663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0.33333333333333331</v>
      </c>
      <c r="D35" s="9">
        <v>0.70833333333333337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0.33333333333333331</v>
      </c>
      <c r="D36" s="9">
        <v>0.70833333333333337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0.33333333333333331</v>
      </c>
      <c r="D37" s="9">
        <v>0.79166666666666663</v>
      </c>
      <c r="E37" s="9"/>
      <c r="F37" s="45">
        <f t="shared" si="0"/>
        <v>0</v>
      </c>
      <c r="G37" s="45">
        <f t="shared" si="1"/>
        <v>8.3333333333333259E-2</v>
      </c>
      <c r="H37" s="167">
        <f t="shared" si="2"/>
        <v>8.3333333333333259E-2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0.33333333333333331</v>
      </c>
      <c r="D38" s="9">
        <v>0.77083333333333337</v>
      </c>
      <c r="E38" s="9"/>
      <c r="F38" s="45">
        <f t="shared" si="0"/>
        <v>0</v>
      </c>
      <c r="G38" s="45">
        <f t="shared" si="1"/>
        <v>6.25E-2</v>
      </c>
      <c r="H38" s="167">
        <f t="shared" si="2"/>
        <v>6.25E-2</v>
      </c>
      <c r="I38" s="15"/>
    </row>
    <row r="39" spans="1:9" s="5" customFormat="1" ht="30" customHeight="1">
      <c r="A39" s="14" t="s">
        <v>60</v>
      </c>
      <c r="B39" s="8" t="s">
        <v>42</v>
      </c>
      <c r="C39" s="9">
        <v>0.33333333333333331</v>
      </c>
      <c r="D39" s="9">
        <v>0.77083333333333337</v>
      </c>
      <c r="E39" s="9"/>
      <c r="F39" s="45">
        <f t="shared" si="0"/>
        <v>0</v>
      </c>
      <c r="G39" s="45">
        <f t="shared" si="1"/>
        <v>6.25E-2</v>
      </c>
      <c r="H39" s="167">
        <f t="shared" si="2"/>
        <v>6.25E-2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0.33333333333333331</v>
      </c>
      <c r="D40" s="9">
        <v>0.70833333333333337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0.33333333333333331</v>
      </c>
      <c r="D41" s="9">
        <v>0.77083333333333337</v>
      </c>
      <c r="E41" s="9"/>
      <c r="F41" s="45">
        <f t="shared" si="0"/>
        <v>0</v>
      </c>
      <c r="G41" s="45">
        <f t="shared" si="1"/>
        <v>6.25E-2</v>
      </c>
      <c r="H41" s="167">
        <f t="shared" si="2"/>
        <v>6.25E-2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0.2638888888888889</v>
      </c>
      <c r="D42" s="9">
        <v>0.80555555555555547</v>
      </c>
      <c r="E42" s="9"/>
      <c r="F42" s="45">
        <f t="shared" si="0"/>
        <v>6.944444444444442E-2</v>
      </c>
      <c r="G42" s="45">
        <f t="shared" si="1"/>
        <v>9.7222222222222099E-2</v>
      </c>
      <c r="H42" s="167">
        <f t="shared" si="2"/>
        <v>0.16666666666666652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0.33333333333333331</v>
      </c>
      <c r="D43" s="9">
        <v>0.70833333333333337</v>
      </c>
      <c r="E43" s="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0.33333333333333331</v>
      </c>
      <c r="D44" s="9">
        <v>0.70833333333333337</v>
      </c>
      <c r="E44" s="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9">
        <v>0.33333333333333331</v>
      </c>
      <c r="D45" s="9">
        <v>0.70138888888888884</v>
      </c>
      <c r="E45" s="9"/>
      <c r="F45" s="45">
        <f t="shared" si="0"/>
        <v>0</v>
      </c>
      <c r="G45" s="45">
        <f t="shared" si="1"/>
        <v>0</v>
      </c>
      <c r="H45" s="47">
        <f t="shared" si="2"/>
        <v>0</v>
      </c>
      <c r="I45" s="15"/>
    </row>
    <row r="46" spans="1:9" s="5" customFormat="1" ht="30" customHeight="1">
      <c r="A46" s="14" t="s">
        <v>60</v>
      </c>
      <c r="B46" s="8" t="s">
        <v>49</v>
      </c>
      <c r="C46" s="9">
        <v>0.29166666666666669</v>
      </c>
      <c r="D46" s="9">
        <v>0.77083333333333337</v>
      </c>
      <c r="E46" s="9"/>
      <c r="F46" s="45">
        <f t="shared" si="0"/>
        <v>4.166666666666663E-2</v>
      </c>
      <c r="G46" s="45">
        <f t="shared" si="1"/>
        <v>6.25E-2</v>
      </c>
      <c r="H46" s="167">
        <f t="shared" si="2"/>
        <v>0.10416666666666663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0.33333333333333331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0.33333333333333331</v>
      </c>
      <c r="D48" s="9">
        <v>0.77083333333333337</v>
      </c>
      <c r="E48" s="9"/>
      <c r="F48" s="45">
        <f t="shared" si="0"/>
        <v>0</v>
      </c>
      <c r="G48" s="45">
        <f t="shared" si="1"/>
        <v>6.25E-2</v>
      </c>
      <c r="H48" s="167">
        <f t="shared" si="2"/>
        <v>6.25E-2</v>
      </c>
      <c r="I48" s="15"/>
    </row>
    <row r="49" spans="1:9" s="5" customFormat="1" ht="30" customHeight="1">
      <c r="A49" s="14" t="s">
        <v>60</v>
      </c>
      <c r="B49" s="8" t="s">
        <v>52</v>
      </c>
      <c r="C49" s="9">
        <v>0.33333333333333331</v>
      </c>
      <c r="D49" s="9">
        <v>0.79166666666666663</v>
      </c>
      <c r="E49" s="9"/>
      <c r="F49" s="45">
        <f t="shared" si="0"/>
        <v>0</v>
      </c>
      <c r="G49" s="45">
        <f t="shared" si="1"/>
        <v>8.3333333333333259E-2</v>
      </c>
      <c r="H49" s="167">
        <f t="shared" si="2"/>
        <v>8.3333333333333259E-2</v>
      </c>
      <c r="I49" s="15"/>
    </row>
    <row r="50" spans="1:9" s="5" customFormat="1" ht="30" customHeight="1">
      <c r="A50" s="14" t="s">
        <v>60</v>
      </c>
      <c r="B50" s="8" t="s">
        <v>82</v>
      </c>
      <c r="C50" s="9">
        <v>0.29166666666666669</v>
      </c>
      <c r="D50" s="9">
        <v>0.77083333333333337</v>
      </c>
      <c r="E50" s="9"/>
      <c r="F50" s="45">
        <f t="shared" si="0"/>
        <v>4.166666666666663E-2</v>
      </c>
      <c r="G50" s="45">
        <f t="shared" si="1"/>
        <v>6.25E-2</v>
      </c>
      <c r="H50" s="167">
        <f t="shared" si="2"/>
        <v>0.10416666666666663</v>
      </c>
      <c r="I50" s="15"/>
    </row>
    <row r="51" spans="1:9" s="5" customFormat="1" ht="30" customHeight="1">
      <c r="A51" s="14" t="s">
        <v>60</v>
      </c>
      <c r="B51" s="8" t="s">
        <v>83</v>
      </c>
      <c r="C51" s="9">
        <v>0.29166666666666669</v>
      </c>
      <c r="D51" s="9">
        <v>0.77083333333333337</v>
      </c>
      <c r="E51" s="9"/>
      <c r="F51" s="45">
        <f t="shared" si="0"/>
        <v>4.166666666666663E-2</v>
      </c>
      <c r="G51" s="45">
        <f t="shared" si="1"/>
        <v>6.25E-2</v>
      </c>
      <c r="H51" s="167">
        <f t="shared" si="2"/>
        <v>0.10416666666666663</v>
      </c>
      <c r="I51" s="15"/>
    </row>
    <row r="52" spans="1:9" s="5" customFormat="1" ht="30" customHeight="1">
      <c r="A52" s="14" t="s">
        <v>60</v>
      </c>
      <c r="B52" s="8" t="s">
        <v>53</v>
      </c>
      <c r="C52" s="9">
        <v>0.33333333333333331</v>
      </c>
      <c r="D52" s="9">
        <v>0.70833333333333337</v>
      </c>
      <c r="E52" s="9"/>
      <c r="F52" s="45">
        <f t="shared" si="0"/>
        <v>0</v>
      </c>
      <c r="G52" s="45">
        <f t="shared" si="1"/>
        <v>0</v>
      </c>
      <c r="H52" s="47">
        <f t="shared" si="2"/>
        <v>0</v>
      </c>
      <c r="I52" s="15"/>
    </row>
    <row r="53" spans="1:9" s="5" customFormat="1" ht="30" customHeight="1">
      <c r="A53" s="14" t="s">
        <v>59</v>
      </c>
      <c r="B53" s="8" t="s">
        <v>54</v>
      </c>
      <c r="C53" s="9">
        <v>0.33333333333333331</v>
      </c>
      <c r="D53" s="9">
        <v>0.77083333333333337</v>
      </c>
      <c r="E53" s="9"/>
      <c r="F53" s="45">
        <f t="shared" si="0"/>
        <v>0</v>
      </c>
      <c r="G53" s="45">
        <f t="shared" si="1"/>
        <v>6.25E-2</v>
      </c>
      <c r="H53" s="167">
        <f t="shared" si="2"/>
        <v>6.25E-2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0.33333333333333331</v>
      </c>
      <c r="D54" s="9">
        <v>0.77083333333333337</v>
      </c>
      <c r="E54" s="9"/>
      <c r="F54" s="45">
        <f t="shared" si="0"/>
        <v>0</v>
      </c>
      <c r="G54" s="45">
        <f t="shared" si="1"/>
        <v>6.25E-2</v>
      </c>
      <c r="H54" s="167">
        <f t="shared" si="2"/>
        <v>6.25E-2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0.33333333333333331</v>
      </c>
      <c r="D55" s="9">
        <v>0.77083333333333337</v>
      </c>
      <c r="E55" s="9"/>
      <c r="F55" s="45">
        <f t="shared" si="0"/>
        <v>0</v>
      </c>
      <c r="G55" s="45">
        <f t="shared" si="1"/>
        <v>6.25E-2</v>
      </c>
      <c r="H55" s="167">
        <f t="shared" si="2"/>
        <v>6.25E-2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0.33333333333333331</v>
      </c>
      <c r="D56" s="18">
        <v>0.77083333333333337</v>
      </c>
      <c r="E56" s="18"/>
      <c r="F56" s="55">
        <f t="shared" si="0"/>
        <v>0</v>
      </c>
      <c r="G56" s="55">
        <f t="shared" si="1"/>
        <v>6.25E-2</v>
      </c>
      <c r="H56" s="172">
        <f t="shared" si="2"/>
        <v>6.25E-2</v>
      </c>
      <c r="I56" s="19"/>
    </row>
    <row r="57" spans="1:9" ht="30" customHeight="1">
      <c r="H57" s="240">
        <f>SUM(H3:H56)</f>
        <v>3.0770833333333307</v>
      </c>
    </row>
  </sheetData>
  <autoFilter ref="A2:I17"/>
  <mergeCells count="2">
    <mergeCell ref="C13:I13"/>
    <mergeCell ref="C18:I18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tabColor rgb="FF00B050"/>
    <pageSetUpPr fitToPage="1"/>
  </sheetPr>
  <dimension ref="A1:I57"/>
  <sheetViews>
    <sheetView zoomScaleNormal="100" zoomScaleSheetLayoutView="85" workbookViewId="0">
      <selection activeCell="D1" sqref="D1"/>
    </sheetView>
  </sheetViews>
  <sheetFormatPr baseColWidth="10" defaultColWidth="11.42578125" defaultRowHeight="30" customHeight="1"/>
  <cols>
    <col min="1" max="1" width="16.85546875" style="1" customWidth="1"/>
    <col min="2" max="2" width="43.140625" style="1" bestFit="1" customWidth="1"/>
    <col min="3" max="3" width="20" style="1" customWidth="1"/>
    <col min="4" max="5" width="19.140625" style="3" customWidth="1"/>
    <col min="6" max="6" width="21.42578125" style="1" customWidth="1"/>
    <col min="7" max="8" width="17.5703125" style="1" customWidth="1"/>
    <col min="9" max="9" width="26.140625" style="1" customWidth="1"/>
    <col min="10" max="16384" width="11.42578125" style="1"/>
  </cols>
  <sheetData>
    <row r="1" spans="1:9" s="2" customFormat="1" ht="24" customHeight="1" thickBot="1">
      <c r="A1" s="6"/>
      <c r="B1" s="44">
        <v>0.33333333333333331</v>
      </c>
      <c r="C1" s="6"/>
      <c r="D1" s="6" t="s">
        <v>5</v>
      </c>
      <c r="E1" s="6"/>
      <c r="F1" s="6"/>
      <c r="G1" s="6"/>
      <c r="H1" s="6"/>
      <c r="I1" s="6"/>
    </row>
    <row r="2" spans="1:9" s="7" customFormat="1" ht="36.75" customHeight="1">
      <c r="A2" s="10" t="s">
        <v>4</v>
      </c>
      <c r="B2" s="11" t="s">
        <v>0</v>
      </c>
      <c r="C2" s="11" t="s">
        <v>1</v>
      </c>
      <c r="D2" s="12" t="s">
        <v>2</v>
      </c>
      <c r="E2" s="48" t="s">
        <v>78</v>
      </c>
      <c r="F2" s="57" t="s">
        <v>79</v>
      </c>
      <c r="G2" s="58" t="s">
        <v>80</v>
      </c>
      <c r="H2" s="46" t="s">
        <v>81</v>
      </c>
      <c r="I2" s="13" t="s">
        <v>3</v>
      </c>
    </row>
    <row r="3" spans="1:9" s="4" customFormat="1" ht="27.75" customHeight="1">
      <c r="A3" s="14" t="s">
        <v>58</v>
      </c>
      <c r="B3" s="8" t="s">
        <v>6</v>
      </c>
      <c r="C3" s="9">
        <v>0.33333333333333331</v>
      </c>
      <c r="D3" s="9">
        <v>0.70833333333333337</v>
      </c>
      <c r="E3" s="45">
        <f>C3-B1</f>
        <v>0</v>
      </c>
      <c r="F3" s="45">
        <f>SUM(IF(C3="",0,IF(C3&lt;TIME(8,0,0),TIME(8,0,0)-C3,0)))</f>
        <v>0</v>
      </c>
      <c r="G3" s="45">
        <f>SUM(
IF(OR(C3="",D3=""),0,MAX(0,IF(D3&lt;C3,D3+1,D3)-MAX(C3,TIME(17,0,0)))))</f>
        <v>0</v>
      </c>
      <c r="H3" s="47">
        <f>G3+F3</f>
        <v>0</v>
      </c>
      <c r="I3" s="15"/>
    </row>
    <row r="4" spans="1:9" s="5" customFormat="1" ht="30" customHeight="1">
      <c r="A4" s="14" t="s">
        <v>58</v>
      </c>
      <c r="B4" s="8" t="s">
        <v>7</v>
      </c>
      <c r="C4" s="9">
        <v>0.33333333333333331</v>
      </c>
      <c r="D4" s="9">
        <v>0.70833333333333337</v>
      </c>
      <c r="E4" s="45">
        <f>C4-B1</f>
        <v>0</v>
      </c>
      <c r="F4" s="45">
        <f t="shared" ref="F4:F56" si="0">SUM(IF(C4="",0,IF(C4&lt;TIME(8,0,0),TIME(8,0,0)-C4,0)))</f>
        <v>0</v>
      </c>
      <c r="G4" s="45">
        <f t="shared" ref="G4:G56" si="1">SUM(
IF(OR(C4="",D4=""),0,MAX(0,IF(D4&lt;C4,D4+1,D4)-MAX(C4,TIME(17,0,0)))))</f>
        <v>0</v>
      </c>
      <c r="H4" s="47">
        <f t="shared" ref="H4:H56" si="2">G4+F4</f>
        <v>0</v>
      </c>
      <c r="I4" s="15"/>
    </row>
    <row r="5" spans="1:9" s="5" customFormat="1" ht="30" customHeight="1">
      <c r="A5" s="14" t="s">
        <v>59</v>
      </c>
      <c r="B5" s="8" t="s">
        <v>8</v>
      </c>
      <c r="C5" s="9">
        <v>0.33333333333333331</v>
      </c>
      <c r="D5" s="9">
        <v>0.70833333333333337</v>
      </c>
      <c r="E5" s="45">
        <f>C5-B1</f>
        <v>0</v>
      </c>
      <c r="F5" s="45">
        <f t="shared" si="0"/>
        <v>0</v>
      </c>
      <c r="G5" s="45">
        <f t="shared" si="1"/>
        <v>0</v>
      </c>
      <c r="H5" s="47">
        <f t="shared" si="2"/>
        <v>0</v>
      </c>
      <c r="I5" s="15"/>
    </row>
    <row r="6" spans="1:9" s="5" customFormat="1" ht="30" customHeight="1">
      <c r="A6" s="14" t="s">
        <v>59</v>
      </c>
      <c r="B6" s="8" t="s">
        <v>9</v>
      </c>
      <c r="C6" s="9">
        <v>0.33333333333333331</v>
      </c>
      <c r="D6" s="9">
        <v>0.70833333333333337</v>
      </c>
      <c r="E6" s="45">
        <f>C6-B1</f>
        <v>0</v>
      </c>
      <c r="F6" s="45">
        <f t="shared" si="0"/>
        <v>0</v>
      </c>
      <c r="G6" s="45">
        <f t="shared" si="1"/>
        <v>0</v>
      </c>
      <c r="H6" s="47">
        <f t="shared" si="2"/>
        <v>0</v>
      </c>
      <c r="I6" s="15"/>
    </row>
    <row r="7" spans="1:9" s="4" customFormat="1" ht="30" customHeight="1">
      <c r="A7" s="14" t="s">
        <v>59</v>
      </c>
      <c r="B7" s="8" t="s">
        <v>10</v>
      </c>
      <c r="C7" s="56">
        <v>0.44375000000000003</v>
      </c>
      <c r="D7" s="9">
        <v>0.70833333333333337</v>
      </c>
      <c r="E7" s="45">
        <f>C7-B1</f>
        <v>0.11041666666666672</v>
      </c>
      <c r="F7" s="45">
        <f t="shared" si="0"/>
        <v>0</v>
      </c>
      <c r="G7" s="45">
        <f t="shared" si="1"/>
        <v>0</v>
      </c>
      <c r="H7" s="47">
        <f t="shared" si="2"/>
        <v>0</v>
      </c>
      <c r="I7" s="15"/>
    </row>
    <row r="8" spans="1:9" s="5" customFormat="1" ht="30" customHeight="1">
      <c r="A8" s="14" t="s">
        <v>59</v>
      </c>
      <c r="B8" s="8" t="s">
        <v>11</v>
      </c>
      <c r="C8" s="9">
        <v>0.25</v>
      </c>
      <c r="D8" s="9">
        <v>0.77083333333333337</v>
      </c>
      <c r="E8" s="54"/>
      <c r="F8" s="45">
        <f t="shared" si="0"/>
        <v>8.3333333333333315E-2</v>
      </c>
      <c r="G8" s="45">
        <f t="shared" si="1"/>
        <v>6.25E-2</v>
      </c>
      <c r="H8" s="167">
        <f t="shared" si="2"/>
        <v>0.14583333333333331</v>
      </c>
      <c r="I8" s="15"/>
    </row>
    <row r="9" spans="1:9" s="4" customFormat="1" ht="30" customHeight="1">
      <c r="A9" s="14" t="s">
        <v>59</v>
      </c>
      <c r="B9" s="8" t="s">
        <v>12</v>
      </c>
      <c r="C9" s="9">
        <v>0.33333333333333331</v>
      </c>
      <c r="D9" s="9">
        <v>0.70833333333333337</v>
      </c>
      <c r="E9" s="45"/>
      <c r="F9" s="45">
        <f t="shared" si="0"/>
        <v>0</v>
      </c>
      <c r="G9" s="45">
        <f t="shared" si="1"/>
        <v>0</v>
      </c>
      <c r="H9" s="47">
        <f t="shared" si="2"/>
        <v>0</v>
      </c>
      <c r="I9" s="15"/>
    </row>
    <row r="10" spans="1:9" s="5" customFormat="1" ht="30" customHeight="1">
      <c r="A10" s="14" t="s">
        <v>59</v>
      </c>
      <c r="B10" s="8" t="s">
        <v>13</v>
      </c>
      <c r="C10" s="9">
        <v>0.25</v>
      </c>
      <c r="D10" s="9">
        <v>0.77083333333333337</v>
      </c>
      <c r="E10" s="45"/>
      <c r="F10" s="45">
        <f t="shared" si="0"/>
        <v>8.3333333333333315E-2</v>
      </c>
      <c r="G10" s="45">
        <f t="shared" si="1"/>
        <v>6.25E-2</v>
      </c>
      <c r="H10" s="167">
        <f t="shared" si="2"/>
        <v>0.14583333333333331</v>
      </c>
      <c r="I10" s="15"/>
    </row>
    <row r="11" spans="1:9" s="5" customFormat="1" ht="30" customHeight="1">
      <c r="A11" s="14" t="s">
        <v>59</v>
      </c>
      <c r="B11" s="8" t="s">
        <v>14</v>
      </c>
      <c r="C11" s="9">
        <v>0.33333333333333331</v>
      </c>
      <c r="D11" s="9">
        <v>0.70833333333333337</v>
      </c>
      <c r="E11" s="45"/>
      <c r="F11" s="45">
        <f t="shared" si="0"/>
        <v>0</v>
      </c>
      <c r="G11" s="45">
        <f t="shared" si="1"/>
        <v>0</v>
      </c>
      <c r="H11" s="47">
        <f t="shared" si="2"/>
        <v>0</v>
      </c>
      <c r="I11" s="15"/>
    </row>
    <row r="12" spans="1:9" s="5" customFormat="1" ht="30" customHeight="1">
      <c r="A12" s="14" t="s">
        <v>59</v>
      </c>
      <c r="B12" s="8" t="s">
        <v>15</v>
      </c>
      <c r="C12" s="9">
        <v>0.33333333333333331</v>
      </c>
      <c r="D12" s="9">
        <v>0.70833333333333337</v>
      </c>
      <c r="E12" s="45"/>
      <c r="F12" s="45">
        <f t="shared" si="0"/>
        <v>0</v>
      </c>
      <c r="G12" s="45">
        <f t="shared" si="1"/>
        <v>0</v>
      </c>
      <c r="H12" s="47">
        <f t="shared" si="2"/>
        <v>0</v>
      </c>
      <c r="I12" s="15"/>
    </row>
    <row r="13" spans="1:9" s="5" customFormat="1" ht="30" customHeight="1">
      <c r="A13" s="14" t="s">
        <v>59</v>
      </c>
      <c r="B13" s="8" t="s">
        <v>16</v>
      </c>
      <c r="C13" s="694" t="s">
        <v>118</v>
      </c>
      <c r="D13" s="695"/>
      <c r="E13" s="695"/>
      <c r="F13" s="695"/>
      <c r="G13" s="695"/>
      <c r="H13" s="695"/>
      <c r="I13" s="696"/>
    </row>
    <row r="14" spans="1:9" s="5" customFormat="1" ht="30" customHeight="1">
      <c r="A14" s="14" t="s">
        <v>59</v>
      </c>
      <c r="B14" s="8" t="s">
        <v>17</v>
      </c>
      <c r="C14" s="9">
        <v>0.33333333333333331</v>
      </c>
      <c r="D14" s="9">
        <v>0.70833333333333337</v>
      </c>
      <c r="E14" s="9"/>
      <c r="F14" s="45">
        <f t="shared" si="0"/>
        <v>0</v>
      </c>
      <c r="G14" s="45">
        <f t="shared" si="1"/>
        <v>0</v>
      </c>
      <c r="H14" s="47">
        <f t="shared" si="2"/>
        <v>0</v>
      </c>
      <c r="I14" s="15"/>
    </row>
    <row r="15" spans="1:9" s="5" customFormat="1" ht="30" customHeight="1">
      <c r="A15" s="14" t="s">
        <v>59</v>
      </c>
      <c r="B15" s="8" t="s">
        <v>18</v>
      </c>
      <c r="C15" s="694" t="s">
        <v>61</v>
      </c>
      <c r="D15" s="695"/>
      <c r="E15" s="695"/>
      <c r="F15" s="695"/>
      <c r="G15" s="695"/>
      <c r="H15" s="695"/>
      <c r="I15" s="696"/>
    </row>
    <row r="16" spans="1:9" s="5" customFormat="1" ht="30" customHeight="1">
      <c r="A16" s="14" t="s">
        <v>59</v>
      </c>
      <c r="B16" s="8" t="s">
        <v>19</v>
      </c>
      <c r="C16" s="9">
        <v>0.33333333333333331</v>
      </c>
      <c r="D16" s="9">
        <v>0.70833333333333337</v>
      </c>
      <c r="E16" s="9"/>
      <c r="F16" s="45">
        <f t="shared" si="0"/>
        <v>0</v>
      </c>
      <c r="G16" s="45">
        <f t="shared" si="1"/>
        <v>0</v>
      </c>
      <c r="H16" s="47">
        <f t="shared" si="2"/>
        <v>0</v>
      </c>
      <c r="I16" s="15"/>
    </row>
    <row r="17" spans="1:9" s="5" customFormat="1" ht="30" customHeight="1">
      <c r="A17" s="14" t="s">
        <v>59</v>
      </c>
      <c r="B17" s="8" t="s">
        <v>20</v>
      </c>
      <c r="C17" s="9">
        <v>0.33333333333333331</v>
      </c>
      <c r="D17" s="9">
        <v>0.72916666666666663</v>
      </c>
      <c r="E17" s="9"/>
      <c r="F17" s="45">
        <f t="shared" si="0"/>
        <v>0</v>
      </c>
      <c r="G17" s="45">
        <f t="shared" si="1"/>
        <v>2.0833333333333259E-2</v>
      </c>
      <c r="H17" s="167">
        <f t="shared" si="2"/>
        <v>2.0833333333333259E-2</v>
      </c>
      <c r="I17" s="15"/>
    </row>
    <row r="18" spans="1:9" s="5" customFormat="1" ht="30" customHeight="1">
      <c r="A18" s="14" t="s">
        <v>60</v>
      </c>
      <c r="B18" s="8" t="s">
        <v>21</v>
      </c>
      <c r="C18" s="9">
        <v>0.33333333333333331</v>
      </c>
      <c r="D18" s="9">
        <v>0.70833333333333337</v>
      </c>
      <c r="E18" s="9"/>
      <c r="F18" s="45">
        <f t="shared" si="0"/>
        <v>0</v>
      </c>
      <c r="G18" s="45">
        <f t="shared" si="1"/>
        <v>0</v>
      </c>
      <c r="H18" s="47">
        <f t="shared" si="2"/>
        <v>0</v>
      </c>
      <c r="I18" s="15"/>
    </row>
    <row r="19" spans="1:9" s="5" customFormat="1" ht="30" customHeight="1">
      <c r="A19" s="14" t="s">
        <v>60</v>
      </c>
      <c r="B19" s="8" t="s">
        <v>22</v>
      </c>
      <c r="C19" s="9">
        <v>0.33333333333333331</v>
      </c>
      <c r="D19" s="9">
        <v>0.70833333333333337</v>
      </c>
      <c r="E19" s="9"/>
      <c r="F19" s="45">
        <f t="shared" si="0"/>
        <v>0</v>
      </c>
      <c r="G19" s="45">
        <f t="shared" si="1"/>
        <v>0</v>
      </c>
      <c r="H19" s="47">
        <f t="shared" si="2"/>
        <v>0</v>
      </c>
      <c r="I19" s="15"/>
    </row>
    <row r="20" spans="1:9" s="5" customFormat="1" ht="30" customHeight="1">
      <c r="A20" s="14" t="s">
        <v>60</v>
      </c>
      <c r="B20" s="8" t="s">
        <v>23</v>
      </c>
      <c r="C20" s="9">
        <v>0.33333333333333331</v>
      </c>
      <c r="D20" s="9">
        <v>0.70833333333333337</v>
      </c>
      <c r="E20" s="9"/>
      <c r="F20" s="45">
        <f t="shared" si="0"/>
        <v>0</v>
      </c>
      <c r="G20" s="45">
        <f t="shared" si="1"/>
        <v>0</v>
      </c>
      <c r="H20" s="47">
        <f t="shared" si="2"/>
        <v>0</v>
      </c>
      <c r="I20" s="15"/>
    </row>
    <row r="21" spans="1:9" s="5" customFormat="1" ht="30" customHeight="1">
      <c r="A21" s="14" t="s">
        <v>60</v>
      </c>
      <c r="B21" s="8" t="s">
        <v>24</v>
      </c>
      <c r="C21" s="9">
        <v>0.33333333333333331</v>
      </c>
      <c r="D21" s="9">
        <v>0.70833333333333337</v>
      </c>
      <c r="E21" s="9"/>
      <c r="F21" s="45">
        <f t="shared" si="0"/>
        <v>0</v>
      </c>
      <c r="G21" s="45">
        <f t="shared" si="1"/>
        <v>0</v>
      </c>
      <c r="H21" s="47">
        <f t="shared" si="2"/>
        <v>0</v>
      </c>
      <c r="I21" s="15"/>
    </row>
    <row r="22" spans="1:9" s="5" customFormat="1" ht="30" customHeight="1">
      <c r="A22" s="14" t="s">
        <v>60</v>
      </c>
      <c r="B22" s="8" t="s">
        <v>25</v>
      </c>
      <c r="C22" s="9">
        <v>0.33333333333333331</v>
      </c>
      <c r="D22" s="9">
        <v>0.70833333333333337</v>
      </c>
      <c r="E22" s="9"/>
      <c r="F22" s="45">
        <f t="shared" si="0"/>
        <v>0</v>
      </c>
      <c r="G22" s="45">
        <f t="shared" si="1"/>
        <v>0</v>
      </c>
      <c r="H22" s="47">
        <f t="shared" si="2"/>
        <v>0</v>
      </c>
      <c r="I22" s="15"/>
    </row>
    <row r="23" spans="1:9" s="5" customFormat="1" ht="30" customHeight="1">
      <c r="A23" s="14" t="s">
        <v>60</v>
      </c>
      <c r="B23" s="8" t="s">
        <v>26</v>
      </c>
      <c r="C23" s="9">
        <v>0.25</v>
      </c>
      <c r="D23" s="9">
        <v>0.77083333333333337</v>
      </c>
      <c r="E23" s="9"/>
      <c r="F23" s="45">
        <f t="shared" si="0"/>
        <v>8.3333333333333315E-2</v>
      </c>
      <c r="G23" s="45">
        <f t="shared" si="1"/>
        <v>6.25E-2</v>
      </c>
      <c r="H23" s="167">
        <f t="shared" si="2"/>
        <v>0.14583333333333331</v>
      </c>
      <c r="I23" s="15"/>
    </row>
    <row r="24" spans="1:9" s="5" customFormat="1" ht="30" customHeight="1">
      <c r="A24" s="14" t="s">
        <v>60</v>
      </c>
      <c r="B24" s="8" t="s">
        <v>27</v>
      </c>
      <c r="C24" s="694" t="s">
        <v>61</v>
      </c>
      <c r="D24" s="695"/>
      <c r="E24" s="695"/>
      <c r="F24" s="695"/>
      <c r="G24" s="695"/>
      <c r="H24" s="695"/>
      <c r="I24" s="696"/>
    </row>
    <row r="25" spans="1:9" s="5" customFormat="1" ht="30" customHeight="1">
      <c r="A25" s="14" t="s">
        <v>60</v>
      </c>
      <c r="B25" s="8" t="s">
        <v>28</v>
      </c>
      <c r="C25" s="9">
        <v>0.33333333333333331</v>
      </c>
      <c r="D25" s="9">
        <v>0.70833333333333337</v>
      </c>
      <c r="E25" s="9"/>
      <c r="F25" s="45">
        <f t="shared" si="0"/>
        <v>0</v>
      </c>
      <c r="G25" s="45">
        <f t="shared" si="1"/>
        <v>0</v>
      </c>
      <c r="H25" s="47">
        <f t="shared" si="2"/>
        <v>0</v>
      </c>
      <c r="I25" s="15"/>
    </row>
    <row r="26" spans="1:9" s="5" customFormat="1" ht="30" customHeight="1">
      <c r="A26" s="14" t="s">
        <v>60</v>
      </c>
      <c r="B26" s="8" t="s">
        <v>29</v>
      </c>
      <c r="C26" s="9">
        <v>0.33333333333333331</v>
      </c>
      <c r="D26" s="9">
        <v>0.70833333333333337</v>
      </c>
      <c r="E26" s="9"/>
      <c r="F26" s="45">
        <f t="shared" si="0"/>
        <v>0</v>
      </c>
      <c r="G26" s="45">
        <f t="shared" si="1"/>
        <v>0</v>
      </c>
      <c r="H26" s="47">
        <f t="shared" si="2"/>
        <v>0</v>
      </c>
      <c r="I26" s="15"/>
    </row>
    <row r="27" spans="1:9" s="5" customFormat="1" ht="30" customHeight="1">
      <c r="A27" s="14" t="s">
        <v>60</v>
      </c>
      <c r="B27" s="8" t="s">
        <v>30</v>
      </c>
      <c r="C27" s="9">
        <v>0.33333333333333331</v>
      </c>
      <c r="D27" s="9">
        <v>0.70833333333333337</v>
      </c>
      <c r="E27" s="9"/>
      <c r="F27" s="45">
        <f t="shared" si="0"/>
        <v>0</v>
      </c>
      <c r="G27" s="45">
        <f t="shared" si="1"/>
        <v>0</v>
      </c>
      <c r="H27" s="47">
        <f t="shared" si="2"/>
        <v>0</v>
      </c>
      <c r="I27" s="15"/>
    </row>
    <row r="28" spans="1:9" s="5" customFormat="1" ht="30" customHeight="1">
      <c r="A28" s="14" t="s">
        <v>60</v>
      </c>
      <c r="B28" s="8" t="s">
        <v>31</v>
      </c>
      <c r="C28" s="9">
        <v>0.33333333333333331</v>
      </c>
      <c r="D28" s="9">
        <v>0.70833333333333337</v>
      </c>
      <c r="E28" s="9"/>
      <c r="F28" s="45">
        <f t="shared" si="0"/>
        <v>0</v>
      </c>
      <c r="G28" s="45">
        <f t="shared" si="1"/>
        <v>0</v>
      </c>
      <c r="H28" s="47">
        <f t="shared" si="2"/>
        <v>0</v>
      </c>
      <c r="I28" s="15"/>
    </row>
    <row r="29" spans="1:9" s="5" customFormat="1" ht="30" customHeight="1">
      <c r="A29" s="14" t="s">
        <v>60</v>
      </c>
      <c r="B29" s="8" t="s">
        <v>32</v>
      </c>
      <c r="C29" s="9">
        <v>0.33333333333333331</v>
      </c>
      <c r="D29" s="9">
        <v>0.70833333333333337</v>
      </c>
      <c r="E29" s="9"/>
      <c r="F29" s="45">
        <f t="shared" si="0"/>
        <v>0</v>
      </c>
      <c r="G29" s="45">
        <f t="shared" si="1"/>
        <v>0</v>
      </c>
      <c r="H29" s="47">
        <f t="shared" si="2"/>
        <v>0</v>
      </c>
      <c r="I29" s="15"/>
    </row>
    <row r="30" spans="1:9" s="5" customFormat="1" ht="30" customHeight="1">
      <c r="A30" s="14" t="s">
        <v>60</v>
      </c>
      <c r="B30" s="8" t="s">
        <v>33</v>
      </c>
      <c r="C30" s="9">
        <v>0.33333333333333331</v>
      </c>
      <c r="D30" s="9">
        <v>0.70833333333333337</v>
      </c>
      <c r="E30" s="9"/>
      <c r="F30" s="45">
        <f t="shared" si="0"/>
        <v>0</v>
      </c>
      <c r="G30" s="45">
        <f t="shared" si="1"/>
        <v>0</v>
      </c>
      <c r="H30" s="47">
        <f t="shared" si="2"/>
        <v>0</v>
      </c>
      <c r="I30" s="15"/>
    </row>
    <row r="31" spans="1:9" s="5" customFormat="1" ht="30" customHeight="1">
      <c r="A31" s="14" t="s">
        <v>60</v>
      </c>
      <c r="B31" s="8" t="s">
        <v>34</v>
      </c>
      <c r="C31" s="9">
        <v>0.25</v>
      </c>
      <c r="D31" s="9">
        <v>0.77083333333333337</v>
      </c>
      <c r="E31" s="9"/>
      <c r="F31" s="45">
        <f t="shared" si="0"/>
        <v>8.3333333333333315E-2</v>
      </c>
      <c r="G31" s="45">
        <f t="shared" si="1"/>
        <v>6.25E-2</v>
      </c>
      <c r="H31" s="167">
        <f t="shared" si="2"/>
        <v>0.14583333333333331</v>
      </c>
      <c r="I31" s="15"/>
    </row>
    <row r="32" spans="1:9" s="5" customFormat="1" ht="30" customHeight="1">
      <c r="A32" s="14" t="s">
        <v>60</v>
      </c>
      <c r="B32" s="8" t="s">
        <v>35</v>
      </c>
      <c r="C32" s="9">
        <v>0.33333333333333331</v>
      </c>
      <c r="D32" s="9">
        <v>0.70833333333333337</v>
      </c>
      <c r="E32" s="9"/>
      <c r="F32" s="45">
        <f t="shared" si="0"/>
        <v>0</v>
      </c>
      <c r="G32" s="45">
        <f t="shared" si="1"/>
        <v>0</v>
      </c>
      <c r="H32" s="47">
        <f t="shared" si="2"/>
        <v>0</v>
      </c>
      <c r="I32" s="15"/>
    </row>
    <row r="33" spans="1:9" s="5" customFormat="1" ht="30" customHeight="1">
      <c r="A33" s="14" t="s">
        <v>60</v>
      </c>
      <c r="B33" s="8" t="s">
        <v>36</v>
      </c>
      <c r="C33" s="9">
        <v>0.33333333333333331</v>
      </c>
      <c r="D33" s="9">
        <v>0.70833333333333337</v>
      </c>
      <c r="E33" s="9"/>
      <c r="F33" s="45">
        <f t="shared" si="0"/>
        <v>0</v>
      </c>
      <c r="G33" s="45">
        <f t="shared" si="1"/>
        <v>0</v>
      </c>
      <c r="H33" s="47">
        <f t="shared" si="2"/>
        <v>0</v>
      </c>
      <c r="I33" s="15"/>
    </row>
    <row r="34" spans="1:9" s="5" customFormat="1" ht="30" customHeight="1">
      <c r="A34" s="14" t="s">
        <v>60</v>
      </c>
      <c r="B34" s="8" t="s">
        <v>37</v>
      </c>
      <c r="C34" s="9">
        <v>0.33333333333333331</v>
      </c>
      <c r="D34" s="9">
        <v>0.70833333333333337</v>
      </c>
      <c r="E34" s="9"/>
      <c r="F34" s="45">
        <f t="shared" si="0"/>
        <v>0</v>
      </c>
      <c r="G34" s="45">
        <f t="shared" si="1"/>
        <v>0</v>
      </c>
      <c r="H34" s="47">
        <f t="shared" si="2"/>
        <v>0</v>
      </c>
      <c r="I34" s="15"/>
    </row>
    <row r="35" spans="1:9" s="5" customFormat="1" ht="30" customHeight="1">
      <c r="A35" s="14" t="s">
        <v>60</v>
      </c>
      <c r="B35" s="8" t="s">
        <v>38</v>
      </c>
      <c r="C35" s="9">
        <v>0.33333333333333331</v>
      </c>
      <c r="D35" s="9">
        <v>0.70833333333333337</v>
      </c>
      <c r="E35" s="9"/>
      <c r="F35" s="45">
        <f t="shared" si="0"/>
        <v>0</v>
      </c>
      <c r="G35" s="45">
        <f t="shared" si="1"/>
        <v>0</v>
      </c>
      <c r="H35" s="47">
        <f t="shared" si="2"/>
        <v>0</v>
      </c>
      <c r="I35" s="15"/>
    </row>
    <row r="36" spans="1:9" s="5" customFormat="1" ht="30" customHeight="1">
      <c r="A36" s="14" t="s">
        <v>60</v>
      </c>
      <c r="B36" s="8" t="s">
        <v>39</v>
      </c>
      <c r="C36" s="9">
        <v>0.33333333333333331</v>
      </c>
      <c r="D36" s="9">
        <v>0.70833333333333337</v>
      </c>
      <c r="E36" s="9"/>
      <c r="F36" s="45">
        <f t="shared" si="0"/>
        <v>0</v>
      </c>
      <c r="G36" s="45">
        <f t="shared" si="1"/>
        <v>0</v>
      </c>
      <c r="H36" s="47">
        <f t="shared" si="2"/>
        <v>0</v>
      </c>
      <c r="I36" s="15"/>
    </row>
    <row r="37" spans="1:9" s="5" customFormat="1" ht="30" customHeight="1">
      <c r="A37" s="14" t="s">
        <v>60</v>
      </c>
      <c r="B37" s="8" t="s">
        <v>40</v>
      </c>
      <c r="C37" s="9">
        <v>0.25</v>
      </c>
      <c r="D37" s="9">
        <v>0.75</v>
      </c>
      <c r="E37" s="9"/>
      <c r="F37" s="45">
        <f t="shared" si="0"/>
        <v>8.3333333333333315E-2</v>
      </c>
      <c r="G37" s="45">
        <f t="shared" si="1"/>
        <v>4.166666666666663E-2</v>
      </c>
      <c r="H37" s="167">
        <f t="shared" si="2"/>
        <v>0.12499999999999994</v>
      </c>
      <c r="I37" s="15"/>
    </row>
    <row r="38" spans="1:9" s="5" customFormat="1" ht="30" customHeight="1">
      <c r="A38" s="14" t="s">
        <v>60</v>
      </c>
      <c r="B38" s="8" t="s">
        <v>41</v>
      </c>
      <c r="C38" s="9">
        <v>0.33333333333333331</v>
      </c>
      <c r="D38" s="56">
        <v>0.625</v>
      </c>
      <c r="E38" s="201">
        <v>8.3333333333333329E-2</v>
      </c>
      <c r="F38" s="45">
        <f t="shared" si="0"/>
        <v>0</v>
      </c>
      <c r="G38" s="45">
        <f t="shared" si="1"/>
        <v>0</v>
      </c>
      <c r="H38" s="47">
        <f t="shared" si="2"/>
        <v>0</v>
      </c>
      <c r="I38" s="15" t="s">
        <v>127</v>
      </c>
    </row>
    <row r="39" spans="1:9" s="5" customFormat="1" ht="30" customHeight="1">
      <c r="A39" s="14" t="s">
        <v>60</v>
      </c>
      <c r="B39" s="8" t="s">
        <v>42</v>
      </c>
      <c r="C39" s="9">
        <v>0.33333333333333331</v>
      </c>
      <c r="D39" s="9">
        <v>0.70833333333333337</v>
      </c>
      <c r="E39" s="9"/>
      <c r="F39" s="45">
        <f t="shared" si="0"/>
        <v>0</v>
      </c>
      <c r="G39" s="45">
        <f t="shared" si="1"/>
        <v>0</v>
      </c>
      <c r="H39" s="47">
        <f t="shared" si="2"/>
        <v>0</v>
      </c>
      <c r="I39" s="15"/>
    </row>
    <row r="40" spans="1:9" s="5" customFormat="1" ht="30" customHeight="1">
      <c r="A40" s="14" t="s">
        <v>60</v>
      </c>
      <c r="B40" s="8" t="s">
        <v>43</v>
      </c>
      <c r="C40" s="9">
        <v>0.33333333333333331</v>
      </c>
      <c r="D40" s="9">
        <v>0.70833333333333337</v>
      </c>
      <c r="E40" s="9"/>
      <c r="F40" s="45">
        <f t="shared" si="0"/>
        <v>0</v>
      </c>
      <c r="G40" s="45">
        <f t="shared" si="1"/>
        <v>0</v>
      </c>
      <c r="H40" s="47">
        <f t="shared" si="2"/>
        <v>0</v>
      </c>
      <c r="I40" s="15"/>
    </row>
    <row r="41" spans="1:9" s="5" customFormat="1" ht="30" customHeight="1">
      <c r="A41" s="14" t="s">
        <v>58</v>
      </c>
      <c r="B41" s="8" t="s">
        <v>44</v>
      </c>
      <c r="C41" s="9">
        <v>0.33333333333333331</v>
      </c>
      <c r="D41" s="9">
        <v>0.70833333333333337</v>
      </c>
      <c r="E41" s="9"/>
      <c r="F41" s="45">
        <f t="shared" si="0"/>
        <v>0</v>
      </c>
      <c r="G41" s="45">
        <f t="shared" si="1"/>
        <v>0</v>
      </c>
      <c r="H41" s="47">
        <f t="shared" si="2"/>
        <v>0</v>
      </c>
      <c r="I41" s="15"/>
    </row>
    <row r="42" spans="1:9" s="5" customFormat="1" ht="30" customHeight="1">
      <c r="A42" s="14" t="s">
        <v>60</v>
      </c>
      <c r="B42" s="8" t="s">
        <v>45</v>
      </c>
      <c r="C42" s="9">
        <v>0.33333333333333331</v>
      </c>
      <c r="D42" s="9">
        <v>0.70833333333333337</v>
      </c>
      <c r="E42" s="9"/>
      <c r="F42" s="45">
        <f t="shared" si="0"/>
        <v>0</v>
      </c>
      <c r="G42" s="45">
        <f t="shared" si="1"/>
        <v>0</v>
      </c>
      <c r="H42" s="47">
        <f t="shared" si="2"/>
        <v>0</v>
      </c>
      <c r="I42" s="15"/>
    </row>
    <row r="43" spans="1:9" s="5" customFormat="1" ht="30" customHeight="1">
      <c r="A43" s="14" t="s">
        <v>60</v>
      </c>
      <c r="B43" s="8" t="s">
        <v>46</v>
      </c>
      <c r="C43" s="9">
        <v>0.33333333333333331</v>
      </c>
      <c r="D43" s="9">
        <v>0.70833333333333337</v>
      </c>
      <c r="E43" s="9"/>
      <c r="F43" s="45">
        <f t="shared" si="0"/>
        <v>0</v>
      </c>
      <c r="G43" s="45">
        <f t="shared" si="1"/>
        <v>0</v>
      </c>
      <c r="H43" s="47">
        <f t="shared" si="2"/>
        <v>0</v>
      </c>
      <c r="I43" s="15"/>
    </row>
    <row r="44" spans="1:9" s="5" customFormat="1" ht="30" customHeight="1">
      <c r="A44" s="14" t="s">
        <v>60</v>
      </c>
      <c r="B44" s="8" t="s">
        <v>47</v>
      </c>
      <c r="C44" s="9">
        <v>0.33333333333333331</v>
      </c>
      <c r="D44" s="9">
        <v>0.70833333333333337</v>
      </c>
      <c r="E44" s="9"/>
      <c r="F44" s="45">
        <f t="shared" si="0"/>
        <v>0</v>
      </c>
      <c r="G44" s="45">
        <f t="shared" si="1"/>
        <v>0</v>
      </c>
      <c r="H44" s="47">
        <f t="shared" si="2"/>
        <v>0</v>
      </c>
      <c r="I44" s="15"/>
    </row>
    <row r="45" spans="1:9" s="5" customFormat="1" ht="30" customHeight="1">
      <c r="A45" s="14" t="s">
        <v>60</v>
      </c>
      <c r="B45" s="8" t="s">
        <v>48</v>
      </c>
      <c r="C45" s="694" t="s">
        <v>121</v>
      </c>
      <c r="D45" s="695"/>
      <c r="E45" s="695"/>
      <c r="F45" s="695"/>
      <c r="G45" s="695"/>
      <c r="H45" s="695"/>
      <c r="I45" s="696"/>
    </row>
    <row r="46" spans="1:9" s="5" customFormat="1" ht="30" customHeight="1">
      <c r="A46" s="14" t="s">
        <v>60</v>
      </c>
      <c r="B46" s="8" t="s">
        <v>49</v>
      </c>
      <c r="C46" s="9">
        <v>0.33333333333333331</v>
      </c>
      <c r="D46" s="9">
        <v>0.70833333333333337</v>
      </c>
      <c r="E46" s="9"/>
      <c r="F46" s="45">
        <f t="shared" si="0"/>
        <v>0</v>
      </c>
      <c r="G46" s="45">
        <f t="shared" si="1"/>
        <v>0</v>
      </c>
      <c r="H46" s="47">
        <f t="shared" si="2"/>
        <v>0</v>
      </c>
      <c r="I46" s="15"/>
    </row>
    <row r="47" spans="1:9" s="5" customFormat="1" ht="30" customHeight="1">
      <c r="A47" s="14" t="s">
        <v>60</v>
      </c>
      <c r="B47" s="8" t="s">
        <v>50</v>
      </c>
      <c r="C47" s="9">
        <v>0.33333333333333331</v>
      </c>
      <c r="D47" s="9">
        <v>0.70833333333333337</v>
      </c>
      <c r="E47" s="9"/>
      <c r="F47" s="45">
        <f t="shared" si="0"/>
        <v>0</v>
      </c>
      <c r="G47" s="45">
        <f t="shared" si="1"/>
        <v>0</v>
      </c>
      <c r="H47" s="47">
        <f t="shared" si="2"/>
        <v>0</v>
      </c>
      <c r="I47" s="15"/>
    </row>
    <row r="48" spans="1:9" s="5" customFormat="1" ht="30" customHeight="1">
      <c r="A48" s="14" t="s">
        <v>60</v>
      </c>
      <c r="B48" s="8" t="s">
        <v>51</v>
      </c>
      <c r="C48" s="9">
        <v>0.33333333333333331</v>
      </c>
      <c r="D48" s="9">
        <v>0.70833333333333337</v>
      </c>
      <c r="E48" s="9"/>
      <c r="F48" s="45">
        <f t="shared" si="0"/>
        <v>0</v>
      </c>
      <c r="G48" s="45">
        <f t="shared" si="1"/>
        <v>0</v>
      </c>
      <c r="H48" s="47">
        <f t="shared" si="2"/>
        <v>0</v>
      </c>
      <c r="I48" s="15"/>
    </row>
    <row r="49" spans="1:9" s="5" customFormat="1" ht="30" customHeight="1">
      <c r="A49" s="14" t="s">
        <v>60</v>
      </c>
      <c r="B49" s="8" t="s">
        <v>52</v>
      </c>
      <c r="C49" s="9">
        <v>0.25</v>
      </c>
      <c r="D49" s="9">
        <v>0.75</v>
      </c>
      <c r="E49" s="9"/>
      <c r="F49" s="45">
        <f t="shared" si="0"/>
        <v>8.3333333333333315E-2</v>
      </c>
      <c r="G49" s="45">
        <f t="shared" si="1"/>
        <v>4.166666666666663E-2</v>
      </c>
      <c r="H49" s="167">
        <f t="shared" si="2"/>
        <v>0.12499999999999994</v>
      </c>
      <c r="I49" s="15"/>
    </row>
    <row r="50" spans="1:9" s="5" customFormat="1" ht="30" customHeight="1">
      <c r="A50" s="14" t="s">
        <v>60</v>
      </c>
      <c r="B50" s="8" t="s">
        <v>82</v>
      </c>
      <c r="C50" s="9">
        <v>0.33333333333333331</v>
      </c>
      <c r="D50" s="9">
        <v>0.70833333333333337</v>
      </c>
      <c r="E50" s="9"/>
      <c r="F50" s="45">
        <f t="shared" si="0"/>
        <v>0</v>
      </c>
      <c r="G50" s="45">
        <f t="shared" si="1"/>
        <v>0</v>
      </c>
      <c r="H50" s="47">
        <f t="shared" si="2"/>
        <v>0</v>
      </c>
      <c r="I50" s="15"/>
    </row>
    <row r="51" spans="1:9" s="5" customFormat="1" ht="30" customHeight="1">
      <c r="A51" s="14" t="s">
        <v>60</v>
      </c>
      <c r="B51" s="8" t="s">
        <v>83</v>
      </c>
      <c r="C51" s="9">
        <v>0.33333333333333331</v>
      </c>
      <c r="D51" s="9">
        <v>0.70833333333333337</v>
      </c>
      <c r="E51" s="9"/>
      <c r="F51" s="45">
        <f t="shared" si="0"/>
        <v>0</v>
      </c>
      <c r="G51" s="45">
        <f t="shared" si="1"/>
        <v>0</v>
      </c>
      <c r="H51" s="47">
        <f t="shared" si="2"/>
        <v>0</v>
      </c>
      <c r="I51" s="15"/>
    </row>
    <row r="52" spans="1:9" s="5" customFormat="1" ht="30" customHeight="1">
      <c r="A52" s="14" t="s">
        <v>60</v>
      </c>
      <c r="B52" s="8" t="s">
        <v>53</v>
      </c>
      <c r="C52" s="694" t="s">
        <v>61</v>
      </c>
      <c r="D52" s="695"/>
      <c r="E52" s="695"/>
      <c r="F52" s="695"/>
      <c r="G52" s="695"/>
      <c r="H52" s="695"/>
      <c r="I52" s="696"/>
    </row>
    <row r="53" spans="1:9" s="5" customFormat="1" ht="30" customHeight="1">
      <c r="A53" s="14" t="s">
        <v>59</v>
      </c>
      <c r="B53" s="8" t="s">
        <v>54</v>
      </c>
      <c r="C53" s="9">
        <v>0.33333333333333331</v>
      </c>
      <c r="D53" s="9">
        <v>0.70833333333333337</v>
      </c>
      <c r="E53" s="9"/>
      <c r="F53" s="45">
        <f t="shared" si="0"/>
        <v>0</v>
      </c>
      <c r="G53" s="45">
        <f t="shared" si="1"/>
        <v>0</v>
      </c>
      <c r="H53" s="47">
        <f t="shared" si="2"/>
        <v>0</v>
      </c>
      <c r="I53" s="15"/>
    </row>
    <row r="54" spans="1:9" s="5" customFormat="1" ht="30" customHeight="1">
      <c r="A54" s="14" t="s">
        <v>58</v>
      </c>
      <c r="B54" s="8" t="s">
        <v>55</v>
      </c>
      <c r="C54" s="9">
        <v>0.33333333333333331</v>
      </c>
      <c r="D54" s="9">
        <v>0.70833333333333337</v>
      </c>
      <c r="E54" s="9"/>
      <c r="F54" s="45">
        <f t="shared" si="0"/>
        <v>0</v>
      </c>
      <c r="G54" s="45">
        <f t="shared" si="1"/>
        <v>0</v>
      </c>
      <c r="H54" s="47">
        <f t="shared" si="2"/>
        <v>0</v>
      </c>
      <c r="I54" s="15"/>
    </row>
    <row r="55" spans="1:9" s="5" customFormat="1" ht="30" customHeight="1">
      <c r="A55" s="14" t="s">
        <v>60</v>
      </c>
      <c r="B55" s="8" t="s">
        <v>56</v>
      </c>
      <c r="C55" s="9">
        <v>0.33333333333333331</v>
      </c>
      <c r="D55" s="9">
        <v>0.70833333333333337</v>
      </c>
      <c r="E55" s="9"/>
      <c r="F55" s="45">
        <f t="shared" si="0"/>
        <v>0</v>
      </c>
      <c r="G55" s="45">
        <f t="shared" si="1"/>
        <v>0</v>
      </c>
      <c r="H55" s="47">
        <f t="shared" si="2"/>
        <v>0</v>
      </c>
      <c r="I55" s="15"/>
    </row>
    <row r="56" spans="1:9" s="5" customFormat="1" ht="30" customHeight="1" thickBot="1">
      <c r="A56" s="16" t="s">
        <v>60</v>
      </c>
      <c r="B56" s="17" t="s">
        <v>57</v>
      </c>
      <c r="C56" s="18">
        <v>0.33333333333333331</v>
      </c>
      <c r="D56" s="18">
        <v>0.70833333333333337</v>
      </c>
      <c r="E56" s="18"/>
      <c r="F56" s="55">
        <f t="shared" si="0"/>
        <v>0</v>
      </c>
      <c r="G56" s="55">
        <f t="shared" si="1"/>
        <v>0</v>
      </c>
      <c r="H56" s="95">
        <f t="shared" si="2"/>
        <v>0</v>
      </c>
      <c r="I56" s="19"/>
    </row>
    <row r="57" spans="1:9" ht="30" customHeight="1">
      <c r="H57" s="240">
        <f>SUM(H3:H12,H14,H16:H23,H25:H51,H53:H56)</f>
        <v>0.85416666666666652</v>
      </c>
    </row>
  </sheetData>
  <autoFilter ref="A2:I17"/>
  <mergeCells count="5">
    <mergeCell ref="C13:I13"/>
    <mergeCell ref="C15:I15"/>
    <mergeCell ref="C24:I24"/>
    <mergeCell ref="C52:I52"/>
    <mergeCell ref="C45:I45"/>
  </mergeCells>
  <printOptions horizontalCentered="1"/>
  <pageMargins left="0.23622047244094491" right="0.23622047244094491" top="1.1023622047244095" bottom="0.74803149606299213" header="0.31496062992125984" footer="0.31496062992125984"/>
  <pageSetup scale="67" fitToHeight="0" orientation="landscape" verticalDpi="300" r:id="rId1"/>
  <headerFooter>
    <oddHeader>&amp;C&amp;G</oddHeader>
    <oddFooter xml:space="preserve">&amp;C&amp;"Arial,Negrita"&amp;14ASISTENCIA DEL MES DE ABRIL 2020
</oddFooter>
  </headerFooter>
  <legacyDrawingHF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8">
    <tabColor rgb="FFFFFF00"/>
    <pageSetUpPr fitToPage="1"/>
  </sheetPr>
  <dimension ref="B1:I74"/>
  <sheetViews>
    <sheetView topLeftCell="A13" zoomScaleNormal="100" zoomScaleSheetLayoutView="100" workbookViewId="0">
      <selection activeCell="G9" sqref="G9"/>
    </sheetView>
  </sheetViews>
  <sheetFormatPr baseColWidth="10" defaultColWidth="11.42578125" defaultRowHeight="16.5"/>
  <cols>
    <col min="1" max="1" width="2.140625" style="49" customWidth="1"/>
    <col min="2" max="2" width="9.7109375" style="49" customWidth="1"/>
    <col min="3" max="3" width="14.5703125" style="49" customWidth="1"/>
    <col min="4" max="4" width="38.140625" style="53" bestFit="1" customWidth="1"/>
    <col min="5" max="5" width="28" style="53" bestFit="1" customWidth="1"/>
    <col min="6" max="6" width="29.7109375" style="49" customWidth="1"/>
    <col min="7" max="7" width="35" style="53" customWidth="1"/>
    <col min="8" max="8" width="26.42578125" style="49" customWidth="1"/>
    <col min="9" max="16384" width="11.42578125" style="49"/>
  </cols>
  <sheetData>
    <row r="1" spans="2:8" ht="94.5" customHeight="1">
      <c r="B1" s="707"/>
      <c r="C1" s="707"/>
      <c r="D1" s="707"/>
      <c r="E1" s="707"/>
      <c r="F1" s="707"/>
      <c r="G1" s="707"/>
      <c r="H1" s="707"/>
    </row>
    <row r="2" spans="2:8" s="50" customFormat="1" ht="33.75" customHeight="1" thickBot="1">
      <c r="B2" s="210" t="s">
        <v>75</v>
      </c>
      <c r="C2" s="210" t="s">
        <v>107</v>
      </c>
      <c r="D2" s="210" t="s">
        <v>0</v>
      </c>
      <c r="E2" s="210" t="s">
        <v>4</v>
      </c>
      <c r="F2" s="210" t="s">
        <v>76</v>
      </c>
      <c r="G2" s="210" t="s">
        <v>77</v>
      </c>
      <c r="H2" s="210" t="s">
        <v>109</v>
      </c>
    </row>
    <row r="3" spans="2:8" s="52" customFormat="1" ht="48.75" customHeight="1" thickTop="1">
      <c r="B3" s="190">
        <v>1</v>
      </c>
      <c r="C3" s="234">
        <v>46083</v>
      </c>
      <c r="D3" s="179" t="s">
        <v>16</v>
      </c>
      <c r="E3" s="180" t="s">
        <v>59</v>
      </c>
      <c r="F3" s="211" t="s">
        <v>116</v>
      </c>
      <c r="G3" s="212" t="s">
        <v>117</v>
      </c>
      <c r="H3" s="213"/>
    </row>
    <row r="4" spans="2:8" s="52" customFormat="1" ht="48" customHeight="1">
      <c r="B4" s="194">
        <v>2</v>
      </c>
      <c r="C4" s="235">
        <v>46083</v>
      </c>
      <c r="D4" s="195" t="s">
        <v>18</v>
      </c>
      <c r="E4" s="51" t="s">
        <v>59</v>
      </c>
      <c r="F4" s="214" t="s">
        <v>108</v>
      </c>
      <c r="G4" s="215" t="s">
        <v>106</v>
      </c>
      <c r="H4" s="216"/>
    </row>
    <row r="5" spans="2:8" s="52" customFormat="1" ht="48" customHeight="1">
      <c r="B5" s="194">
        <v>3</v>
      </c>
      <c r="C5" s="235">
        <v>46083</v>
      </c>
      <c r="D5" s="195" t="s">
        <v>27</v>
      </c>
      <c r="E5" s="51" t="s">
        <v>60</v>
      </c>
      <c r="F5" s="214" t="s">
        <v>108</v>
      </c>
      <c r="G5" s="215" t="s">
        <v>106</v>
      </c>
      <c r="H5" s="216"/>
    </row>
    <row r="6" spans="2:8" s="52" customFormat="1" ht="48" customHeight="1">
      <c r="B6" s="194">
        <v>4</v>
      </c>
      <c r="C6" s="235">
        <v>46083</v>
      </c>
      <c r="D6" s="195" t="s">
        <v>10</v>
      </c>
      <c r="E6" s="51" t="s">
        <v>59</v>
      </c>
      <c r="F6" s="214" t="s">
        <v>119</v>
      </c>
      <c r="G6" s="215"/>
      <c r="H6" s="216" t="s">
        <v>120</v>
      </c>
    </row>
    <row r="7" spans="2:8" s="52" customFormat="1" ht="48" customHeight="1">
      <c r="B7" s="194">
        <v>5</v>
      </c>
      <c r="C7" s="235">
        <v>46083</v>
      </c>
      <c r="D7" s="195" t="s">
        <v>41</v>
      </c>
      <c r="E7" s="51" t="s">
        <v>60</v>
      </c>
      <c r="F7" s="214" t="s">
        <v>108</v>
      </c>
      <c r="G7" s="215" t="s">
        <v>106</v>
      </c>
      <c r="H7" s="216" t="s">
        <v>134</v>
      </c>
    </row>
    <row r="8" spans="2:8" s="52" customFormat="1" ht="48" customHeight="1">
      <c r="B8" s="194">
        <v>6</v>
      </c>
      <c r="C8" s="235">
        <v>46083</v>
      </c>
      <c r="D8" s="195" t="s">
        <v>48</v>
      </c>
      <c r="E8" s="51" t="s">
        <v>60</v>
      </c>
      <c r="F8" s="214" t="s">
        <v>108</v>
      </c>
      <c r="G8" s="214" t="s">
        <v>119</v>
      </c>
      <c r="H8" s="216" t="s">
        <v>122</v>
      </c>
    </row>
    <row r="9" spans="2:8" s="52" customFormat="1" ht="48" customHeight="1" thickBot="1">
      <c r="B9" s="193">
        <v>7</v>
      </c>
      <c r="C9" s="236">
        <v>46083</v>
      </c>
      <c r="D9" s="196" t="s">
        <v>53</v>
      </c>
      <c r="E9" s="187" t="s">
        <v>60</v>
      </c>
      <c r="F9" s="217" t="s">
        <v>108</v>
      </c>
      <c r="G9" s="218" t="s">
        <v>106</v>
      </c>
      <c r="H9" s="219"/>
    </row>
    <row r="10" spans="2:8" s="52" customFormat="1" ht="48" customHeight="1" thickTop="1">
      <c r="B10" s="190">
        <v>1</v>
      </c>
      <c r="C10" s="185">
        <v>46084</v>
      </c>
      <c r="D10" s="179" t="s">
        <v>16</v>
      </c>
      <c r="E10" s="180" t="s">
        <v>59</v>
      </c>
      <c r="F10" s="211" t="s">
        <v>116</v>
      </c>
      <c r="G10" s="212" t="s">
        <v>117</v>
      </c>
      <c r="H10" s="213"/>
    </row>
    <row r="11" spans="2:8" s="52" customFormat="1" ht="48" customHeight="1" thickBot="1">
      <c r="B11" s="193">
        <v>2</v>
      </c>
      <c r="C11" s="186">
        <v>46084</v>
      </c>
      <c r="D11" s="196" t="s">
        <v>21</v>
      </c>
      <c r="E11" s="187" t="s">
        <v>60</v>
      </c>
      <c r="F11" s="217" t="s">
        <v>108</v>
      </c>
      <c r="G11" s="218" t="s">
        <v>124</v>
      </c>
      <c r="H11" s="219" t="s">
        <v>125</v>
      </c>
    </row>
    <row r="12" spans="2:8" s="52" customFormat="1" ht="48" customHeight="1" thickTop="1">
      <c r="B12" s="190">
        <v>1</v>
      </c>
      <c r="C12" s="237">
        <v>46085</v>
      </c>
      <c r="D12" s="197" t="s">
        <v>16</v>
      </c>
      <c r="E12" s="192" t="s">
        <v>59</v>
      </c>
      <c r="F12" s="220" t="s">
        <v>116</v>
      </c>
      <c r="G12" s="221" t="s">
        <v>117</v>
      </c>
      <c r="H12" s="222"/>
    </row>
    <row r="13" spans="2:8" s="52" customFormat="1" ht="48" customHeight="1">
      <c r="B13" s="194">
        <v>2</v>
      </c>
      <c r="C13" s="235">
        <v>46085</v>
      </c>
      <c r="D13" s="198" t="s">
        <v>21</v>
      </c>
      <c r="E13" s="51" t="s">
        <v>60</v>
      </c>
      <c r="F13" s="223" t="s">
        <v>108</v>
      </c>
      <c r="G13" s="215" t="s">
        <v>106</v>
      </c>
      <c r="H13" s="216"/>
    </row>
    <row r="14" spans="2:8" s="52" customFormat="1" ht="48" customHeight="1" thickBot="1">
      <c r="B14" s="193">
        <v>3</v>
      </c>
      <c r="C14" s="236">
        <v>46085</v>
      </c>
      <c r="D14" s="199" t="s">
        <v>32</v>
      </c>
      <c r="E14" s="187" t="s">
        <v>60</v>
      </c>
      <c r="F14" s="224" t="s">
        <v>114</v>
      </c>
      <c r="G14" s="225" t="s">
        <v>114</v>
      </c>
      <c r="H14" s="226"/>
    </row>
    <row r="15" spans="2:8" s="52" customFormat="1" ht="48" customHeight="1" thickTop="1">
      <c r="B15" s="190">
        <v>1</v>
      </c>
      <c r="C15" s="185">
        <v>46086</v>
      </c>
      <c r="D15" s="179" t="s">
        <v>16</v>
      </c>
      <c r="E15" s="180" t="s">
        <v>59</v>
      </c>
      <c r="F15" s="211" t="s">
        <v>116</v>
      </c>
      <c r="G15" s="212" t="s">
        <v>117</v>
      </c>
      <c r="H15" s="213"/>
    </row>
    <row r="16" spans="2:8" s="52" customFormat="1" ht="48" customHeight="1" thickBot="1">
      <c r="B16" s="191">
        <v>2</v>
      </c>
      <c r="C16" s="181">
        <v>46086</v>
      </c>
      <c r="D16" s="227" t="s">
        <v>32</v>
      </c>
      <c r="E16" s="182" t="s">
        <v>60</v>
      </c>
      <c r="F16" s="228" t="s">
        <v>114</v>
      </c>
      <c r="G16" s="229" t="s">
        <v>114</v>
      </c>
      <c r="H16" s="230"/>
    </row>
    <row r="17" spans="2:8" s="52" customFormat="1" ht="48" customHeight="1" thickTop="1">
      <c r="B17" s="190">
        <v>1</v>
      </c>
      <c r="C17" s="237">
        <v>46087</v>
      </c>
      <c r="D17" s="179" t="s">
        <v>16</v>
      </c>
      <c r="E17" s="180" t="s">
        <v>59</v>
      </c>
      <c r="F17" s="211" t="s">
        <v>116</v>
      </c>
      <c r="G17" s="212" t="s">
        <v>117</v>
      </c>
      <c r="H17" s="213"/>
    </row>
    <row r="18" spans="2:8" s="52" customFormat="1" ht="48" customHeight="1">
      <c r="B18" s="194">
        <v>2</v>
      </c>
      <c r="C18" s="235">
        <v>46087</v>
      </c>
      <c r="D18" s="195" t="s">
        <v>22</v>
      </c>
      <c r="E18" s="51" t="s">
        <v>60</v>
      </c>
      <c r="F18" s="214" t="s">
        <v>108</v>
      </c>
      <c r="G18" s="215" t="s">
        <v>124</v>
      </c>
      <c r="H18" s="216" t="s">
        <v>125</v>
      </c>
    </row>
    <row r="19" spans="2:8" s="52" customFormat="1" ht="48" customHeight="1">
      <c r="B19" s="194">
        <v>3</v>
      </c>
      <c r="C19" s="236">
        <v>46087</v>
      </c>
      <c r="D19" s="199" t="s">
        <v>32</v>
      </c>
      <c r="E19" s="187" t="s">
        <v>60</v>
      </c>
      <c r="F19" s="224" t="s">
        <v>114</v>
      </c>
      <c r="G19" s="225" t="s">
        <v>114</v>
      </c>
      <c r="H19" s="226"/>
    </row>
    <row r="20" spans="2:8" s="52" customFormat="1" ht="48" customHeight="1">
      <c r="B20" s="194">
        <v>4</v>
      </c>
      <c r="C20" s="235">
        <v>46087</v>
      </c>
      <c r="D20" s="195" t="s">
        <v>41</v>
      </c>
      <c r="E20" s="51" t="s">
        <v>60</v>
      </c>
      <c r="F20" s="214" t="s">
        <v>108</v>
      </c>
      <c r="G20" s="215" t="s">
        <v>106</v>
      </c>
      <c r="H20" s="216"/>
    </row>
    <row r="21" spans="2:8" s="52" customFormat="1" ht="48" customHeight="1">
      <c r="B21" s="194">
        <v>5</v>
      </c>
      <c r="C21" s="235">
        <v>46087</v>
      </c>
      <c r="D21" s="195" t="s">
        <v>82</v>
      </c>
      <c r="E21" s="51" t="s">
        <v>60</v>
      </c>
      <c r="F21" s="214" t="s">
        <v>108</v>
      </c>
      <c r="G21" s="215" t="s">
        <v>106</v>
      </c>
      <c r="H21" s="216"/>
    </row>
    <row r="22" spans="2:8" s="52" customFormat="1" ht="48" customHeight="1">
      <c r="B22" s="193">
        <v>6</v>
      </c>
      <c r="C22" s="235">
        <v>46087</v>
      </c>
      <c r="D22" s="195" t="s">
        <v>34</v>
      </c>
      <c r="E22" s="51" t="s">
        <v>60</v>
      </c>
      <c r="F22" s="214" t="s">
        <v>108</v>
      </c>
      <c r="G22" s="215" t="s">
        <v>106</v>
      </c>
      <c r="H22" s="216" t="s">
        <v>125</v>
      </c>
    </row>
    <row r="23" spans="2:8" s="52" customFormat="1" ht="48" customHeight="1">
      <c r="B23" s="193">
        <v>7</v>
      </c>
      <c r="C23" s="235">
        <v>46087</v>
      </c>
      <c r="D23" s="195" t="s">
        <v>27</v>
      </c>
      <c r="E23" s="51" t="s">
        <v>60</v>
      </c>
      <c r="F23" s="214" t="s">
        <v>108</v>
      </c>
      <c r="G23" s="215" t="s">
        <v>106</v>
      </c>
      <c r="H23" s="216" t="s">
        <v>129</v>
      </c>
    </row>
    <row r="24" spans="2:8" s="52" customFormat="1" ht="48" customHeight="1" thickBot="1">
      <c r="B24" s="191">
        <v>8</v>
      </c>
      <c r="C24" s="235">
        <v>46087</v>
      </c>
      <c r="D24" s="195" t="s">
        <v>53</v>
      </c>
      <c r="E24" s="51" t="s">
        <v>60</v>
      </c>
      <c r="F24" s="214" t="s">
        <v>108</v>
      </c>
      <c r="G24" s="215" t="s">
        <v>106</v>
      </c>
      <c r="H24" s="216" t="s">
        <v>132</v>
      </c>
    </row>
    <row r="25" spans="2:8" s="52" customFormat="1" ht="48" customHeight="1" thickTop="1">
      <c r="B25" s="190">
        <v>1</v>
      </c>
      <c r="C25" s="206">
        <v>46088</v>
      </c>
      <c r="D25" s="179" t="s">
        <v>7</v>
      </c>
      <c r="E25" s="180" t="s">
        <v>58</v>
      </c>
      <c r="F25" s="211" t="s">
        <v>133</v>
      </c>
      <c r="G25" s="212" t="s">
        <v>133</v>
      </c>
      <c r="H25" s="213"/>
    </row>
    <row r="26" spans="2:8" s="52" customFormat="1" ht="48" customHeight="1">
      <c r="B26" s="194">
        <v>2</v>
      </c>
      <c r="C26" s="154">
        <v>46088</v>
      </c>
      <c r="D26" s="195" t="s">
        <v>16</v>
      </c>
      <c r="E26" s="51" t="s">
        <v>59</v>
      </c>
      <c r="F26" s="214" t="s">
        <v>116</v>
      </c>
      <c r="G26" s="215" t="s">
        <v>117</v>
      </c>
      <c r="H26" s="233"/>
    </row>
    <row r="27" spans="2:8" s="52" customFormat="1" ht="48" customHeight="1">
      <c r="B27" s="207">
        <v>3</v>
      </c>
      <c r="C27" s="154">
        <v>46088</v>
      </c>
      <c r="D27" s="195" t="s">
        <v>18</v>
      </c>
      <c r="E27" s="51" t="s">
        <v>59</v>
      </c>
      <c r="F27" s="214" t="s">
        <v>108</v>
      </c>
      <c r="G27" s="215" t="s">
        <v>106</v>
      </c>
      <c r="H27" s="233"/>
    </row>
    <row r="28" spans="2:8" s="52" customFormat="1" ht="48" customHeight="1">
      <c r="B28" s="194">
        <v>4</v>
      </c>
      <c r="C28" s="154">
        <v>46088</v>
      </c>
      <c r="D28" s="51" t="s">
        <v>34</v>
      </c>
      <c r="E28" s="214" t="s">
        <v>60</v>
      </c>
      <c r="F28" s="214" t="s">
        <v>108</v>
      </c>
      <c r="G28" s="215" t="s">
        <v>106</v>
      </c>
      <c r="H28" s="208"/>
    </row>
    <row r="29" spans="2:8" s="52" customFormat="1" ht="48" customHeight="1">
      <c r="B29" s="207">
        <v>5</v>
      </c>
      <c r="C29" s="154">
        <v>46088</v>
      </c>
      <c r="D29" s="51" t="s">
        <v>82</v>
      </c>
      <c r="E29" s="214" t="s">
        <v>60</v>
      </c>
      <c r="F29" s="214" t="s">
        <v>108</v>
      </c>
      <c r="G29" s="215" t="s">
        <v>106</v>
      </c>
      <c r="H29" s="208"/>
    </row>
    <row r="30" spans="2:8" s="52" customFormat="1" ht="48" customHeight="1" thickBot="1">
      <c r="B30" s="193">
        <v>6</v>
      </c>
      <c r="C30" s="186">
        <v>46088</v>
      </c>
      <c r="D30" s="187" t="s">
        <v>53</v>
      </c>
      <c r="E30" s="217" t="s">
        <v>60</v>
      </c>
      <c r="F30" s="217" t="s">
        <v>108</v>
      </c>
      <c r="G30" s="218" t="s">
        <v>106</v>
      </c>
      <c r="H30" s="219" t="s">
        <v>135</v>
      </c>
    </row>
    <row r="31" spans="2:8" s="52" customFormat="1" ht="48" customHeight="1" thickTop="1">
      <c r="B31" s="257">
        <v>1</v>
      </c>
      <c r="C31" s="234">
        <v>46090</v>
      </c>
      <c r="D31" s="179" t="s">
        <v>16</v>
      </c>
      <c r="E31" s="180" t="s">
        <v>59</v>
      </c>
      <c r="F31" s="211" t="s">
        <v>116</v>
      </c>
      <c r="G31" s="212" t="s">
        <v>117</v>
      </c>
      <c r="H31" s="213"/>
    </row>
    <row r="32" spans="2:8" s="52" customFormat="1" ht="48" customHeight="1">
      <c r="B32" s="258">
        <v>2</v>
      </c>
      <c r="C32" s="235">
        <v>46090</v>
      </c>
      <c r="D32" s="195" t="s">
        <v>23</v>
      </c>
      <c r="E32" s="51" t="s">
        <v>60</v>
      </c>
      <c r="F32" s="214" t="s">
        <v>116</v>
      </c>
      <c r="G32" s="215" t="s">
        <v>117</v>
      </c>
      <c r="H32" s="216"/>
    </row>
    <row r="33" spans="2:8" s="52" customFormat="1" ht="48" customHeight="1">
      <c r="B33" s="258">
        <v>3</v>
      </c>
      <c r="C33" s="235">
        <v>46090</v>
      </c>
      <c r="D33" s="195" t="s">
        <v>26</v>
      </c>
      <c r="E33" s="51" t="s">
        <v>60</v>
      </c>
      <c r="F33" s="214" t="s">
        <v>116</v>
      </c>
      <c r="G33" s="215" t="s">
        <v>117</v>
      </c>
      <c r="H33" s="216"/>
    </row>
    <row r="34" spans="2:8" s="52" customFormat="1" ht="48" customHeight="1">
      <c r="B34" s="258">
        <v>4</v>
      </c>
      <c r="C34" s="235">
        <v>46090</v>
      </c>
      <c r="D34" s="51" t="s">
        <v>139</v>
      </c>
      <c r="E34" s="214" t="s">
        <v>60</v>
      </c>
      <c r="F34" s="214" t="s">
        <v>108</v>
      </c>
      <c r="G34" s="215" t="s">
        <v>106</v>
      </c>
      <c r="H34" s="208"/>
    </row>
    <row r="35" spans="2:8" s="52" customFormat="1" ht="48" customHeight="1">
      <c r="B35" s="258">
        <v>5</v>
      </c>
      <c r="C35" s="235">
        <v>46090</v>
      </c>
      <c r="D35" s="51" t="s">
        <v>33</v>
      </c>
      <c r="E35" s="214" t="s">
        <v>60</v>
      </c>
      <c r="F35" s="214" t="s">
        <v>108</v>
      </c>
      <c r="G35" s="215" t="s">
        <v>106</v>
      </c>
      <c r="H35" s="208"/>
    </row>
    <row r="36" spans="2:8" s="52" customFormat="1" ht="48" customHeight="1">
      <c r="B36" s="258">
        <v>6</v>
      </c>
      <c r="C36" s="235">
        <v>46090</v>
      </c>
      <c r="D36" s="51" t="s">
        <v>47</v>
      </c>
      <c r="E36" s="214" t="s">
        <v>60</v>
      </c>
      <c r="F36" s="214" t="s">
        <v>108</v>
      </c>
      <c r="G36" s="215" t="s">
        <v>106</v>
      </c>
      <c r="H36" s="216"/>
    </row>
    <row r="37" spans="2:8" s="52" customFormat="1" ht="48" customHeight="1">
      <c r="B37" s="258">
        <v>7</v>
      </c>
      <c r="C37" s="235">
        <v>46090</v>
      </c>
      <c r="D37" s="51" t="s">
        <v>51</v>
      </c>
      <c r="E37" s="214" t="s">
        <v>60</v>
      </c>
      <c r="F37" s="214" t="s">
        <v>108</v>
      </c>
      <c r="G37" s="215" t="s">
        <v>106</v>
      </c>
      <c r="H37" s="216"/>
    </row>
    <row r="38" spans="2:8" s="52" customFormat="1" ht="48" customHeight="1" thickBot="1">
      <c r="B38" s="259">
        <v>8</v>
      </c>
      <c r="C38" s="238">
        <v>46090</v>
      </c>
      <c r="D38" s="260" t="s">
        <v>82</v>
      </c>
      <c r="E38" s="182" t="s">
        <v>60</v>
      </c>
      <c r="F38" s="231" t="s">
        <v>116</v>
      </c>
      <c r="G38" s="232" t="s">
        <v>117</v>
      </c>
      <c r="H38" s="209"/>
    </row>
    <row r="39" spans="2:8" s="52" customFormat="1" ht="48" customHeight="1" thickTop="1">
      <c r="B39" s="257">
        <v>1</v>
      </c>
      <c r="C39" s="206">
        <v>46091</v>
      </c>
      <c r="D39" s="179" t="s">
        <v>16</v>
      </c>
      <c r="E39" s="180" t="s">
        <v>59</v>
      </c>
      <c r="F39" s="211" t="s">
        <v>116</v>
      </c>
      <c r="G39" s="212" t="s">
        <v>117</v>
      </c>
      <c r="H39" s="261"/>
    </row>
    <row r="40" spans="2:8" s="52" customFormat="1" ht="48" customHeight="1">
      <c r="B40" s="258">
        <v>2</v>
      </c>
      <c r="C40" s="154">
        <v>46091</v>
      </c>
      <c r="D40" s="195" t="s">
        <v>23</v>
      </c>
      <c r="E40" s="51" t="s">
        <v>60</v>
      </c>
      <c r="F40" s="214" t="s">
        <v>116</v>
      </c>
      <c r="G40" s="215" t="s">
        <v>117</v>
      </c>
      <c r="H40" s="216"/>
    </row>
    <row r="41" spans="2:8" s="52" customFormat="1" ht="48" customHeight="1">
      <c r="B41" s="258">
        <v>3</v>
      </c>
      <c r="C41" s="154">
        <v>46091</v>
      </c>
      <c r="D41" s="195" t="s">
        <v>26</v>
      </c>
      <c r="E41" s="51" t="s">
        <v>60</v>
      </c>
      <c r="F41" s="214" t="s">
        <v>116</v>
      </c>
      <c r="G41" s="215" t="s">
        <v>117</v>
      </c>
      <c r="H41" s="216"/>
    </row>
    <row r="42" spans="2:8" s="52" customFormat="1" ht="48" customHeight="1">
      <c r="B42" s="258">
        <v>4</v>
      </c>
      <c r="C42" s="154">
        <v>46091</v>
      </c>
      <c r="D42" s="195" t="s">
        <v>82</v>
      </c>
      <c r="E42" s="51" t="s">
        <v>60</v>
      </c>
      <c r="F42" s="214" t="s">
        <v>116</v>
      </c>
      <c r="G42" s="215" t="s">
        <v>117</v>
      </c>
      <c r="H42" s="216"/>
    </row>
    <row r="43" spans="2:8" s="52" customFormat="1" ht="48" customHeight="1" thickBot="1">
      <c r="B43" s="259">
        <v>5</v>
      </c>
      <c r="C43" s="181">
        <v>46091</v>
      </c>
      <c r="D43" s="227" t="s">
        <v>18</v>
      </c>
      <c r="E43" s="262" t="s">
        <v>59</v>
      </c>
      <c r="F43" s="228" t="s">
        <v>108</v>
      </c>
      <c r="G43" s="229" t="s">
        <v>106</v>
      </c>
      <c r="H43" s="263"/>
    </row>
    <row r="44" spans="2:8" s="52" customFormat="1" ht="48" customHeight="1" thickTop="1">
      <c r="B44" s="257">
        <v>1</v>
      </c>
      <c r="C44" s="235">
        <v>46092</v>
      </c>
      <c r="D44" s="179" t="s">
        <v>16</v>
      </c>
      <c r="E44" s="180" t="s">
        <v>59</v>
      </c>
      <c r="F44" s="211" t="s">
        <v>116</v>
      </c>
      <c r="G44" s="212" t="s">
        <v>117</v>
      </c>
      <c r="H44" s="261"/>
    </row>
    <row r="45" spans="2:8" s="52" customFormat="1" ht="48" customHeight="1">
      <c r="B45" s="258">
        <v>2</v>
      </c>
      <c r="C45" s="235">
        <v>46092</v>
      </c>
      <c r="D45" s="195" t="s">
        <v>23</v>
      </c>
      <c r="E45" s="51" t="s">
        <v>60</v>
      </c>
      <c r="F45" s="214" t="s">
        <v>116</v>
      </c>
      <c r="G45" s="215" t="s">
        <v>117</v>
      </c>
      <c r="H45" s="216"/>
    </row>
    <row r="46" spans="2:8" s="52" customFormat="1" ht="48" customHeight="1">
      <c r="B46" s="258">
        <v>3</v>
      </c>
      <c r="C46" s="235">
        <v>46092</v>
      </c>
      <c r="D46" s="195" t="s">
        <v>26</v>
      </c>
      <c r="E46" s="51" t="s">
        <v>60</v>
      </c>
      <c r="F46" s="214" t="s">
        <v>116</v>
      </c>
      <c r="G46" s="215" t="s">
        <v>117</v>
      </c>
      <c r="H46" s="216"/>
    </row>
    <row r="47" spans="2:8" s="52" customFormat="1" ht="48" customHeight="1" thickBot="1">
      <c r="B47" s="259">
        <v>4</v>
      </c>
      <c r="C47" s="238">
        <v>46092</v>
      </c>
      <c r="D47" s="260" t="s">
        <v>82</v>
      </c>
      <c r="E47" s="182" t="s">
        <v>60</v>
      </c>
      <c r="F47" s="231" t="s">
        <v>116</v>
      </c>
      <c r="G47" s="232" t="s">
        <v>117</v>
      </c>
      <c r="H47" s="209"/>
    </row>
    <row r="48" spans="2:8" s="52" customFormat="1" ht="48" customHeight="1" thickTop="1">
      <c r="B48" s="257">
        <v>1</v>
      </c>
      <c r="C48" s="206">
        <v>46093</v>
      </c>
      <c r="D48" s="179" t="s">
        <v>16</v>
      </c>
      <c r="E48" s="180" t="s">
        <v>59</v>
      </c>
      <c r="F48" s="211" t="s">
        <v>116</v>
      </c>
      <c r="G48" s="212" t="s">
        <v>117</v>
      </c>
      <c r="H48" s="261"/>
    </row>
    <row r="49" spans="2:9" s="52" customFormat="1" ht="48" customHeight="1">
      <c r="B49" s="258">
        <v>2</v>
      </c>
      <c r="C49" s="154">
        <v>46093</v>
      </c>
      <c r="D49" s="195" t="s">
        <v>23</v>
      </c>
      <c r="E49" s="51" t="s">
        <v>60</v>
      </c>
      <c r="F49" s="214" t="s">
        <v>116</v>
      </c>
      <c r="G49" s="215" t="s">
        <v>117</v>
      </c>
      <c r="H49" s="216"/>
    </row>
    <row r="50" spans="2:9" s="52" customFormat="1" ht="48" customHeight="1">
      <c r="B50" s="258">
        <v>3</v>
      </c>
      <c r="C50" s="154">
        <v>46093</v>
      </c>
      <c r="D50" s="195" t="s">
        <v>26</v>
      </c>
      <c r="E50" s="51" t="s">
        <v>60</v>
      </c>
      <c r="F50" s="214" t="s">
        <v>116</v>
      </c>
      <c r="G50" s="215" t="s">
        <v>117</v>
      </c>
      <c r="H50" s="216"/>
    </row>
    <row r="51" spans="2:9" s="52" customFormat="1" ht="48" customHeight="1">
      <c r="B51" s="258">
        <v>4</v>
      </c>
      <c r="C51" s="186">
        <v>46093</v>
      </c>
      <c r="D51" s="196" t="s">
        <v>82</v>
      </c>
      <c r="E51" s="187" t="s">
        <v>60</v>
      </c>
      <c r="F51" s="217" t="s">
        <v>116</v>
      </c>
      <c r="G51" s="218" t="s">
        <v>117</v>
      </c>
      <c r="H51" s="219"/>
    </row>
    <row r="52" spans="2:9" s="52" customFormat="1" ht="48" customHeight="1">
      <c r="B52" s="258">
        <v>5</v>
      </c>
      <c r="C52" s="154">
        <v>46093</v>
      </c>
      <c r="D52" s="195" t="s">
        <v>37</v>
      </c>
      <c r="E52" s="51" t="s">
        <v>60</v>
      </c>
      <c r="F52" s="214" t="s">
        <v>108</v>
      </c>
      <c r="G52" s="215" t="s">
        <v>106</v>
      </c>
      <c r="H52" s="216" t="s">
        <v>142</v>
      </c>
    </row>
    <row r="53" spans="2:9" s="52" customFormat="1" ht="48" customHeight="1" thickBot="1">
      <c r="B53" s="259">
        <v>6</v>
      </c>
      <c r="C53" s="181">
        <v>46093</v>
      </c>
      <c r="D53" s="182" t="s">
        <v>15</v>
      </c>
      <c r="E53" s="231" t="s">
        <v>59</v>
      </c>
      <c r="F53" s="231" t="s">
        <v>108</v>
      </c>
      <c r="G53" s="232" t="s">
        <v>106</v>
      </c>
      <c r="H53" s="209" t="s">
        <v>142</v>
      </c>
      <c r="I53" s="267"/>
    </row>
    <row r="54" spans="2:9" s="52" customFormat="1" ht="48" customHeight="1" thickTop="1">
      <c r="B54" s="253"/>
      <c r="C54" s="188"/>
      <c r="D54" s="189"/>
      <c r="E54" s="254"/>
      <c r="F54" s="254"/>
      <c r="G54" s="255"/>
      <c r="H54" s="256"/>
    </row>
    <row r="55" spans="2:9" s="52" customFormat="1" ht="48" customHeight="1">
      <c r="B55" s="252"/>
      <c r="C55" s="154"/>
      <c r="D55" s="51"/>
      <c r="E55" s="214"/>
      <c r="F55" s="214"/>
      <c r="G55" s="215"/>
      <c r="H55" s="205"/>
    </row>
    <row r="56" spans="2:9" s="52" customFormat="1" ht="48" customHeight="1">
      <c r="B56" s="252"/>
      <c r="C56" s="154"/>
      <c r="D56" s="51"/>
      <c r="E56" s="214"/>
      <c r="F56" s="214"/>
      <c r="G56" s="215"/>
      <c r="H56" s="205"/>
    </row>
    <row r="57" spans="2:9" s="52" customFormat="1" ht="48" customHeight="1">
      <c r="B57" s="252"/>
      <c r="C57" s="154"/>
      <c r="D57" s="51"/>
      <c r="E57" s="214"/>
      <c r="F57" s="214"/>
      <c r="G57" s="215"/>
      <c r="H57" s="205"/>
    </row>
    <row r="58" spans="2:9" s="52" customFormat="1" ht="48" customHeight="1">
      <c r="B58" s="252"/>
      <c r="C58" s="154"/>
      <c r="D58" s="51"/>
      <c r="E58" s="214"/>
      <c r="F58" s="214"/>
      <c r="G58" s="215"/>
      <c r="H58" s="205"/>
    </row>
    <row r="59" spans="2:9" s="52" customFormat="1" ht="48" customHeight="1">
      <c r="B59" s="252"/>
      <c r="C59" s="154"/>
      <c r="D59" s="51"/>
      <c r="E59" s="214"/>
      <c r="F59" s="214"/>
      <c r="G59" s="215"/>
      <c r="H59" s="205"/>
    </row>
    <row r="60" spans="2:9" s="52" customFormat="1" ht="48" customHeight="1">
      <c r="B60" s="252"/>
      <c r="C60" s="154"/>
      <c r="D60" s="51"/>
      <c r="E60" s="214"/>
      <c r="F60" s="214"/>
      <c r="G60" s="215"/>
      <c r="H60" s="205"/>
    </row>
    <row r="61" spans="2:9" s="52" customFormat="1" ht="48" customHeight="1">
      <c r="B61" s="252"/>
      <c r="C61" s="154"/>
      <c r="D61" s="51"/>
      <c r="E61" s="214"/>
      <c r="F61" s="214"/>
      <c r="G61" s="215"/>
      <c r="H61" s="205"/>
    </row>
    <row r="62" spans="2:9" s="52" customFormat="1" ht="48" customHeight="1">
      <c r="B62" s="252"/>
      <c r="C62" s="154"/>
      <c r="D62" s="51"/>
      <c r="E62" s="214"/>
      <c r="F62" s="214"/>
      <c r="G62" s="215"/>
      <c r="H62" s="205"/>
    </row>
    <row r="63" spans="2:9" s="52" customFormat="1" ht="48" customHeight="1">
      <c r="B63" s="252"/>
      <c r="C63" s="154"/>
      <c r="D63" s="51"/>
      <c r="E63" s="214"/>
      <c r="F63" s="214"/>
      <c r="G63" s="215"/>
      <c r="H63" s="205"/>
    </row>
    <row r="64" spans="2:9" s="52" customFormat="1" ht="48" customHeight="1">
      <c r="B64" s="252"/>
      <c r="C64" s="154"/>
      <c r="D64" s="51"/>
      <c r="E64" s="214"/>
      <c r="F64" s="214"/>
      <c r="G64" s="215"/>
      <c r="H64" s="205"/>
    </row>
    <row r="65" spans="2:8" s="52" customFormat="1" ht="48" customHeight="1">
      <c r="B65" s="252"/>
      <c r="C65" s="154"/>
      <c r="D65" s="51"/>
      <c r="E65" s="214"/>
      <c r="F65" s="214"/>
      <c r="G65" s="215"/>
      <c r="H65" s="205"/>
    </row>
    <row r="66" spans="2:8" s="52" customFormat="1" ht="48" customHeight="1">
      <c r="B66" s="252"/>
      <c r="C66" s="154"/>
      <c r="D66" s="51"/>
      <c r="E66" s="214"/>
      <c r="F66" s="214"/>
      <c r="G66" s="215"/>
      <c r="H66" s="205"/>
    </row>
    <row r="67" spans="2:8" s="52" customFormat="1" ht="48" customHeight="1">
      <c r="B67" s="252"/>
      <c r="C67" s="154"/>
      <c r="D67" s="51"/>
      <c r="E67" s="214"/>
      <c r="F67" s="214"/>
      <c r="G67" s="215"/>
      <c r="H67" s="205"/>
    </row>
    <row r="68" spans="2:8" s="52" customFormat="1" ht="48" customHeight="1">
      <c r="B68" s="252"/>
      <c r="C68" s="154"/>
      <c r="D68" s="51"/>
      <c r="E68" s="214"/>
      <c r="F68" s="214"/>
      <c r="G68" s="215"/>
      <c r="H68" s="205"/>
    </row>
    <row r="69" spans="2:8" s="52" customFormat="1" ht="48" customHeight="1">
      <c r="B69" s="252"/>
      <c r="C69" s="154"/>
      <c r="D69" s="51"/>
      <c r="E69" s="214"/>
      <c r="F69" s="214"/>
      <c r="G69" s="215"/>
      <c r="H69" s="205"/>
    </row>
    <row r="70" spans="2:8" s="52" customFormat="1" ht="48" customHeight="1">
      <c r="B70" s="252"/>
      <c r="C70" s="154"/>
      <c r="D70" s="51"/>
      <c r="E70" s="214"/>
      <c r="F70" s="214"/>
      <c r="G70" s="215"/>
      <c r="H70" s="205"/>
    </row>
    <row r="71" spans="2:8" s="52" customFormat="1" ht="48" customHeight="1">
      <c r="B71" s="252"/>
      <c r="C71" s="154"/>
      <c r="D71" s="51"/>
      <c r="E71" s="214"/>
      <c r="F71" s="214"/>
      <c r="G71" s="215"/>
      <c r="H71" s="205"/>
    </row>
    <row r="72" spans="2:8" s="52" customFormat="1" ht="48" customHeight="1">
      <c r="B72" s="252"/>
      <c r="C72" s="154"/>
      <c r="D72" s="51"/>
      <c r="E72" s="214"/>
      <c r="F72" s="214"/>
      <c r="G72" s="215"/>
      <c r="H72" s="205"/>
    </row>
    <row r="73" spans="2:8" s="52" customFormat="1" ht="48" customHeight="1">
      <c r="B73" s="252"/>
      <c r="C73" s="154"/>
      <c r="D73" s="51"/>
      <c r="E73" s="214"/>
      <c r="F73" s="214"/>
      <c r="G73" s="215"/>
      <c r="H73" s="205"/>
    </row>
    <row r="74" spans="2:8" s="52" customFormat="1" ht="48" customHeight="1">
      <c r="B74" s="252"/>
      <c r="C74" s="154"/>
      <c r="D74" s="51"/>
      <c r="E74" s="214"/>
      <c r="F74" s="214"/>
      <c r="G74" s="215"/>
      <c r="H74" s="205"/>
    </row>
  </sheetData>
  <mergeCells count="1">
    <mergeCell ref="B1:H1"/>
  </mergeCells>
  <printOptions horizontalCentered="1"/>
  <pageMargins left="1" right="1" top="1" bottom="1" header="0.5" footer="0.5"/>
  <pageSetup scale="55" orientation="landscape" r:id="rId1"/>
  <drawing r:id="rId2"/>
  <legacyDrawing r:id="rId3"/>
  <oleObjects>
    <mc:AlternateContent xmlns:mc="http://schemas.openxmlformats.org/markup-compatibility/2006">
      <mc:Choice Requires="x14">
        <oleObject shapeId="8193" r:id="rId4">
          <objectPr defaultSize="0" autoPict="0" r:id="rId5">
            <anchor moveWithCells="1" sizeWithCells="1">
              <from>
                <xdr:col>3</xdr:col>
                <xdr:colOff>1495425</xdr:colOff>
                <xdr:row>0</xdr:row>
                <xdr:rowOff>161925</xdr:rowOff>
              </from>
              <to>
                <xdr:col>6</xdr:col>
                <xdr:colOff>1133475</xdr:colOff>
                <xdr:row>0</xdr:row>
                <xdr:rowOff>1104900</xdr:rowOff>
              </to>
            </anchor>
          </objectPr>
        </oleObject>
      </mc:Choice>
      <mc:Fallback>
        <oleObject shapeId="8193" r:id="rId4"/>
      </mc:Fallback>
    </mc:AlternateContent>
  </oleObjects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9">
    <tabColor rgb="FF00B0F0"/>
    <pageSetUpPr fitToPage="1"/>
  </sheetPr>
  <dimension ref="A1:XFD77"/>
  <sheetViews>
    <sheetView zoomScale="85" zoomScaleNormal="85" workbookViewId="0">
      <pane ySplit="14" topLeftCell="A36" activePane="bottomLeft" state="frozen"/>
      <selection activeCell="B22" sqref="B22"/>
      <selection pane="bottomLeft" activeCell="B42" sqref="B42"/>
    </sheetView>
  </sheetViews>
  <sheetFormatPr baseColWidth="10" defaultColWidth="11.42578125" defaultRowHeight="15" outlineLevelCol="2"/>
  <cols>
    <col min="1" max="1" width="11.42578125" style="87" customWidth="1"/>
    <col min="2" max="2" width="44.42578125" style="87" customWidth="1"/>
    <col min="3" max="4" width="33.5703125" style="88" customWidth="1"/>
    <col min="5" max="5" width="14.28515625" style="88" hidden="1" customWidth="1"/>
    <col min="6" max="6" width="20" style="87" bestFit="1" customWidth="1"/>
    <col min="7" max="7" width="24" style="87" customWidth="1"/>
    <col min="8" max="8" width="18.42578125" style="87" hidden="1" customWidth="1"/>
    <col min="9" max="38" width="11.42578125" style="87" hidden="1" customWidth="1" outlineLevel="1"/>
    <col min="39" max="39" width="10.85546875" style="87" hidden="1" customWidth="1" outlineLevel="1"/>
    <col min="40" max="40" width="11.42578125" style="87" hidden="1" customWidth="1"/>
    <col min="41" max="61" width="11.42578125" style="87" hidden="1" customWidth="1" outlineLevel="2"/>
    <col min="62" max="62" width="15.42578125" style="87" hidden="1" customWidth="1" outlineLevel="2"/>
    <col min="63" max="69" width="11.42578125" style="87" hidden="1" customWidth="1" outlineLevel="2"/>
    <col min="70" max="70" width="11.42578125" style="87" hidden="1" customWidth="1" collapsed="1"/>
    <col min="71" max="71" width="15" style="87" hidden="1" customWidth="1"/>
    <col min="72" max="102" width="12.42578125" style="87" hidden="1" customWidth="1" outlineLevel="1"/>
    <col min="103" max="103" width="11.42578125" style="87" customWidth="1" collapsed="1"/>
    <col min="104" max="133" width="11.140625" style="87" hidden="1" customWidth="1" outlineLevel="1"/>
    <col min="134" max="134" width="11.7109375" style="87" customWidth="1" collapsed="1"/>
    <col min="135" max="165" width="11.42578125" style="87" hidden="1" customWidth="1" outlineLevel="1"/>
    <col min="166" max="166" width="11.42578125" style="87" hidden="1" customWidth="1" collapsed="1"/>
    <col min="167" max="167" width="15.28515625" style="87" hidden="1" customWidth="1" outlineLevel="1"/>
    <col min="168" max="196" width="11.42578125" style="87" hidden="1" customWidth="1" outlineLevel="1"/>
    <col min="197" max="197" width="11.42578125" style="87" customWidth="1" collapsed="1"/>
    <col min="198" max="228" width="11.42578125" style="87" hidden="1" customWidth="1" outlineLevel="1"/>
    <col min="229" max="229" width="11.42578125" style="87" customWidth="1" collapsed="1"/>
    <col min="230" max="243" width="11.42578125" style="87" hidden="1" customWidth="1" outlineLevel="1"/>
    <col min="244" max="244" width="12.5703125" style="87" hidden="1" customWidth="1" outlineLevel="1"/>
    <col min="245" max="255" width="11.42578125" style="87" hidden="1" customWidth="1" outlineLevel="1"/>
    <col min="256" max="260" width="11.42578125" style="87" customWidth="1" outlineLevel="1"/>
    <col min="261" max="261" width="11.42578125" style="87" customWidth="1"/>
    <col min="262" max="291" width="11.42578125" style="87" customWidth="1" outlineLevel="1"/>
    <col min="292" max="292" width="16.28515625" style="87" customWidth="1"/>
    <col min="293" max="323" width="11.42578125" style="87" hidden="1" customWidth="1" outlineLevel="1"/>
    <col min="324" max="324" width="11.42578125" style="87" customWidth="1" collapsed="1"/>
    <col min="325" max="354" width="11.42578125" style="87" hidden="1" customWidth="1" outlineLevel="1"/>
    <col min="355" max="355" width="17.140625" style="87" customWidth="1" collapsed="1"/>
    <col min="356" max="386" width="11.42578125" style="87" hidden="1" customWidth="1" outlineLevel="1"/>
    <col min="387" max="387" width="19.28515625" style="87" customWidth="1" collapsed="1"/>
    <col min="388" max="388" width="46" style="87" customWidth="1"/>
    <col min="389" max="389" width="11.42578125" style="59" customWidth="1"/>
    <col min="390" max="16384" width="11.42578125" style="59"/>
  </cols>
  <sheetData>
    <row r="1" spans="1:388" ht="15.75" hidden="1" customHeight="1" thickBot="1">
      <c r="A1" s="709"/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Y1" s="709"/>
      <c r="Z1" s="709"/>
      <c r="AA1" s="709"/>
      <c r="AB1" s="709"/>
      <c r="AC1" s="709"/>
      <c r="AD1" s="709"/>
      <c r="AE1" s="709"/>
      <c r="AF1" s="709"/>
      <c r="AG1" s="709"/>
      <c r="AH1" s="709"/>
      <c r="AI1" s="709"/>
      <c r="AJ1" s="709"/>
      <c r="AK1" s="709"/>
      <c r="AL1" s="709"/>
      <c r="AM1" s="709"/>
      <c r="AN1" s="709"/>
      <c r="AO1" s="709"/>
      <c r="AP1" s="709"/>
      <c r="AQ1" s="709"/>
      <c r="AR1" s="709"/>
      <c r="AS1" s="709"/>
      <c r="AT1" s="709"/>
      <c r="AU1" s="709"/>
      <c r="AV1" s="709"/>
      <c r="AW1" s="709"/>
      <c r="AX1" s="709"/>
      <c r="AY1" s="709"/>
      <c r="AZ1" s="709"/>
      <c r="BA1" s="709"/>
      <c r="BB1" s="709"/>
      <c r="BC1" s="709"/>
      <c r="BD1" s="709"/>
      <c r="BE1" s="709"/>
      <c r="BF1" s="709"/>
      <c r="BG1" s="709"/>
      <c r="BH1" s="709"/>
      <c r="BI1" s="709"/>
      <c r="BJ1" s="709"/>
      <c r="BK1" s="709"/>
      <c r="BL1" s="709"/>
      <c r="BM1" s="709"/>
      <c r="BN1" s="709"/>
      <c r="BO1" s="709"/>
      <c r="BP1" s="709"/>
      <c r="BQ1" s="709"/>
      <c r="BR1" s="709"/>
      <c r="BS1" s="709"/>
      <c r="BT1" s="709"/>
      <c r="BU1" s="709"/>
      <c r="BV1" s="709"/>
      <c r="BW1" s="709"/>
      <c r="BX1" s="709"/>
      <c r="BY1" s="709"/>
      <c r="BZ1" s="709"/>
      <c r="CA1" s="709"/>
      <c r="CB1" s="709"/>
      <c r="CC1" s="709"/>
      <c r="CD1" s="709"/>
      <c r="CE1" s="709"/>
      <c r="CF1" s="709"/>
      <c r="CG1" s="709"/>
      <c r="CH1" s="709"/>
      <c r="CI1" s="709"/>
      <c r="CJ1" s="709"/>
      <c r="CK1" s="709"/>
      <c r="CL1" s="709"/>
      <c r="CM1" s="709"/>
      <c r="CN1" s="709"/>
      <c r="CO1" s="709"/>
      <c r="CP1" s="709"/>
      <c r="CQ1" s="709"/>
      <c r="CR1" s="709"/>
      <c r="CS1" s="709"/>
      <c r="CT1" s="709"/>
      <c r="CU1" s="709"/>
      <c r="CV1" s="709"/>
      <c r="CW1" s="709"/>
      <c r="CX1" s="709"/>
      <c r="CY1" s="709"/>
      <c r="CZ1" s="709"/>
      <c r="DA1" s="709"/>
      <c r="DB1" s="709"/>
      <c r="DC1" s="709"/>
      <c r="DD1" s="709"/>
      <c r="DE1" s="709"/>
      <c r="DF1" s="709"/>
      <c r="DG1" s="709"/>
      <c r="DH1" s="709"/>
      <c r="DI1" s="709"/>
      <c r="DJ1" s="709"/>
      <c r="DK1" s="709"/>
      <c r="DL1" s="709"/>
      <c r="DM1" s="709"/>
      <c r="DN1" s="709"/>
      <c r="DO1" s="709"/>
      <c r="DP1" s="709"/>
      <c r="DQ1" s="709"/>
      <c r="DR1" s="709"/>
      <c r="DS1" s="709"/>
      <c r="DT1" s="709"/>
      <c r="DU1" s="709"/>
      <c r="DV1" s="709"/>
      <c r="DW1" s="709"/>
      <c r="DX1" s="709"/>
      <c r="DY1" s="709"/>
      <c r="DZ1" s="709"/>
      <c r="EA1" s="709"/>
      <c r="EB1" s="709"/>
      <c r="EC1" s="709"/>
      <c r="ED1" s="709"/>
      <c r="EE1" s="709"/>
      <c r="EF1" s="709"/>
      <c r="EG1" s="709"/>
      <c r="EH1" s="709"/>
      <c r="EI1" s="709"/>
      <c r="EJ1" s="709"/>
      <c r="EK1" s="709"/>
      <c r="EL1" s="709"/>
      <c r="EM1" s="709"/>
      <c r="EN1" s="709"/>
      <c r="EO1" s="709"/>
      <c r="EP1" s="709"/>
      <c r="EQ1" s="709"/>
    </row>
    <row r="2" spans="1:388" ht="15.75" hidden="1" customHeight="1" thickBot="1">
      <c r="A2" s="709"/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  <c r="AB2" s="709"/>
      <c r="AC2" s="709"/>
      <c r="AD2" s="709"/>
      <c r="AE2" s="709"/>
      <c r="AF2" s="709"/>
      <c r="AG2" s="709"/>
      <c r="AH2" s="709"/>
      <c r="AI2" s="709"/>
      <c r="AJ2" s="709"/>
      <c r="AK2" s="709"/>
      <c r="AL2" s="709"/>
      <c r="AM2" s="709"/>
      <c r="AN2" s="709"/>
      <c r="AO2" s="709"/>
      <c r="AP2" s="709"/>
      <c r="AQ2" s="709"/>
      <c r="AR2" s="709"/>
      <c r="AS2" s="709"/>
      <c r="AT2" s="709"/>
      <c r="AU2" s="709"/>
      <c r="AV2" s="709"/>
      <c r="AW2" s="709"/>
      <c r="AX2" s="709"/>
      <c r="AY2" s="709"/>
      <c r="AZ2" s="709"/>
      <c r="BA2" s="709"/>
      <c r="BB2" s="709"/>
      <c r="BC2" s="709"/>
      <c r="BD2" s="709"/>
      <c r="BE2" s="709"/>
      <c r="BF2" s="709"/>
      <c r="BG2" s="709"/>
      <c r="BH2" s="709"/>
      <c r="BI2" s="709"/>
      <c r="BJ2" s="709"/>
      <c r="BK2" s="709"/>
      <c r="BL2" s="709"/>
      <c r="BM2" s="709"/>
      <c r="BN2" s="709"/>
      <c r="BO2" s="709"/>
      <c r="BP2" s="709"/>
      <c r="BQ2" s="709"/>
      <c r="BR2" s="709"/>
      <c r="BS2" s="709"/>
      <c r="BT2" s="709"/>
      <c r="BU2" s="709"/>
      <c r="BV2" s="709"/>
      <c r="BW2" s="709"/>
      <c r="BX2" s="709"/>
      <c r="BY2" s="709"/>
      <c r="BZ2" s="709"/>
      <c r="CA2" s="709"/>
      <c r="CB2" s="709"/>
      <c r="CC2" s="709"/>
      <c r="CD2" s="709"/>
      <c r="CE2" s="709"/>
      <c r="CF2" s="709"/>
      <c r="CG2" s="709"/>
      <c r="CH2" s="709"/>
      <c r="CI2" s="709"/>
      <c r="CJ2" s="709"/>
      <c r="CK2" s="709"/>
      <c r="CL2" s="709"/>
      <c r="CM2" s="709"/>
      <c r="CN2" s="709"/>
      <c r="CO2" s="709"/>
      <c r="CP2" s="709"/>
      <c r="CQ2" s="709"/>
      <c r="CR2" s="709"/>
      <c r="CS2" s="709"/>
      <c r="CT2" s="709"/>
      <c r="CU2" s="709"/>
      <c r="CV2" s="709"/>
      <c r="CW2" s="709"/>
      <c r="CX2" s="709"/>
      <c r="CY2" s="709"/>
      <c r="CZ2" s="709"/>
      <c r="DA2" s="709"/>
      <c r="DB2" s="709"/>
      <c r="DC2" s="709"/>
      <c r="DD2" s="709"/>
      <c r="DE2" s="709"/>
      <c r="DF2" s="709"/>
      <c r="DG2" s="709"/>
      <c r="DH2" s="709"/>
      <c r="DI2" s="709"/>
      <c r="DJ2" s="709"/>
      <c r="DK2" s="709"/>
      <c r="DL2" s="709"/>
      <c r="DM2" s="709"/>
      <c r="DN2" s="709"/>
      <c r="DO2" s="709"/>
      <c r="DP2" s="709"/>
      <c r="DQ2" s="709"/>
      <c r="DR2" s="709"/>
      <c r="DS2" s="709"/>
      <c r="DT2" s="709"/>
      <c r="DU2" s="709"/>
      <c r="DV2" s="709"/>
      <c r="DW2" s="709"/>
      <c r="DX2" s="709"/>
      <c r="DY2" s="709"/>
      <c r="DZ2" s="709"/>
      <c r="EA2" s="709"/>
      <c r="EB2" s="709"/>
      <c r="EC2" s="709"/>
      <c r="ED2" s="709"/>
      <c r="EE2" s="709"/>
      <c r="EF2" s="709"/>
      <c r="EG2" s="709"/>
      <c r="EH2" s="709"/>
      <c r="EI2" s="709"/>
      <c r="EJ2" s="709"/>
      <c r="EK2" s="709"/>
      <c r="EL2" s="709"/>
      <c r="EM2" s="709"/>
      <c r="EN2" s="709"/>
      <c r="EO2" s="709"/>
      <c r="EP2" s="709"/>
      <c r="EQ2" s="709"/>
    </row>
    <row r="3" spans="1:388" ht="15.75" hidden="1" customHeight="1" thickBot="1">
      <c r="A3" s="710"/>
      <c r="B3" s="710"/>
      <c r="C3" s="710"/>
      <c r="D3" s="710"/>
      <c r="E3" s="710"/>
      <c r="F3" s="710"/>
      <c r="G3" s="710"/>
      <c r="H3" s="710"/>
      <c r="I3" s="710"/>
      <c r="J3" s="710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09"/>
      <c r="Y3" s="709"/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09"/>
      <c r="AW3" s="709"/>
      <c r="AX3" s="709"/>
      <c r="AY3" s="709"/>
      <c r="AZ3" s="709"/>
      <c r="BA3" s="709"/>
      <c r="BB3" s="709"/>
      <c r="BC3" s="709"/>
      <c r="BD3" s="709"/>
      <c r="BE3" s="709"/>
      <c r="BF3" s="709"/>
      <c r="BG3" s="709"/>
      <c r="BH3" s="709"/>
      <c r="BI3" s="709"/>
      <c r="BJ3" s="709"/>
      <c r="BK3" s="709"/>
      <c r="BL3" s="709"/>
      <c r="BM3" s="709"/>
      <c r="BN3" s="709"/>
      <c r="BO3" s="709"/>
      <c r="BP3" s="709"/>
      <c r="BQ3" s="709"/>
      <c r="BR3" s="709"/>
      <c r="BS3" s="709"/>
      <c r="BT3" s="709"/>
      <c r="BU3" s="709"/>
      <c r="BV3" s="709"/>
      <c r="BW3" s="709"/>
      <c r="BX3" s="709"/>
      <c r="BY3" s="709"/>
      <c r="BZ3" s="709"/>
      <c r="CA3" s="709"/>
      <c r="CB3" s="709"/>
      <c r="CC3" s="709"/>
      <c r="CD3" s="709"/>
      <c r="CE3" s="709"/>
      <c r="CF3" s="709"/>
      <c r="CG3" s="709"/>
      <c r="CH3" s="709"/>
      <c r="CI3" s="709"/>
      <c r="CJ3" s="709"/>
      <c r="CK3" s="709"/>
      <c r="CL3" s="709"/>
      <c r="CM3" s="709"/>
      <c r="CN3" s="709"/>
      <c r="CO3" s="709"/>
      <c r="CP3" s="709"/>
      <c r="CQ3" s="709"/>
      <c r="CR3" s="709"/>
      <c r="CS3" s="709"/>
      <c r="CT3" s="709"/>
      <c r="CU3" s="709"/>
      <c r="CV3" s="709"/>
      <c r="CW3" s="709"/>
      <c r="CX3" s="709"/>
      <c r="CY3" s="709"/>
      <c r="CZ3" s="709"/>
      <c r="DA3" s="709"/>
      <c r="DB3" s="709"/>
      <c r="DC3" s="709"/>
      <c r="DD3" s="709"/>
      <c r="DE3" s="709"/>
      <c r="DF3" s="709"/>
      <c r="DG3" s="709"/>
      <c r="DH3" s="709"/>
      <c r="DI3" s="709"/>
      <c r="DJ3" s="709"/>
      <c r="DK3" s="709"/>
      <c r="DL3" s="709"/>
      <c r="DM3" s="709"/>
      <c r="DN3" s="709"/>
      <c r="DO3" s="709"/>
      <c r="DP3" s="709"/>
      <c r="DQ3" s="709"/>
      <c r="DR3" s="709"/>
      <c r="DS3" s="709"/>
      <c r="DT3" s="709"/>
      <c r="DU3" s="709"/>
      <c r="DV3" s="709"/>
      <c r="DW3" s="709"/>
      <c r="DX3" s="709"/>
      <c r="DY3" s="709"/>
      <c r="DZ3" s="709"/>
      <c r="EA3" s="709"/>
      <c r="EB3" s="709"/>
      <c r="EC3" s="709"/>
      <c r="ED3" s="709"/>
      <c r="EE3" s="709"/>
      <c r="EF3" s="709"/>
      <c r="EG3" s="709"/>
      <c r="EH3" s="709"/>
      <c r="EI3" s="709"/>
      <c r="EJ3" s="709"/>
      <c r="EK3" s="709"/>
      <c r="EL3" s="709"/>
      <c r="EM3" s="709"/>
      <c r="EN3" s="709"/>
      <c r="EO3" s="709"/>
      <c r="EP3" s="709"/>
      <c r="EQ3" s="709"/>
    </row>
    <row r="4" spans="1:388" ht="15.75" hidden="1" customHeight="1" thickBot="1">
      <c r="A4" s="709"/>
      <c r="B4" s="709"/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709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09"/>
      <c r="AW4" s="709"/>
      <c r="AX4" s="709"/>
      <c r="AY4" s="709"/>
      <c r="AZ4" s="709"/>
      <c r="BA4" s="709"/>
      <c r="BB4" s="709"/>
      <c r="BC4" s="709"/>
      <c r="BD4" s="709"/>
      <c r="BE4" s="709"/>
      <c r="BF4" s="709"/>
      <c r="BG4" s="709"/>
      <c r="BH4" s="709"/>
      <c r="BI4" s="709"/>
      <c r="BJ4" s="709"/>
      <c r="BK4" s="709"/>
      <c r="BL4" s="709"/>
      <c r="BM4" s="709"/>
      <c r="BN4" s="709"/>
      <c r="BO4" s="709"/>
      <c r="BP4" s="709"/>
      <c r="BQ4" s="709"/>
      <c r="BR4" s="709"/>
      <c r="BS4" s="709"/>
      <c r="BT4" s="709"/>
      <c r="BU4" s="709"/>
      <c r="BV4" s="709"/>
      <c r="BW4" s="709"/>
      <c r="BX4" s="709"/>
      <c r="BY4" s="709"/>
      <c r="BZ4" s="709"/>
      <c r="CA4" s="709"/>
      <c r="CB4" s="709"/>
      <c r="CC4" s="709"/>
      <c r="CD4" s="709"/>
      <c r="CE4" s="709"/>
      <c r="CF4" s="709"/>
      <c r="CG4" s="709"/>
      <c r="CH4" s="709"/>
      <c r="CI4" s="709"/>
      <c r="CJ4" s="709"/>
      <c r="CK4" s="709"/>
      <c r="CL4" s="709"/>
      <c r="CM4" s="709"/>
      <c r="CN4" s="709"/>
      <c r="CO4" s="709"/>
      <c r="CP4" s="709"/>
      <c r="CQ4" s="709"/>
      <c r="CR4" s="709"/>
      <c r="CS4" s="709"/>
      <c r="CT4" s="709"/>
      <c r="CU4" s="709"/>
      <c r="CV4" s="709"/>
      <c r="CW4" s="709"/>
      <c r="CX4" s="709"/>
      <c r="CY4" s="709"/>
      <c r="CZ4" s="709"/>
      <c r="DA4" s="709"/>
      <c r="DB4" s="709"/>
      <c r="DC4" s="709"/>
      <c r="DD4" s="709"/>
      <c r="DE4" s="709"/>
      <c r="DF4" s="709"/>
      <c r="DG4" s="709"/>
      <c r="DH4" s="709"/>
      <c r="DI4" s="709"/>
      <c r="DJ4" s="709"/>
      <c r="DK4" s="709"/>
      <c r="DL4" s="709"/>
      <c r="DM4" s="709"/>
      <c r="DN4" s="709"/>
      <c r="DO4" s="709"/>
      <c r="DP4" s="709"/>
      <c r="DQ4" s="709"/>
      <c r="DR4" s="709"/>
      <c r="DS4" s="709"/>
      <c r="DT4" s="709"/>
      <c r="DU4" s="709"/>
      <c r="DV4" s="709"/>
      <c r="DW4" s="709"/>
      <c r="DX4" s="709"/>
      <c r="DY4" s="709"/>
      <c r="DZ4" s="709"/>
      <c r="EA4" s="709"/>
      <c r="EB4" s="709"/>
      <c r="EC4" s="709"/>
      <c r="ED4" s="709"/>
      <c r="EE4" s="709"/>
      <c r="EF4" s="709"/>
      <c r="EG4" s="709"/>
      <c r="EH4" s="709"/>
      <c r="EI4" s="709"/>
      <c r="EJ4" s="709"/>
      <c r="EK4" s="709"/>
      <c r="EL4" s="709"/>
      <c r="EM4" s="709"/>
      <c r="EN4" s="709"/>
      <c r="EO4" s="709"/>
      <c r="EP4" s="709"/>
      <c r="EQ4" s="709"/>
    </row>
    <row r="5" spans="1:388" ht="15.75" hidden="1" customHeight="1" thickBot="1">
      <c r="A5" s="709"/>
      <c r="B5" s="709"/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  <c r="S5" s="709"/>
      <c r="T5" s="709"/>
      <c r="U5" s="709"/>
      <c r="V5" s="709"/>
      <c r="W5" s="709"/>
      <c r="X5" s="709"/>
      <c r="Y5" s="709"/>
      <c r="Z5" s="709"/>
      <c r="AA5" s="709"/>
      <c r="AB5" s="709"/>
      <c r="AC5" s="709"/>
      <c r="AD5" s="709"/>
      <c r="AE5" s="709"/>
      <c r="AF5" s="709"/>
      <c r="AG5" s="709"/>
      <c r="AH5" s="709"/>
      <c r="AI5" s="709"/>
      <c r="AJ5" s="709"/>
      <c r="AK5" s="709"/>
      <c r="AL5" s="709"/>
      <c r="AM5" s="709"/>
      <c r="AN5" s="709"/>
      <c r="AO5" s="709"/>
      <c r="AP5" s="709"/>
      <c r="AQ5" s="709"/>
      <c r="AR5" s="709"/>
      <c r="AS5" s="709"/>
      <c r="AT5" s="709"/>
      <c r="AU5" s="709"/>
      <c r="AV5" s="709"/>
      <c r="AW5" s="709"/>
      <c r="AX5" s="709"/>
      <c r="AY5" s="709"/>
      <c r="AZ5" s="709"/>
      <c r="BA5" s="709"/>
      <c r="BB5" s="709"/>
      <c r="BC5" s="709"/>
      <c r="BD5" s="709"/>
      <c r="BE5" s="709"/>
      <c r="BF5" s="709"/>
      <c r="BG5" s="709"/>
      <c r="BH5" s="709"/>
      <c r="BI5" s="709"/>
      <c r="BJ5" s="709"/>
      <c r="BK5" s="709"/>
      <c r="BL5" s="709"/>
      <c r="BM5" s="709"/>
      <c r="BN5" s="709"/>
      <c r="BO5" s="709"/>
      <c r="BP5" s="709"/>
      <c r="BQ5" s="709"/>
      <c r="BR5" s="709"/>
      <c r="BS5" s="709"/>
      <c r="BT5" s="709"/>
      <c r="BU5" s="709"/>
      <c r="BV5" s="709"/>
      <c r="BW5" s="709"/>
      <c r="BX5" s="709"/>
      <c r="BY5" s="709"/>
      <c r="BZ5" s="709"/>
      <c r="CA5" s="709"/>
      <c r="CB5" s="709"/>
      <c r="CC5" s="709"/>
      <c r="CD5" s="709"/>
      <c r="CE5" s="709"/>
      <c r="CF5" s="709"/>
      <c r="CG5" s="709"/>
      <c r="CH5" s="709"/>
      <c r="CI5" s="709"/>
      <c r="CJ5" s="709"/>
      <c r="CK5" s="709"/>
      <c r="CL5" s="709"/>
      <c r="CM5" s="709"/>
      <c r="CN5" s="709"/>
      <c r="CO5" s="709"/>
      <c r="CP5" s="709"/>
      <c r="CQ5" s="709"/>
      <c r="CR5" s="709"/>
      <c r="CS5" s="709"/>
      <c r="CT5" s="709"/>
      <c r="CU5" s="709"/>
      <c r="CV5" s="709"/>
      <c r="CW5" s="709"/>
      <c r="CX5" s="709"/>
      <c r="CY5" s="709"/>
      <c r="CZ5" s="709"/>
      <c r="DA5" s="709"/>
      <c r="DB5" s="709"/>
      <c r="DC5" s="709"/>
      <c r="DD5" s="709"/>
      <c r="DE5" s="709"/>
      <c r="DF5" s="709"/>
      <c r="DG5" s="709"/>
      <c r="DH5" s="709"/>
      <c r="DI5" s="709"/>
      <c r="DJ5" s="709"/>
      <c r="DK5" s="709"/>
      <c r="DL5" s="709"/>
      <c r="DM5" s="709"/>
      <c r="DN5" s="709"/>
      <c r="DO5" s="709"/>
      <c r="DP5" s="709"/>
      <c r="DQ5" s="709"/>
      <c r="DR5" s="709"/>
      <c r="DS5" s="709"/>
      <c r="DT5" s="709"/>
      <c r="DU5" s="709"/>
      <c r="DV5" s="709"/>
      <c r="DW5" s="709"/>
      <c r="DX5" s="709"/>
      <c r="DY5" s="709"/>
      <c r="DZ5" s="709"/>
      <c r="EA5" s="709"/>
      <c r="EB5" s="709"/>
      <c r="EC5" s="709"/>
      <c r="ED5" s="709"/>
      <c r="EE5" s="709"/>
      <c r="EF5" s="709"/>
      <c r="EG5" s="709"/>
      <c r="EH5" s="709"/>
      <c r="EI5" s="709"/>
      <c r="EJ5" s="709"/>
      <c r="EK5" s="709"/>
      <c r="EL5" s="709"/>
      <c r="EM5" s="709"/>
      <c r="EN5" s="709"/>
      <c r="EO5" s="709"/>
      <c r="EP5" s="709"/>
      <c r="EQ5" s="709"/>
    </row>
    <row r="6" spans="1:388" ht="15.75" hidden="1" customHeight="1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709"/>
      <c r="AD6" s="709"/>
      <c r="AE6" s="709"/>
      <c r="AF6" s="709"/>
      <c r="AG6" s="709"/>
      <c r="AH6" s="709"/>
      <c r="AI6" s="709"/>
      <c r="AJ6" s="709"/>
      <c r="AK6" s="709"/>
      <c r="AL6" s="709"/>
      <c r="AM6" s="709"/>
      <c r="AN6" s="709"/>
      <c r="AO6" s="709"/>
      <c r="AP6" s="709"/>
      <c r="AQ6" s="709"/>
      <c r="AR6" s="709"/>
      <c r="AS6" s="709"/>
      <c r="AT6" s="709"/>
      <c r="AU6" s="709"/>
      <c r="AV6" s="709"/>
      <c r="AW6" s="709"/>
      <c r="AX6" s="709"/>
      <c r="AY6" s="709"/>
      <c r="AZ6" s="709"/>
      <c r="BA6" s="709"/>
      <c r="BB6" s="709"/>
      <c r="BC6" s="709"/>
      <c r="BD6" s="709"/>
      <c r="BE6" s="709"/>
      <c r="BF6" s="709"/>
      <c r="BG6" s="709"/>
      <c r="BH6" s="709"/>
      <c r="BI6" s="709"/>
      <c r="BJ6" s="709"/>
      <c r="BK6" s="709"/>
      <c r="BL6" s="709"/>
      <c r="BM6" s="709"/>
      <c r="BN6" s="709"/>
      <c r="BO6" s="709"/>
      <c r="BP6" s="709"/>
      <c r="BQ6" s="709"/>
      <c r="BR6" s="709"/>
      <c r="BS6" s="709"/>
      <c r="BT6" s="709"/>
      <c r="BU6" s="709"/>
      <c r="BV6" s="709"/>
      <c r="BW6" s="709"/>
      <c r="BX6" s="709"/>
      <c r="BY6" s="709"/>
      <c r="BZ6" s="709"/>
      <c r="CA6" s="709"/>
      <c r="CB6" s="709"/>
      <c r="CC6" s="709"/>
      <c r="CD6" s="709"/>
      <c r="CE6" s="709"/>
      <c r="CF6" s="709"/>
      <c r="CG6" s="709"/>
      <c r="CH6" s="709"/>
      <c r="CI6" s="709"/>
      <c r="CJ6" s="709"/>
      <c r="CK6" s="709"/>
      <c r="CL6" s="709"/>
      <c r="CM6" s="709"/>
      <c r="CN6" s="709"/>
      <c r="CO6" s="709"/>
      <c r="CP6" s="709"/>
      <c r="CQ6" s="709"/>
      <c r="CR6" s="709"/>
      <c r="CS6" s="709"/>
      <c r="CT6" s="709"/>
      <c r="CU6" s="709"/>
      <c r="CV6" s="709"/>
      <c r="CW6" s="709"/>
      <c r="CX6" s="709"/>
      <c r="CY6" s="709"/>
      <c r="CZ6" s="709"/>
      <c r="DA6" s="709"/>
      <c r="DB6" s="709"/>
      <c r="DC6" s="709"/>
      <c r="DD6" s="709"/>
      <c r="DE6" s="709"/>
      <c r="DF6" s="709"/>
      <c r="DG6" s="709"/>
      <c r="DH6" s="709"/>
      <c r="DI6" s="709"/>
      <c r="DJ6" s="709"/>
      <c r="DK6" s="709"/>
      <c r="DL6" s="709"/>
      <c r="DM6" s="709"/>
      <c r="DN6" s="709"/>
      <c r="DO6" s="709"/>
      <c r="DP6" s="709"/>
      <c r="DQ6" s="709"/>
      <c r="DR6" s="709"/>
      <c r="DS6" s="709"/>
      <c r="DT6" s="709"/>
      <c r="DU6" s="709"/>
      <c r="DV6" s="709"/>
      <c r="DW6" s="709"/>
      <c r="DX6" s="709"/>
      <c r="DY6" s="709"/>
      <c r="DZ6" s="709"/>
      <c r="EA6" s="709"/>
      <c r="EB6" s="709"/>
      <c r="EC6" s="709"/>
      <c r="ED6" s="709"/>
      <c r="EE6" s="709"/>
      <c r="EF6" s="709"/>
      <c r="EG6" s="709"/>
      <c r="EH6" s="709"/>
      <c r="EI6" s="709"/>
      <c r="EJ6" s="709"/>
      <c r="EK6" s="709"/>
      <c r="EL6" s="709"/>
      <c r="EM6" s="709"/>
      <c r="EN6" s="709"/>
      <c r="EO6" s="709"/>
      <c r="EP6" s="709"/>
      <c r="EQ6" s="709"/>
    </row>
    <row r="7" spans="1:388" ht="15" hidden="1" customHeight="1" thickBot="1">
      <c r="A7" s="709"/>
      <c r="B7" s="709"/>
      <c r="C7" s="709"/>
      <c r="D7" s="709"/>
      <c r="E7" s="709"/>
      <c r="F7" s="709"/>
      <c r="G7" s="709"/>
      <c r="H7" s="709"/>
      <c r="I7" s="709"/>
      <c r="J7" s="709"/>
      <c r="K7" s="709"/>
      <c r="L7" s="709"/>
      <c r="M7" s="709"/>
      <c r="N7" s="709"/>
      <c r="O7" s="709"/>
      <c r="P7" s="709"/>
      <c r="Q7" s="709"/>
      <c r="R7" s="709"/>
      <c r="S7" s="709"/>
      <c r="T7" s="709"/>
      <c r="U7" s="709"/>
      <c r="V7" s="709"/>
      <c r="W7" s="709"/>
      <c r="X7" s="709"/>
      <c r="Y7" s="709"/>
      <c r="Z7" s="709"/>
      <c r="AA7" s="709"/>
      <c r="AB7" s="709"/>
      <c r="AC7" s="709"/>
      <c r="AD7" s="709"/>
      <c r="AE7" s="709"/>
      <c r="AF7" s="709"/>
      <c r="AG7" s="709"/>
      <c r="AH7" s="709"/>
      <c r="AI7" s="709"/>
      <c r="AJ7" s="709"/>
      <c r="AK7" s="709"/>
      <c r="AL7" s="709"/>
      <c r="AM7" s="709"/>
      <c r="AN7" s="709"/>
      <c r="AO7" s="709"/>
      <c r="AP7" s="709"/>
      <c r="AQ7" s="709"/>
      <c r="AR7" s="709"/>
      <c r="AS7" s="709"/>
      <c r="AT7" s="709"/>
      <c r="AU7" s="709"/>
      <c r="AV7" s="709"/>
      <c r="AW7" s="709"/>
      <c r="AX7" s="709"/>
      <c r="AY7" s="709"/>
      <c r="AZ7" s="709"/>
      <c r="BA7" s="709"/>
      <c r="BB7" s="709"/>
      <c r="BC7" s="709"/>
      <c r="BD7" s="709"/>
      <c r="BE7" s="709"/>
      <c r="BF7" s="709"/>
      <c r="BG7" s="709"/>
      <c r="BH7" s="709"/>
      <c r="BI7" s="709"/>
      <c r="BJ7" s="709"/>
      <c r="BK7" s="709"/>
      <c r="BL7" s="709"/>
      <c r="BM7" s="709"/>
      <c r="BN7" s="709"/>
      <c r="BO7" s="709"/>
      <c r="BP7" s="709"/>
      <c r="BQ7" s="709"/>
      <c r="BR7" s="709"/>
      <c r="BS7" s="709"/>
      <c r="BT7" s="709"/>
      <c r="BU7" s="709"/>
      <c r="BV7" s="709"/>
      <c r="BW7" s="709"/>
      <c r="BX7" s="709"/>
      <c r="BY7" s="709"/>
      <c r="BZ7" s="709"/>
      <c r="CA7" s="709"/>
      <c r="CB7" s="709"/>
      <c r="CC7" s="709"/>
      <c r="CD7" s="709"/>
      <c r="CE7" s="709"/>
      <c r="CF7" s="709"/>
      <c r="CG7" s="709"/>
      <c r="CH7" s="709"/>
      <c r="CI7" s="709"/>
      <c r="CJ7" s="709"/>
      <c r="CK7" s="709"/>
      <c r="CL7" s="709"/>
      <c r="CM7" s="709"/>
      <c r="CN7" s="709"/>
      <c r="CO7" s="709"/>
      <c r="CP7" s="709"/>
      <c r="CQ7" s="709"/>
      <c r="CR7" s="709"/>
      <c r="CS7" s="709"/>
      <c r="CT7" s="709"/>
      <c r="CU7" s="709"/>
      <c r="CV7" s="709"/>
      <c r="CW7" s="709"/>
      <c r="CX7" s="709"/>
      <c r="CY7" s="709"/>
      <c r="CZ7" s="709"/>
      <c r="DA7" s="709"/>
      <c r="DB7" s="709"/>
      <c r="DC7" s="709"/>
      <c r="DD7" s="709"/>
      <c r="DE7" s="709"/>
      <c r="DF7" s="709"/>
      <c r="DG7" s="709"/>
      <c r="DH7" s="709"/>
      <c r="DI7" s="709"/>
      <c r="DJ7" s="709"/>
      <c r="DK7" s="709"/>
      <c r="DL7" s="709"/>
      <c r="DM7" s="709"/>
      <c r="DN7" s="709"/>
      <c r="DO7" s="709"/>
      <c r="DP7" s="709"/>
      <c r="DQ7" s="709"/>
      <c r="DR7" s="709"/>
      <c r="DS7" s="709"/>
      <c r="DT7" s="709"/>
      <c r="DU7" s="709"/>
      <c r="DV7" s="709"/>
      <c r="DW7" s="709"/>
      <c r="DX7" s="709"/>
      <c r="DY7" s="709"/>
      <c r="DZ7" s="709"/>
      <c r="EA7" s="709"/>
      <c r="EB7" s="709"/>
      <c r="EC7" s="709"/>
      <c r="ED7" s="709"/>
      <c r="EE7" s="709"/>
      <c r="EF7" s="709"/>
      <c r="EG7" s="709"/>
      <c r="EH7" s="709"/>
      <c r="EI7" s="709"/>
      <c r="EJ7" s="709"/>
      <c r="EK7" s="709"/>
      <c r="EL7" s="709"/>
      <c r="EM7" s="709"/>
      <c r="EN7" s="709"/>
      <c r="EO7" s="709"/>
      <c r="EP7" s="709"/>
      <c r="EQ7" s="70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  <c r="IX7" s="59"/>
      <c r="IY7" s="59"/>
      <c r="IZ7" s="59"/>
      <c r="JA7" s="59"/>
      <c r="JB7" s="59"/>
      <c r="JC7" s="59"/>
      <c r="JD7" s="59"/>
      <c r="JE7" s="59"/>
      <c r="JF7" s="59"/>
      <c r="JG7" s="59"/>
      <c r="JH7" s="59"/>
      <c r="JI7" s="59"/>
      <c r="JJ7" s="59"/>
      <c r="JK7" s="59"/>
      <c r="JL7" s="59"/>
      <c r="JM7" s="59"/>
      <c r="JN7" s="59"/>
      <c r="JO7" s="59"/>
      <c r="JP7" s="59"/>
      <c r="JQ7" s="59"/>
      <c r="JR7" s="59"/>
      <c r="JS7" s="59"/>
      <c r="JT7" s="59"/>
      <c r="JU7" s="59"/>
      <c r="JV7" s="59"/>
      <c r="JW7" s="59"/>
      <c r="JX7" s="59"/>
      <c r="JY7" s="59"/>
      <c r="JZ7" s="59"/>
      <c r="KA7" s="59"/>
      <c r="KB7" s="59"/>
      <c r="KC7" s="59"/>
      <c r="KD7" s="59"/>
      <c r="KE7" s="59"/>
      <c r="KF7" s="59"/>
      <c r="KG7" s="59"/>
      <c r="KH7" s="59"/>
      <c r="KI7" s="59"/>
      <c r="KJ7" s="59"/>
      <c r="KK7" s="59"/>
      <c r="KL7" s="59"/>
      <c r="KM7" s="59"/>
      <c r="KN7" s="59"/>
      <c r="KO7" s="59"/>
      <c r="KP7" s="59"/>
      <c r="KQ7" s="59"/>
      <c r="KR7" s="59"/>
      <c r="KS7" s="59"/>
      <c r="KT7" s="59"/>
      <c r="KU7" s="59"/>
      <c r="KV7" s="59"/>
      <c r="KW7" s="59"/>
      <c r="KX7" s="59"/>
      <c r="KY7" s="59"/>
      <c r="KZ7" s="59"/>
      <c r="LA7" s="59"/>
      <c r="LB7" s="59"/>
      <c r="LC7" s="59"/>
      <c r="LD7" s="59"/>
      <c r="LE7" s="59"/>
      <c r="LF7" s="59"/>
      <c r="LG7" s="59"/>
      <c r="LH7" s="59"/>
      <c r="LI7" s="59"/>
      <c r="LJ7" s="59"/>
      <c r="LK7" s="59"/>
      <c r="LL7" s="59"/>
      <c r="LM7" s="59"/>
      <c r="LN7" s="59"/>
      <c r="LO7" s="59"/>
      <c r="LP7" s="59"/>
      <c r="LQ7" s="59"/>
      <c r="LR7" s="59"/>
      <c r="LS7" s="59"/>
      <c r="LT7" s="59"/>
      <c r="LU7" s="59"/>
      <c r="LV7" s="59"/>
      <c r="LW7" s="59"/>
      <c r="LX7" s="59"/>
      <c r="LY7" s="59"/>
      <c r="LZ7" s="59"/>
      <c r="MA7" s="59"/>
      <c r="MB7" s="59"/>
      <c r="MC7" s="59"/>
      <c r="MD7" s="59"/>
      <c r="ME7" s="59"/>
      <c r="MF7" s="59"/>
      <c r="MG7" s="59"/>
      <c r="MH7" s="59"/>
      <c r="MI7" s="59"/>
      <c r="MJ7" s="59"/>
      <c r="MK7" s="59"/>
      <c r="ML7" s="59"/>
      <c r="MM7" s="59"/>
      <c r="MN7" s="59"/>
      <c r="MO7" s="59"/>
      <c r="MP7" s="59"/>
      <c r="MQ7" s="59"/>
      <c r="MR7" s="59"/>
      <c r="MS7" s="59"/>
      <c r="MT7" s="59"/>
      <c r="MU7" s="59"/>
      <c r="MV7" s="59"/>
      <c r="MW7" s="59"/>
      <c r="MX7" s="59"/>
      <c r="MY7" s="59"/>
      <c r="MZ7" s="59"/>
      <c r="NA7" s="59"/>
      <c r="NB7" s="59"/>
      <c r="NC7" s="59"/>
      <c r="ND7" s="59"/>
      <c r="NE7" s="59"/>
      <c r="NF7" s="59"/>
      <c r="NG7" s="59"/>
      <c r="NH7" s="59"/>
      <c r="NI7" s="59"/>
      <c r="NJ7" s="59"/>
      <c r="NK7" s="59"/>
      <c r="NL7" s="59"/>
      <c r="NM7" s="59"/>
      <c r="NN7" s="59"/>
      <c r="NO7" s="59"/>
      <c r="NP7" s="59"/>
      <c r="NQ7" s="59"/>
      <c r="NR7" s="59"/>
      <c r="NS7" s="59"/>
      <c r="NT7" s="59"/>
      <c r="NU7" s="59"/>
      <c r="NV7" s="59"/>
      <c r="NW7" s="59"/>
      <c r="NX7" s="59"/>
    </row>
    <row r="8" spans="1:388" ht="15" hidden="1" customHeight="1" thickBot="1">
      <c r="A8" s="709"/>
      <c r="B8" s="709"/>
      <c r="C8" s="709"/>
      <c r="D8" s="709"/>
      <c r="E8" s="709"/>
      <c r="F8" s="709"/>
      <c r="G8" s="709"/>
      <c r="H8" s="709"/>
      <c r="I8" s="709"/>
      <c r="J8" s="709"/>
      <c r="K8" s="709"/>
      <c r="L8" s="709"/>
      <c r="M8" s="709"/>
      <c r="N8" s="709"/>
      <c r="O8" s="709"/>
      <c r="P8" s="709"/>
      <c r="Q8" s="709"/>
      <c r="R8" s="709"/>
      <c r="S8" s="709"/>
      <c r="T8" s="709"/>
      <c r="U8" s="709"/>
      <c r="V8" s="709"/>
      <c r="W8" s="709"/>
      <c r="X8" s="709"/>
      <c r="Y8" s="709"/>
      <c r="Z8" s="709"/>
      <c r="AA8" s="709"/>
      <c r="AB8" s="709"/>
      <c r="AC8" s="709"/>
      <c r="AD8" s="709"/>
      <c r="AE8" s="709"/>
      <c r="AF8" s="709"/>
      <c r="AG8" s="709"/>
      <c r="AH8" s="709"/>
      <c r="AI8" s="709"/>
      <c r="AJ8" s="709"/>
      <c r="AK8" s="709"/>
      <c r="AL8" s="709"/>
      <c r="AM8" s="709"/>
      <c r="AN8" s="709"/>
      <c r="AO8" s="709"/>
      <c r="AP8" s="709"/>
      <c r="AQ8" s="709"/>
      <c r="AR8" s="709"/>
      <c r="AS8" s="709"/>
      <c r="AT8" s="709"/>
      <c r="AU8" s="709"/>
      <c r="AV8" s="709"/>
      <c r="AW8" s="709"/>
      <c r="AX8" s="709"/>
      <c r="AY8" s="709"/>
      <c r="AZ8" s="709"/>
      <c r="BA8" s="709"/>
      <c r="BB8" s="709"/>
      <c r="BC8" s="709"/>
      <c r="BD8" s="709"/>
      <c r="BE8" s="709"/>
      <c r="BF8" s="709"/>
      <c r="BG8" s="709"/>
      <c r="BH8" s="709"/>
      <c r="BI8" s="709"/>
      <c r="BJ8" s="709"/>
      <c r="BK8" s="709"/>
      <c r="BL8" s="709"/>
      <c r="BM8" s="709"/>
      <c r="BN8" s="709"/>
      <c r="BO8" s="709"/>
      <c r="BP8" s="709"/>
      <c r="BQ8" s="709"/>
      <c r="BR8" s="709"/>
      <c r="BS8" s="709"/>
      <c r="BT8" s="709"/>
      <c r="BU8" s="709"/>
      <c r="BV8" s="709"/>
      <c r="BW8" s="709"/>
      <c r="BX8" s="709"/>
      <c r="BY8" s="709"/>
      <c r="BZ8" s="709"/>
      <c r="CA8" s="709"/>
      <c r="CB8" s="709"/>
      <c r="CC8" s="709"/>
      <c r="CD8" s="709"/>
      <c r="CE8" s="709"/>
      <c r="CF8" s="709"/>
      <c r="CG8" s="709"/>
      <c r="CH8" s="709"/>
      <c r="CI8" s="709"/>
      <c r="CJ8" s="709"/>
      <c r="CK8" s="709"/>
      <c r="CL8" s="709"/>
      <c r="CM8" s="709"/>
      <c r="CN8" s="709"/>
      <c r="CO8" s="709"/>
      <c r="CP8" s="709"/>
      <c r="CQ8" s="709"/>
      <c r="CR8" s="709"/>
      <c r="CS8" s="709"/>
      <c r="CT8" s="709"/>
      <c r="CU8" s="709"/>
      <c r="CV8" s="709"/>
      <c r="CW8" s="709"/>
      <c r="CX8" s="709"/>
      <c r="CY8" s="709"/>
      <c r="CZ8" s="709"/>
      <c r="DA8" s="709"/>
      <c r="DB8" s="709"/>
      <c r="DC8" s="709"/>
      <c r="DD8" s="709"/>
      <c r="DE8" s="709"/>
      <c r="DF8" s="709"/>
      <c r="DG8" s="709"/>
      <c r="DH8" s="709"/>
      <c r="DI8" s="709"/>
      <c r="DJ8" s="709"/>
      <c r="DK8" s="709"/>
      <c r="DL8" s="709"/>
      <c r="DM8" s="709"/>
      <c r="DN8" s="709"/>
      <c r="DO8" s="709"/>
      <c r="DP8" s="709"/>
      <c r="DQ8" s="709"/>
      <c r="DR8" s="709"/>
      <c r="DS8" s="709"/>
      <c r="DT8" s="709"/>
      <c r="DU8" s="709"/>
      <c r="DV8" s="709"/>
      <c r="DW8" s="709"/>
      <c r="DX8" s="709"/>
      <c r="DY8" s="709"/>
      <c r="DZ8" s="709"/>
      <c r="EA8" s="709"/>
      <c r="EB8" s="709"/>
      <c r="EC8" s="709"/>
      <c r="ED8" s="709"/>
      <c r="EE8" s="709"/>
      <c r="EF8" s="709"/>
      <c r="EG8" s="709"/>
      <c r="EH8" s="709"/>
      <c r="EI8" s="709"/>
      <c r="EJ8" s="709"/>
      <c r="EK8" s="709"/>
      <c r="EL8" s="709"/>
      <c r="EM8" s="709"/>
      <c r="EN8" s="709"/>
      <c r="EO8" s="709"/>
      <c r="EP8" s="709"/>
      <c r="EQ8" s="70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  <c r="IR8" s="59"/>
      <c r="IS8" s="59"/>
      <c r="IT8" s="59"/>
      <c r="IU8" s="59"/>
      <c r="IV8" s="59"/>
      <c r="IW8" s="59"/>
      <c r="IX8" s="59"/>
      <c r="IY8" s="59"/>
      <c r="IZ8" s="59"/>
      <c r="JA8" s="59"/>
      <c r="JB8" s="59"/>
      <c r="JC8" s="59"/>
      <c r="JD8" s="59"/>
      <c r="JE8" s="59"/>
      <c r="JF8" s="59"/>
      <c r="JG8" s="59"/>
      <c r="JH8" s="59"/>
      <c r="JI8" s="59"/>
      <c r="JJ8" s="59"/>
      <c r="JK8" s="59"/>
      <c r="JL8" s="59"/>
      <c r="JM8" s="59"/>
      <c r="JN8" s="59"/>
      <c r="JO8" s="59"/>
      <c r="JP8" s="59"/>
      <c r="JQ8" s="59"/>
      <c r="JR8" s="59"/>
      <c r="JS8" s="59"/>
      <c r="JT8" s="59"/>
      <c r="JU8" s="59"/>
      <c r="JV8" s="59"/>
      <c r="JW8" s="59"/>
      <c r="JX8" s="59"/>
      <c r="JY8" s="59"/>
      <c r="JZ8" s="59"/>
      <c r="KA8" s="59"/>
      <c r="KB8" s="59"/>
      <c r="KC8" s="59"/>
      <c r="KD8" s="59"/>
      <c r="KE8" s="59"/>
      <c r="KF8" s="59"/>
      <c r="KG8" s="59"/>
      <c r="KH8" s="59"/>
      <c r="KI8" s="59"/>
      <c r="KJ8" s="59"/>
      <c r="KK8" s="59"/>
      <c r="KL8" s="59"/>
      <c r="KM8" s="59"/>
      <c r="KN8" s="59"/>
      <c r="KO8" s="59"/>
      <c r="KP8" s="59"/>
      <c r="KQ8" s="59"/>
      <c r="KR8" s="59"/>
      <c r="KS8" s="59"/>
      <c r="KT8" s="59"/>
      <c r="KU8" s="59"/>
      <c r="KV8" s="59"/>
      <c r="KW8" s="59"/>
      <c r="KX8" s="59"/>
      <c r="KY8" s="59"/>
      <c r="KZ8" s="59"/>
      <c r="LA8" s="59"/>
      <c r="LB8" s="59"/>
      <c r="LC8" s="59"/>
      <c r="LD8" s="59"/>
      <c r="LE8" s="59"/>
      <c r="LF8" s="59"/>
      <c r="LG8" s="59"/>
      <c r="LH8" s="59"/>
      <c r="LI8" s="59"/>
      <c r="LJ8" s="59"/>
      <c r="LK8" s="59"/>
      <c r="LL8" s="59"/>
      <c r="LM8" s="59"/>
      <c r="LN8" s="59"/>
      <c r="LO8" s="59"/>
      <c r="LP8" s="59"/>
      <c r="LQ8" s="59"/>
      <c r="LR8" s="59"/>
      <c r="LS8" s="59"/>
      <c r="LT8" s="59"/>
      <c r="LU8" s="59"/>
      <c r="LV8" s="59"/>
      <c r="LW8" s="59"/>
      <c r="LX8" s="59"/>
      <c r="LY8" s="59"/>
      <c r="LZ8" s="59"/>
      <c r="MA8" s="59"/>
      <c r="MB8" s="59"/>
      <c r="MC8" s="59"/>
      <c r="MD8" s="59"/>
      <c r="ME8" s="59"/>
      <c r="MF8" s="59"/>
      <c r="MG8" s="59"/>
      <c r="MH8" s="59"/>
      <c r="MI8" s="59"/>
      <c r="MJ8" s="59"/>
      <c r="MK8" s="59"/>
      <c r="ML8" s="59"/>
      <c r="MM8" s="59"/>
      <c r="MN8" s="59"/>
      <c r="MO8" s="59"/>
      <c r="MP8" s="59"/>
      <c r="MQ8" s="59"/>
      <c r="MR8" s="59"/>
      <c r="MS8" s="59"/>
      <c r="MT8" s="59"/>
      <c r="MU8" s="59"/>
      <c r="MV8" s="59"/>
      <c r="MW8" s="59"/>
      <c r="MX8" s="59"/>
      <c r="MY8" s="59"/>
      <c r="MZ8" s="59"/>
      <c r="NA8" s="59"/>
      <c r="NB8" s="59"/>
      <c r="NC8" s="59"/>
      <c r="ND8" s="59"/>
      <c r="NE8" s="59"/>
      <c r="NF8" s="59"/>
      <c r="NG8" s="59"/>
      <c r="NH8" s="59"/>
      <c r="NI8" s="59"/>
      <c r="NJ8" s="59"/>
      <c r="NK8" s="59"/>
      <c r="NL8" s="59"/>
      <c r="NM8" s="59"/>
      <c r="NN8" s="59"/>
      <c r="NO8" s="59"/>
      <c r="NP8" s="59"/>
      <c r="NQ8" s="59"/>
      <c r="NR8" s="59"/>
      <c r="NS8" s="59"/>
      <c r="NT8" s="59"/>
      <c r="NU8" s="59"/>
      <c r="NV8" s="59"/>
      <c r="NW8" s="59"/>
      <c r="NX8" s="59"/>
    </row>
    <row r="9" spans="1:388" ht="15" hidden="1" customHeight="1" thickBot="1">
      <c r="A9" s="709"/>
      <c r="B9" s="709"/>
      <c r="C9" s="709"/>
      <c r="D9" s="709"/>
      <c r="E9" s="709"/>
      <c r="F9" s="709"/>
      <c r="G9" s="709"/>
      <c r="H9" s="709"/>
      <c r="I9" s="709"/>
      <c r="J9" s="709"/>
      <c r="K9" s="709"/>
      <c r="L9" s="709"/>
      <c r="M9" s="709"/>
      <c r="N9" s="709"/>
      <c r="O9" s="709"/>
      <c r="P9" s="709"/>
      <c r="Q9" s="709"/>
      <c r="R9" s="709"/>
      <c r="S9" s="709"/>
      <c r="T9" s="709"/>
      <c r="U9" s="709"/>
      <c r="V9" s="709"/>
      <c r="W9" s="709"/>
      <c r="X9" s="709"/>
      <c r="Y9" s="709"/>
      <c r="Z9" s="709"/>
      <c r="AA9" s="709"/>
      <c r="AB9" s="709"/>
      <c r="AC9" s="709"/>
      <c r="AD9" s="709"/>
      <c r="AE9" s="709"/>
      <c r="AF9" s="709"/>
      <c r="AG9" s="709"/>
      <c r="AH9" s="709"/>
      <c r="AI9" s="709"/>
      <c r="AJ9" s="709"/>
      <c r="AK9" s="709"/>
      <c r="AL9" s="709"/>
      <c r="AM9" s="709"/>
      <c r="AN9" s="709"/>
      <c r="AO9" s="709"/>
      <c r="AP9" s="709"/>
      <c r="AQ9" s="709"/>
      <c r="AR9" s="709"/>
      <c r="AS9" s="709"/>
      <c r="AT9" s="709"/>
      <c r="AU9" s="709"/>
      <c r="AV9" s="709"/>
      <c r="AW9" s="709"/>
      <c r="AX9" s="709"/>
      <c r="AY9" s="709"/>
      <c r="AZ9" s="709"/>
      <c r="BA9" s="709"/>
      <c r="BB9" s="709"/>
      <c r="BC9" s="709"/>
      <c r="BD9" s="709"/>
      <c r="BE9" s="709"/>
      <c r="BF9" s="709"/>
      <c r="BG9" s="709"/>
      <c r="BH9" s="709"/>
      <c r="BI9" s="709"/>
      <c r="BJ9" s="709"/>
      <c r="BK9" s="709"/>
      <c r="BL9" s="709"/>
      <c r="BM9" s="709"/>
      <c r="BN9" s="709"/>
      <c r="BO9" s="709"/>
      <c r="BP9" s="709"/>
      <c r="BQ9" s="709"/>
      <c r="BR9" s="709"/>
      <c r="BS9" s="709"/>
      <c r="BT9" s="709"/>
      <c r="BU9" s="709"/>
      <c r="BV9" s="709"/>
      <c r="BW9" s="709"/>
      <c r="BX9" s="709"/>
      <c r="BY9" s="709"/>
      <c r="BZ9" s="709"/>
      <c r="CA9" s="709"/>
      <c r="CB9" s="709"/>
      <c r="CC9" s="709"/>
      <c r="CD9" s="709"/>
      <c r="CE9" s="709"/>
      <c r="CF9" s="709"/>
      <c r="CG9" s="709"/>
      <c r="CH9" s="709"/>
      <c r="CI9" s="709"/>
      <c r="CJ9" s="709"/>
      <c r="CK9" s="709"/>
      <c r="CL9" s="709"/>
      <c r="CM9" s="709"/>
      <c r="CN9" s="709"/>
      <c r="CO9" s="709"/>
      <c r="CP9" s="709"/>
      <c r="CQ9" s="709"/>
      <c r="CR9" s="709"/>
      <c r="CS9" s="709"/>
      <c r="CT9" s="709"/>
      <c r="CU9" s="709"/>
      <c r="CV9" s="709"/>
      <c r="CW9" s="709"/>
      <c r="CX9" s="709"/>
      <c r="CY9" s="709"/>
      <c r="CZ9" s="709"/>
      <c r="DA9" s="709"/>
      <c r="DB9" s="709"/>
      <c r="DC9" s="709"/>
      <c r="DD9" s="709"/>
      <c r="DE9" s="709"/>
      <c r="DF9" s="709"/>
      <c r="DG9" s="709"/>
      <c r="DH9" s="709"/>
      <c r="DI9" s="709"/>
      <c r="DJ9" s="709"/>
      <c r="DK9" s="709"/>
      <c r="DL9" s="709"/>
      <c r="DM9" s="709"/>
      <c r="DN9" s="709"/>
      <c r="DO9" s="709"/>
      <c r="DP9" s="709"/>
      <c r="DQ9" s="709"/>
      <c r="DR9" s="709"/>
      <c r="DS9" s="709"/>
      <c r="DT9" s="709"/>
      <c r="DU9" s="709"/>
      <c r="DV9" s="709"/>
      <c r="DW9" s="709"/>
      <c r="DX9" s="709"/>
      <c r="DY9" s="709"/>
      <c r="DZ9" s="709"/>
      <c r="EA9" s="709"/>
      <c r="EB9" s="709"/>
      <c r="EC9" s="709"/>
      <c r="ED9" s="709"/>
      <c r="EE9" s="709"/>
      <c r="EF9" s="709"/>
      <c r="EG9" s="709"/>
      <c r="EH9" s="709"/>
      <c r="EI9" s="709"/>
      <c r="EJ9" s="709"/>
      <c r="EK9" s="709"/>
      <c r="EL9" s="709"/>
      <c r="EM9" s="709"/>
      <c r="EN9" s="709"/>
      <c r="EO9" s="709"/>
      <c r="EP9" s="709"/>
      <c r="EQ9" s="70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  <c r="HA9" s="59"/>
      <c r="HB9" s="59"/>
      <c r="HC9" s="59"/>
      <c r="HD9" s="59"/>
      <c r="HE9" s="59"/>
      <c r="HF9" s="59"/>
      <c r="HG9" s="59"/>
      <c r="HH9" s="59"/>
      <c r="HI9" s="59"/>
      <c r="HJ9" s="59"/>
      <c r="HK9" s="59"/>
      <c r="HL9" s="59"/>
      <c r="HM9" s="59"/>
      <c r="HN9" s="59"/>
      <c r="HO9" s="59"/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/>
      <c r="IO9" s="59"/>
      <c r="IP9" s="59"/>
      <c r="IQ9" s="59"/>
      <c r="IR9" s="59"/>
      <c r="IS9" s="59"/>
      <c r="IT9" s="59"/>
      <c r="IU9" s="59"/>
      <c r="IV9" s="59"/>
      <c r="IW9" s="59"/>
      <c r="IX9" s="59"/>
      <c r="IY9" s="59"/>
      <c r="IZ9" s="59"/>
      <c r="JA9" s="59"/>
      <c r="JB9" s="59"/>
      <c r="JC9" s="59"/>
      <c r="JD9" s="59"/>
      <c r="JE9" s="59"/>
      <c r="JF9" s="59"/>
      <c r="JG9" s="59"/>
      <c r="JH9" s="59"/>
      <c r="JI9" s="59"/>
      <c r="JJ9" s="59"/>
      <c r="JK9" s="59"/>
      <c r="JL9" s="59"/>
      <c r="JM9" s="59"/>
      <c r="JN9" s="59"/>
      <c r="JO9" s="59"/>
      <c r="JP9" s="59"/>
      <c r="JQ9" s="59"/>
      <c r="JR9" s="59"/>
      <c r="JS9" s="59"/>
      <c r="JT9" s="59"/>
      <c r="JU9" s="59"/>
      <c r="JV9" s="59"/>
      <c r="JW9" s="59"/>
      <c r="JX9" s="59"/>
      <c r="JY9" s="59"/>
      <c r="JZ9" s="59"/>
      <c r="KA9" s="59"/>
      <c r="KB9" s="59"/>
      <c r="KC9" s="59"/>
      <c r="KD9" s="59"/>
      <c r="KE9" s="59"/>
      <c r="KF9" s="59"/>
      <c r="KG9" s="59"/>
      <c r="KH9" s="59"/>
      <c r="KI9" s="59"/>
      <c r="KJ9" s="59"/>
      <c r="KK9" s="59"/>
      <c r="KL9" s="59"/>
      <c r="KM9" s="59"/>
      <c r="KN9" s="59"/>
      <c r="KO9" s="59"/>
      <c r="KP9" s="59"/>
      <c r="KQ9" s="59"/>
      <c r="KR9" s="59"/>
      <c r="KS9" s="59"/>
      <c r="KT9" s="59"/>
      <c r="KU9" s="59"/>
      <c r="KV9" s="59"/>
      <c r="KW9" s="59"/>
      <c r="KX9" s="59"/>
      <c r="KY9" s="59"/>
      <c r="KZ9" s="59"/>
      <c r="LA9" s="59"/>
      <c r="LB9" s="59"/>
      <c r="LC9" s="59"/>
      <c r="LD9" s="59"/>
      <c r="LE9" s="59"/>
      <c r="LF9" s="59"/>
      <c r="LG9" s="59"/>
      <c r="LH9" s="59"/>
      <c r="LI9" s="59"/>
      <c r="LJ9" s="59"/>
      <c r="LK9" s="59"/>
      <c r="LL9" s="59"/>
      <c r="LM9" s="59"/>
      <c r="LN9" s="59"/>
      <c r="LO9" s="59"/>
      <c r="LP9" s="59"/>
      <c r="LQ9" s="59"/>
      <c r="LR9" s="59"/>
      <c r="LS9" s="59"/>
      <c r="LT9" s="59"/>
      <c r="LU9" s="59"/>
      <c r="LV9" s="59"/>
      <c r="LW9" s="59"/>
      <c r="LX9" s="59"/>
      <c r="LY9" s="59"/>
      <c r="LZ9" s="59"/>
      <c r="MA9" s="59"/>
      <c r="MB9" s="59"/>
      <c r="MC9" s="59"/>
      <c r="MD9" s="59"/>
      <c r="ME9" s="59"/>
      <c r="MF9" s="59"/>
      <c r="MG9" s="59"/>
      <c r="MH9" s="59"/>
      <c r="MI9" s="59"/>
      <c r="MJ9" s="59"/>
      <c r="MK9" s="59"/>
      <c r="ML9" s="59"/>
      <c r="MM9" s="59"/>
      <c r="MN9" s="59"/>
      <c r="MO9" s="59"/>
      <c r="MP9" s="59"/>
      <c r="MQ9" s="59"/>
      <c r="MR9" s="59"/>
      <c r="MS9" s="59"/>
      <c r="MT9" s="59"/>
      <c r="MU9" s="59"/>
      <c r="MV9" s="59"/>
      <c r="MW9" s="59"/>
      <c r="MX9" s="59"/>
      <c r="MY9" s="59"/>
      <c r="MZ9" s="59"/>
      <c r="NA9" s="59"/>
      <c r="NB9" s="59"/>
      <c r="NC9" s="59"/>
      <c r="ND9" s="59"/>
      <c r="NE9" s="59"/>
      <c r="NF9" s="59"/>
      <c r="NG9" s="59"/>
      <c r="NH9" s="59"/>
      <c r="NI9" s="59"/>
      <c r="NJ9" s="59"/>
      <c r="NK9" s="59"/>
      <c r="NL9" s="59"/>
      <c r="NM9" s="59"/>
      <c r="NN9" s="59"/>
      <c r="NO9" s="59"/>
      <c r="NP9" s="59"/>
      <c r="NQ9" s="59"/>
      <c r="NR9" s="59"/>
      <c r="NS9" s="59"/>
      <c r="NT9" s="59"/>
      <c r="NU9" s="59"/>
      <c r="NV9" s="59"/>
      <c r="NW9" s="59"/>
      <c r="NX9" s="59"/>
    </row>
    <row r="10" spans="1:388" ht="15" hidden="1" customHeight="1" thickBot="1">
      <c r="A10" s="709"/>
      <c r="B10" s="709"/>
      <c r="C10" s="709"/>
      <c r="D10" s="709"/>
      <c r="E10" s="709"/>
      <c r="F10" s="709"/>
      <c r="G10" s="709"/>
      <c r="H10" s="709"/>
      <c r="I10" s="709"/>
      <c r="J10" s="709"/>
      <c r="K10" s="709"/>
      <c r="L10" s="709"/>
      <c r="M10" s="709"/>
      <c r="N10" s="709"/>
      <c r="O10" s="709"/>
      <c r="P10" s="709"/>
      <c r="Q10" s="709"/>
      <c r="R10" s="709"/>
      <c r="S10" s="709"/>
      <c r="T10" s="709"/>
      <c r="U10" s="709"/>
      <c r="V10" s="709"/>
      <c r="W10" s="709"/>
      <c r="X10" s="709"/>
      <c r="Y10" s="709"/>
      <c r="Z10" s="709"/>
      <c r="AA10" s="709"/>
      <c r="AB10" s="709"/>
      <c r="AC10" s="709"/>
      <c r="AD10" s="709"/>
      <c r="AE10" s="709"/>
      <c r="AF10" s="709"/>
      <c r="AG10" s="709"/>
      <c r="AH10" s="709"/>
      <c r="AI10" s="709"/>
      <c r="AJ10" s="709"/>
      <c r="AK10" s="709"/>
      <c r="AL10" s="709"/>
      <c r="AM10" s="709"/>
      <c r="AN10" s="709"/>
      <c r="AO10" s="709"/>
      <c r="AP10" s="709"/>
      <c r="AQ10" s="709"/>
      <c r="AR10" s="709"/>
      <c r="AS10" s="709"/>
      <c r="AT10" s="709"/>
      <c r="AU10" s="709"/>
      <c r="AV10" s="709"/>
      <c r="AW10" s="709"/>
      <c r="AX10" s="709"/>
      <c r="AY10" s="709"/>
      <c r="AZ10" s="709"/>
      <c r="BA10" s="709"/>
      <c r="BB10" s="709"/>
      <c r="BC10" s="709"/>
      <c r="BD10" s="709"/>
      <c r="BE10" s="709"/>
      <c r="BF10" s="709"/>
      <c r="BG10" s="709"/>
      <c r="BH10" s="709"/>
      <c r="BI10" s="709"/>
      <c r="BJ10" s="709"/>
      <c r="BK10" s="709"/>
      <c r="BL10" s="709"/>
      <c r="BM10" s="709"/>
      <c r="BN10" s="709"/>
      <c r="BO10" s="709"/>
      <c r="BP10" s="709"/>
      <c r="BQ10" s="709"/>
      <c r="BR10" s="709"/>
      <c r="BS10" s="709"/>
      <c r="BT10" s="709"/>
      <c r="BU10" s="709"/>
      <c r="BV10" s="709"/>
      <c r="BW10" s="709"/>
      <c r="BX10" s="709"/>
      <c r="BY10" s="709"/>
      <c r="BZ10" s="709"/>
      <c r="CA10" s="709"/>
      <c r="CB10" s="709"/>
      <c r="CC10" s="709"/>
      <c r="CD10" s="709"/>
      <c r="CE10" s="709"/>
      <c r="CF10" s="709"/>
      <c r="CG10" s="709"/>
      <c r="CH10" s="709"/>
      <c r="CI10" s="709"/>
      <c r="CJ10" s="709"/>
      <c r="CK10" s="709"/>
      <c r="CL10" s="709"/>
      <c r="CM10" s="709"/>
      <c r="CN10" s="709"/>
      <c r="CO10" s="709"/>
      <c r="CP10" s="709"/>
      <c r="CQ10" s="709"/>
      <c r="CR10" s="709"/>
      <c r="CS10" s="709"/>
      <c r="CT10" s="709"/>
      <c r="CU10" s="709"/>
      <c r="CV10" s="709"/>
      <c r="CW10" s="709"/>
      <c r="CX10" s="709"/>
      <c r="CY10" s="709"/>
      <c r="CZ10" s="709"/>
      <c r="DA10" s="709"/>
      <c r="DB10" s="709"/>
      <c r="DC10" s="709"/>
      <c r="DD10" s="709"/>
      <c r="DE10" s="709"/>
      <c r="DF10" s="709"/>
      <c r="DG10" s="709"/>
      <c r="DH10" s="709"/>
      <c r="DI10" s="709"/>
      <c r="DJ10" s="709"/>
      <c r="DK10" s="709"/>
      <c r="DL10" s="709"/>
      <c r="DM10" s="709"/>
      <c r="DN10" s="709"/>
      <c r="DO10" s="709"/>
      <c r="DP10" s="709"/>
      <c r="DQ10" s="709"/>
      <c r="DR10" s="709"/>
      <c r="DS10" s="709"/>
      <c r="DT10" s="709"/>
      <c r="DU10" s="709"/>
      <c r="DV10" s="709"/>
      <c r="DW10" s="709"/>
      <c r="DX10" s="709"/>
      <c r="DY10" s="709"/>
      <c r="DZ10" s="709"/>
      <c r="EA10" s="709"/>
      <c r="EB10" s="709"/>
      <c r="EC10" s="709"/>
      <c r="ED10" s="709"/>
      <c r="EE10" s="709"/>
      <c r="EF10" s="709"/>
      <c r="EG10" s="709"/>
      <c r="EH10" s="709"/>
      <c r="EI10" s="709"/>
      <c r="EJ10" s="709"/>
      <c r="EK10" s="709"/>
      <c r="EL10" s="709"/>
      <c r="EM10" s="709"/>
      <c r="EN10" s="709"/>
      <c r="EO10" s="709"/>
      <c r="EP10" s="709"/>
      <c r="EQ10" s="70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9"/>
      <c r="HD10" s="59"/>
      <c r="HE10" s="59"/>
      <c r="HF10" s="59"/>
      <c r="HG10" s="59"/>
      <c r="HH10" s="59"/>
      <c r="HI10" s="59"/>
      <c r="HJ10" s="59"/>
      <c r="HK10" s="59"/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  <c r="IR10" s="59"/>
      <c r="IS10" s="59"/>
      <c r="IT10" s="59"/>
      <c r="IU10" s="59"/>
      <c r="IV10" s="59"/>
      <c r="IW10" s="59"/>
      <c r="IX10" s="59"/>
      <c r="IY10" s="59"/>
      <c r="IZ10" s="59"/>
      <c r="JA10" s="59"/>
      <c r="JB10" s="59"/>
      <c r="JC10" s="59"/>
      <c r="JD10" s="59"/>
      <c r="JE10" s="59"/>
      <c r="JF10" s="59"/>
      <c r="JG10" s="59"/>
      <c r="JH10" s="59"/>
      <c r="JI10" s="59"/>
      <c r="JJ10" s="59"/>
      <c r="JK10" s="59"/>
      <c r="JL10" s="59"/>
      <c r="JM10" s="59"/>
      <c r="JN10" s="59"/>
      <c r="JO10" s="59"/>
      <c r="JP10" s="59"/>
      <c r="JQ10" s="59"/>
      <c r="JR10" s="59"/>
      <c r="JS10" s="59"/>
      <c r="JT10" s="59"/>
      <c r="JU10" s="59"/>
      <c r="JV10" s="59"/>
      <c r="JW10" s="59"/>
      <c r="JX10" s="59"/>
      <c r="JY10" s="59"/>
      <c r="JZ10" s="59"/>
      <c r="KA10" s="59"/>
      <c r="KB10" s="59"/>
      <c r="KC10" s="59"/>
      <c r="KD10" s="59"/>
      <c r="KE10" s="59"/>
      <c r="KF10" s="59"/>
      <c r="KG10" s="59"/>
      <c r="KH10" s="59"/>
      <c r="KI10" s="59"/>
      <c r="KJ10" s="59"/>
      <c r="KK10" s="59"/>
      <c r="KL10" s="59"/>
      <c r="KM10" s="59"/>
      <c r="KN10" s="59"/>
      <c r="KO10" s="59"/>
      <c r="KP10" s="59"/>
      <c r="KQ10" s="59"/>
      <c r="KR10" s="59"/>
      <c r="KS10" s="59"/>
      <c r="KT10" s="59"/>
      <c r="KU10" s="59"/>
      <c r="KV10" s="59"/>
      <c r="KW10" s="59"/>
      <c r="KX10" s="59"/>
      <c r="KY10" s="59"/>
      <c r="KZ10" s="59"/>
      <c r="LA10" s="59"/>
      <c r="LB10" s="59"/>
      <c r="LC10" s="59"/>
      <c r="LD10" s="59"/>
      <c r="LE10" s="59"/>
      <c r="LF10" s="59"/>
      <c r="LG10" s="59"/>
      <c r="LH10" s="59"/>
      <c r="LI10" s="59"/>
      <c r="LJ10" s="59"/>
      <c r="LK10" s="59"/>
      <c r="LL10" s="59"/>
      <c r="LM10" s="59"/>
      <c r="LN10" s="59"/>
      <c r="LO10" s="59"/>
      <c r="LP10" s="59"/>
      <c r="LQ10" s="59"/>
      <c r="LR10" s="59"/>
      <c r="LS10" s="59"/>
      <c r="LT10" s="59"/>
      <c r="LU10" s="59"/>
      <c r="LV10" s="59"/>
      <c r="LW10" s="59"/>
      <c r="LX10" s="59"/>
      <c r="LY10" s="59"/>
      <c r="LZ10" s="59"/>
      <c r="MA10" s="59"/>
      <c r="MB10" s="59"/>
      <c r="MC10" s="59"/>
      <c r="MD10" s="59"/>
      <c r="ME10" s="59"/>
      <c r="MF10" s="59"/>
      <c r="MG10" s="59"/>
      <c r="MH10" s="59"/>
      <c r="MI10" s="59"/>
      <c r="MJ10" s="59"/>
      <c r="MK10" s="59"/>
      <c r="ML10" s="59"/>
      <c r="MM10" s="59"/>
      <c r="MN10" s="59"/>
      <c r="MO10" s="59"/>
      <c r="MP10" s="59"/>
      <c r="MQ10" s="59"/>
      <c r="MR10" s="59"/>
      <c r="MS10" s="59"/>
      <c r="MT10" s="59"/>
      <c r="MU10" s="59"/>
      <c r="MV10" s="59"/>
      <c r="MW10" s="59"/>
      <c r="MX10" s="59"/>
      <c r="MY10" s="59"/>
      <c r="MZ10" s="59"/>
      <c r="NA10" s="59"/>
      <c r="NB10" s="59"/>
      <c r="NC10" s="59"/>
      <c r="ND10" s="59"/>
      <c r="NE10" s="59"/>
      <c r="NF10" s="59"/>
      <c r="NG10" s="59"/>
      <c r="NH10" s="59"/>
      <c r="NI10" s="59"/>
      <c r="NJ10" s="59"/>
      <c r="NK10" s="59"/>
      <c r="NL10" s="59"/>
      <c r="NM10" s="59"/>
      <c r="NN10" s="59"/>
      <c r="NO10" s="59"/>
      <c r="NP10" s="59"/>
      <c r="NQ10" s="59"/>
      <c r="NR10" s="59"/>
      <c r="NS10" s="59"/>
      <c r="NT10" s="59"/>
      <c r="NU10" s="59"/>
      <c r="NV10" s="59"/>
      <c r="NW10" s="59"/>
      <c r="NX10" s="59"/>
    </row>
    <row r="11" spans="1:388" ht="15" hidden="1" customHeight="1" thickBot="1">
      <c r="A11" s="709"/>
      <c r="B11" s="709"/>
      <c r="C11" s="709"/>
      <c r="D11" s="709"/>
      <c r="E11" s="709"/>
      <c r="F11" s="709"/>
      <c r="G11" s="709"/>
      <c r="H11" s="709"/>
      <c r="I11" s="709"/>
      <c r="J11" s="709"/>
      <c r="K11" s="709"/>
      <c r="L11" s="709"/>
      <c r="M11" s="709"/>
      <c r="N11" s="709"/>
      <c r="O11" s="709"/>
      <c r="P11" s="709"/>
      <c r="Q11" s="709"/>
      <c r="R11" s="709"/>
      <c r="S11" s="709"/>
      <c r="T11" s="709"/>
      <c r="U11" s="709"/>
      <c r="V11" s="709"/>
      <c r="W11" s="709"/>
      <c r="X11" s="709"/>
      <c r="Y11" s="709"/>
      <c r="Z11" s="709"/>
      <c r="AA11" s="709"/>
      <c r="AB11" s="709"/>
      <c r="AC11" s="709"/>
      <c r="AD11" s="709"/>
      <c r="AE11" s="709"/>
      <c r="AF11" s="709"/>
      <c r="AG11" s="709"/>
      <c r="AH11" s="709"/>
      <c r="AI11" s="709"/>
      <c r="AJ11" s="709"/>
      <c r="AK11" s="709"/>
      <c r="AL11" s="709"/>
      <c r="AM11" s="709"/>
      <c r="AN11" s="709"/>
      <c r="AO11" s="709"/>
      <c r="AP11" s="709"/>
      <c r="AQ11" s="709"/>
      <c r="AR11" s="709"/>
      <c r="AS11" s="709"/>
      <c r="AT11" s="709"/>
      <c r="AU11" s="709"/>
      <c r="AV11" s="709"/>
      <c r="AW11" s="709"/>
      <c r="AX11" s="709"/>
      <c r="AY11" s="709"/>
      <c r="AZ11" s="709"/>
      <c r="BA11" s="709"/>
      <c r="BB11" s="709"/>
      <c r="BC11" s="709"/>
      <c r="BD11" s="709"/>
      <c r="BE11" s="709"/>
      <c r="BF11" s="709"/>
      <c r="BG11" s="709"/>
      <c r="BH11" s="709"/>
      <c r="BI11" s="709"/>
      <c r="BJ11" s="709"/>
      <c r="BK11" s="709"/>
      <c r="BL11" s="709"/>
      <c r="BM11" s="709"/>
      <c r="BN11" s="709"/>
      <c r="BO11" s="709"/>
      <c r="BP11" s="709"/>
      <c r="BQ11" s="709"/>
      <c r="BR11" s="709"/>
      <c r="BS11" s="709"/>
      <c r="BT11" s="709"/>
      <c r="BU11" s="709"/>
      <c r="BV11" s="709"/>
      <c r="BW11" s="709"/>
      <c r="BX11" s="709"/>
      <c r="BY11" s="709"/>
      <c r="BZ11" s="709"/>
      <c r="CA11" s="709"/>
      <c r="CB11" s="709"/>
      <c r="CC11" s="709"/>
      <c r="CD11" s="709"/>
      <c r="CE11" s="709"/>
      <c r="CF11" s="709"/>
      <c r="CG11" s="709"/>
      <c r="CH11" s="709"/>
      <c r="CI11" s="709"/>
      <c r="CJ11" s="709"/>
      <c r="CK11" s="709"/>
      <c r="CL11" s="709"/>
      <c r="CM11" s="709"/>
      <c r="CN11" s="709"/>
      <c r="CO11" s="709"/>
      <c r="CP11" s="709"/>
      <c r="CQ11" s="709"/>
      <c r="CR11" s="709"/>
      <c r="CS11" s="709"/>
      <c r="CT11" s="709"/>
      <c r="CU11" s="709"/>
      <c r="CV11" s="709"/>
      <c r="CW11" s="709"/>
      <c r="CX11" s="709"/>
      <c r="CY11" s="709"/>
      <c r="CZ11" s="709"/>
      <c r="DA11" s="709"/>
      <c r="DB11" s="709"/>
      <c r="DC11" s="709"/>
      <c r="DD11" s="709"/>
      <c r="DE11" s="709"/>
      <c r="DF11" s="709"/>
      <c r="DG11" s="709"/>
      <c r="DH11" s="709"/>
      <c r="DI11" s="709"/>
      <c r="DJ11" s="709"/>
      <c r="DK11" s="709"/>
      <c r="DL11" s="709"/>
      <c r="DM11" s="709"/>
      <c r="DN11" s="709"/>
      <c r="DO11" s="709"/>
      <c r="DP11" s="709"/>
      <c r="DQ11" s="709"/>
      <c r="DR11" s="709"/>
      <c r="DS11" s="709"/>
      <c r="DT11" s="709"/>
      <c r="DU11" s="709"/>
      <c r="DV11" s="709"/>
      <c r="DW11" s="709"/>
      <c r="DX11" s="709"/>
      <c r="DY11" s="709"/>
      <c r="DZ11" s="709"/>
      <c r="EA11" s="709"/>
      <c r="EB11" s="709"/>
      <c r="EC11" s="709"/>
      <c r="ED11" s="709"/>
      <c r="EE11" s="709"/>
      <c r="EF11" s="709"/>
      <c r="EG11" s="709"/>
      <c r="EH11" s="709"/>
      <c r="EI11" s="709"/>
      <c r="EJ11" s="709"/>
      <c r="EK11" s="709"/>
      <c r="EL11" s="709"/>
      <c r="EM11" s="709"/>
      <c r="EN11" s="709"/>
      <c r="EO11" s="709"/>
      <c r="EP11" s="709"/>
      <c r="EQ11" s="70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59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  <c r="IW11" s="59"/>
      <c r="IX11" s="59"/>
      <c r="IY11" s="59"/>
      <c r="IZ11" s="59"/>
      <c r="JA11" s="59"/>
      <c r="JB11" s="59"/>
      <c r="JC11" s="59"/>
      <c r="JD11" s="59"/>
      <c r="JE11" s="59"/>
      <c r="JF11" s="59"/>
      <c r="JG11" s="59"/>
      <c r="JH11" s="59"/>
      <c r="JI11" s="59"/>
      <c r="JJ11" s="59"/>
      <c r="JK11" s="59"/>
      <c r="JL11" s="59"/>
      <c r="JM11" s="59"/>
      <c r="JN11" s="59"/>
      <c r="JO11" s="59"/>
      <c r="JP11" s="59"/>
      <c r="JQ11" s="59"/>
      <c r="JR11" s="59"/>
      <c r="JS11" s="59"/>
      <c r="JT11" s="59"/>
      <c r="JU11" s="59"/>
      <c r="JV11" s="59"/>
      <c r="JW11" s="59"/>
      <c r="JX11" s="59"/>
      <c r="JY11" s="59"/>
      <c r="JZ11" s="59"/>
      <c r="KA11" s="59"/>
      <c r="KB11" s="59"/>
      <c r="KC11" s="59"/>
      <c r="KD11" s="59"/>
      <c r="KE11" s="59"/>
      <c r="KF11" s="59"/>
      <c r="KG11" s="59"/>
      <c r="KH11" s="59"/>
      <c r="KI11" s="59"/>
      <c r="KJ11" s="59"/>
      <c r="KK11" s="59"/>
      <c r="KL11" s="59"/>
      <c r="KM11" s="59"/>
      <c r="KN11" s="59"/>
      <c r="KO11" s="59"/>
      <c r="KP11" s="59"/>
      <c r="KQ11" s="59"/>
      <c r="KR11" s="59"/>
      <c r="KS11" s="59"/>
      <c r="KT11" s="59"/>
      <c r="KU11" s="59"/>
      <c r="KV11" s="59"/>
      <c r="KW11" s="59"/>
      <c r="KX11" s="59"/>
      <c r="KY11" s="59"/>
      <c r="KZ11" s="59"/>
      <c r="LA11" s="59"/>
      <c r="LB11" s="59"/>
      <c r="LC11" s="59"/>
      <c r="LD11" s="59"/>
      <c r="LE11" s="59"/>
      <c r="LF11" s="59"/>
      <c r="LG11" s="59"/>
      <c r="LH11" s="59"/>
      <c r="LI11" s="59"/>
      <c r="LJ11" s="59"/>
      <c r="LK11" s="59"/>
      <c r="LL11" s="59"/>
      <c r="LM11" s="59"/>
      <c r="LN11" s="59"/>
      <c r="LO11" s="59"/>
      <c r="LP11" s="59"/>
      <c r="LQ11" s="59"/>
      <c r="LR11" s="59"/>
      <c r="LS11" s="59"/>
      <c r="LT11" s="59"/>
      <c r="LU11" s="59"/>
      <c r="LV11" s="59"/>
      <c r="LW11" s="59"/>
      <c r="LX11" s="59"/>
      <c r="LY11" s="59"/>
      <c r="LZ11" s="59"/>
      <c r="MA11" s="59"/>
      <c r="MB11" s="59"/>
      <c r="MC11" s="59"/>
      <c r="MD11" s="59"/>
      <c r="ME11" s="59"/>
      <c r="MF11" s="59"/>
      <c r="MG11" s="59"/>
      <c r="MH11" s="59"/>
      <c r="MI11" s="59"/>
      <c r="MJ11" s="59"/>
      <c r="MK11" s="59"/>
      <c r="ML11" s="59"/>
      <c r="MM11" s="59"/>
      <c r="MN11" s="59"/>
      <c r="MO11" s="59"/>
      <c r="MP11" s="59"/>
      <c r="MQ11" s="59"/>
      <c r="MR11" s="59"/>
      <c r="MS11" s="59"/>
      <c r="MT11" s="59"/>
      <c r="MU11" s="59"/>
      <c r="MV11" s="59"/>
      <c r="MW11" s="59"/>
      <c r="MX11" s="59"/>
      <c r="MY11" s="59"/>
      <c r="MZ11" s="59"/>
      <c r="NA11" s="59"/>
      <c r="NB11" s="59"/>
      <c r="NC11" s="59"/>
      <c r="ND11" s="59"/>
      <c r="NE11" s="59"/>
      <c r="NF11" s="59"/>
      <c r="NG11" s="59"/>
      <c r="NH11" s="59"/>
      <c r="NI11" s="59"/>
      <c r="NJ11" s="59"/>
      <c r="NK11" s="59"/>
      <c r="NL11" s="59"/>
      <c r="NM11" s="59"/>
      <c r="NN11" s="59"/>
      <c r="NO11" s="59"/>
      <c r="NP11" s="59"/>
      <c r="NQ11" s="59"/>
      <c r="NR11" s="59"/>
      <c r="NS11" s="59"/>
      <c r="NT11" s="59"/>
      <c r="NU11" s="59"/>
      <c r="NV11" s="59"/>
      <c r="NW11" s="59"/>
      <c r="NX11" s="59"/>
    </row>
    <row r="12" spans="1:388" ht="15" hidden="1" customHeight="1" thickBot="1">
      <c r="A12" s="709"/>
      <c r="B12" s="709"/>
      <c r="C12" s="709"/>
      <c r="D12" s="709"/>
      <c r="E12" s="709"/>
      <c r="F12" s="709"/>
      <c r="G12" s="709"/>
      <c r="H12" s="709"/>
      <c r="I12" s="709"/>
      <c r="J12" s="709"/>
      <c r="K12" s="709"/>
      <c r="L12" s="709"/>
      <c r="M12" s="709"/>
      <c r="N12" s="709"/>
      <c r="O12" s="709"/>
      <c r="P12" s="709"/>
      <c r="Q12" s="709"/>
      <c r="R12" s="709"/>
      <c r="S12" s="709"/>
      <c r="T12" s="709"/>
      <c r="U12" s="709"/>
      <c r="V12" s="709"/>
      <c r="W12" s="709"/>
      <c r="X12" s="709"/>
      <c r="Y12" s="709"/>
      <c r="Z12" s="709"/>
      <c r="AA12" s="709"/>
      <c r="AB12" s="709"/>
      <c r="AC12" s="709"/>
      <c r="AD12" s="709"/>
      <c r="AE12" s="709"/>
      <c r="AF12" s="709"/>
      <c r="AG12" s="709"/>
      <c r="AH12" s="709"/>
      <c r="AI12" s="709"/>
      <c r="AJ12" s="709"/>
      <c r="AK12" s="709"/>
      <c r="AL12" s="709"/>
      <c r="AM12" s="709"/>
      <c r="AN12" s="709"/>
      <c r="AO12" s="709"/>
      <c r="AP12" s="709"/>
      <c r="AQ12" s="709"/>
      <c r="AR12" s="709"/>
      <c r="AS12" s="709"/>
      <c r="AT12" s="709"/>
      <c r="AU12" s="709"/>
      <c r="AV12" s="709"/>
      <c r="AW12" s="709"/>
      <c r="AX12" s="709"/>
      <c r="AY12" s="709"/>
      <c r="AZ12" s="709"/>
      <c r="BA12" s="709"/>
      <c r="BB12" s="709"/>
      <c r="BC12" s="709"/>
      <c r="BD12" s="709"/>
      <c r="BE12" s="709"/>
      <c r="BF12" s="709"/>
      <c r="BG12" s="709"/>
      <c r="BH12" s="709"/>
      <c r="BI12" s="709"/>
      <c r="BJ12" s="709"/>
      <c r="BK12" s="709"/>
      <c r="BL12" s="709"/>
      <c r="BM12" s="709"/>
      <c r="BN12" s="709"/>
      <c r="BO12" s="709"/>
      <c r="BP12" s="709"/>
      <c r="BQ12" s="709"/>
      <c r="BR12" s="709"/>
      <c r="BS12" s="709"/>
      <c r="BT12" s="709"/>
      <c r="BU12" s="709"/>
      <c r="BV12" s="709"/>
      <c r="BW12" s="709"/>
      <c r="BX12" s="709"/>
      <c r="BY12" s="709"/>
      <c r="BZ12" s="709"/>
      <c r="CA12" s="709"/>
      <c r="CB12" s="709"/>
      <c r="CC12" s="709"/>
      <c r="CD12" s="709"/>
      <c r="CE12" s="709"/>
      <c r="CF12" s="709"/>
      <c r="CG12" s="709"/>
      <c r="CH12" s="709"/>
      <c r="CI12" s="709"/>
      <c r="CJ12" s="709"/>
      <c r="CK12" s="709"/>
      <c r="CL12" s="709"/>
      <c r="CM12" s="709"/>
      <c r="CN12" s="709"/>
      <c r="CO12" s="709"/>
      <c r="CP12" s="709"/>
      <c r="CQ12" s="709"/>
      <c r="CR12" s="709"/>
      <c r="CS12" s="709"/>
      <c r="CT12" s="709"/>
      <c r="CU12" s="709"/>
      <c r="CV12" s="709"/>
      <c r="CW12" s="709"/>
      <c r="CX12" s="709"/>
      <c r="CY12" s="709"/>
      <c r="CZ12" s="709"/>
      <c r="DA12" s="709"/>
      <c r="DB12" s="709"/>
      <c r="DC12" s="709"/>
      <c r="DD12" s="709"/>
      <c r="DE12" s="709"/>
      <c r="DF12" s="709"/>
      <c r="DG12" s="709"/>
      <c r="DH12" s="709"/>
      <c r="DI12" s="709"/>
      <c r="DJ12" s="709"/>
      <c r="DK12" s="709"/>
      <c r="DL12" s="709"/>
      <c r="DM12" s="709"/>
      <c r="DN12" s="709"/>
      <c r="DO12" s="709"/>
      <c r="DP12" s="709"/>
      <c r="DQ12" s="709"/>
      <c r="DR12" s="709"/>
      <c r="DS12" s="709"/>
      <c r="DT12" s="709"/>
      <c r="DU12" s="709"/>
      <c r="DV12" s="709"/>
      <c r="DW12" s="709"/>
      <c r="DX12" s="709"/>
      <c r="DY12" s="709"/>
      <c r="DZ12" s="709"/>
      <c r="EA12" s="709"/>
      <c r="EB12" s="709"/>
      <c r="EC12" s="709"/>
      <c r="ED12" s="709"/>
      <c r="EE12" s="709"/>
      <c r="EF12" s="709"/>
      <c r="EG12" s="709"/>
      <c r="EH12" s="709"/>
      <c r="EI12" s="709"/>
      <c r="EJ12" s="709"/>
      <c r="EK12" s="709"/>
      <c r="EL12" s="709"/>
      <c r="EM12" s="709"/>
      <c r="EN12" s="709"/>
      <c r="EO12" s="709"/>
      <c r="EP12" s="709"/>
      <c r="EQ12" s="709"/>
      <c r="ER12" s="59"/>
      <c r="ES12" s="59"/>
      <c r="ET12" s="59"/>
      <c r="EU12" s="59"/>
      <c r="EV12" s="59"/>
      <c r="EW12" s="59"/>
      <c r="EX12" s="59"/>
      <c r="EY12" s="59"/>
      <c r="EZ12" s="59"/>
      <c r="FA12" s="59"/>
      <c r="FB12" s="59"/>
      <c r="FC12" s="59"/>
      <c r="FD12" s="59"/>
      <c r="FE12" s="59"/>
      <c r="FF12" s="59"/>
      <c r="FG12" s="59"/>
      <c r="FH12" s="59"/>
      <c r="FI12" s="59"/>
      <c r="FJ12" s="59"/>
      <c r="FK12" s="59"/>
      <c r="FL12" s="59"/>
      <c r="FM12" s="59"/>
      <c r="FN12" s="59"/>
      <c r="FO12" s="59"/>
      <c r="FP12" s="59"/>
      <c r="FQ12" s="59"/>
      <c r="FR12" s="59"/>
      <c r="FS12" s="59"/>
      <c r="FT12" s="59"/>
      <c r="FU12" s="59"/>
      <c r="FV12" s="59"/>
      <c r="FW12" s="59"/>
      <c r="FX12" s="59"/>
      <c r="FY12" s="59"/>
      <c r="FZ12" s="59"/>
      <c r="GA12" s="59"/>
      <c r="GB12" s="59"/>
      <c r="GC12" s="59"/>
      <c r="GD12" s="59"/>
      <c r="GE12" s="59"/>
      <c r="GF12" s="59"/>
      <c r="GG12" s="59"/>
      <c r="GH12" s="59"/>
      <c r="GI12" s="59"/>
      <c r="GJ12" s="59"/>
      <c r="GK12" s="59"/>
      <c r="GL12" s="59"/>
      <c r="GM12" s="59"/>
      <c r="GN12" s="59"/>
      <c r="GO12" s="59"/>
      <c r="GP12" s="59"/>
      <c r="GQ12" s="59"/>
      <c r="GR12" s="59"/>
      <c r="GS12" s="59"/>
      <c r="GT12" s="59"/>
      <c r="GU12" s="59"/>
      <c r="GV12" s="59"/>
      <c r="GW12" s="59"/>
      <c r="GX12" s="59"/>
      <c r="GY12" s="59"/>
      <c r="GZ12" s="59"/>
      <c r="HA12" s="59"/>
      <c r="HB12" s="59"/>
      <c r="HC12" s="59"/>
      <c r="HD12" s="59"/>
      <c r="HE12" s="59"/>
      <c r="HF12" s="59"/>
      <c r="HG12" s="59"/>
      <c r="HH12" s="59"/>
      <c r="HI12" s="59"/>
      <c r="HJ12" s="59"/>
      <c r="HK12" s="59"/>
      <c r="HL12" s="59"/>
      <c r="HM12" s="59"/>
      <c r="HN12" s="59"/>
      <c r="HO12" s="59"/>
      <c r="HP12" s="59"/>
      <c r="HQ12" s="59"/>
      <c r="HR12" s="59"/>
      <c r="HS12" s="59"/>
      <c r="HT12" s="59"/>
      <c r="HU12" s="59"/>
      <c r="HV12" s="59"/>
      <c r="HW12" s="59"/>
      <c r="HX12" s="59"/>
      <c r="HY12" s="59"/>
      <c r="HZ12" s="59"/>
      <c r="IA12" s="59"/>
      <c r="IB12" s="59"/>
      <c r="IC12" s="59"/>
      <c r="ID12" s="59"/>
      <c r="IE12" s="59"/>
      <c r="IF12" s="59"/>
      <c r="IG12" s="59"/>
      <c r="IH12" s="59"/>
      <c r="II12" s="59"/>
      <c r="IJ12" s="59"/>
      <c r="IK12" s="59"/>
      <c r="IL12" s="59"/>
      <c r="IM12" s="59"/>
      <c r="IN12" s="59"/>
      <c r="IO12" s="59"/>
      <c r="IP12" s="59"/>
      <c r="IQ12" s="59"/>
      <c r="IR12" s="59"/>
      <c r="IS12" s="59"/>
      <c r="IT12" s="59"/>
      <c r="IU12" s="59"/>
      <c r="IV12" s="59"/>
      <c r="IW12" s="59"/>
      <c r="IX12" s="59"/>
      <c r="IY12" s="59"/>
      <c r="IZ12" s="59"/>
      <c r="JA12" s="59"/>
      <c r="JB12" s="59"/>
      <c r="JC12" s="59"/>
      <c r="JD12" s="59"/>
      <c r="JE12" s="59"/>
      <c r="JF12" s="59"/>
      <c r="JG12" s="59"/>
      <c r="JH12" s="59"/>
      <c r="JI12" s="59"/>
      <c r="JJ12" s="59"/>
      <c r="JK12" s="59"/>
      <c r="JL12" s="59"/>
      <c r="JM12" s="59"/>
      <c r="JN12" s="59"/>
      <c r="JO12" s="59"/>
      <c r="JP12" s="59"/>
      <c r="JQ12" s="59"/>
      <c r="JR12" s="59"/>
      <c r="JS12" s="59"/>
      <c r="JT12" s="59"/>
      <c r="JU12" s="59"/>
      <c r="JV12" s="59"/>
      <c r="JW12" s="59"/>
      <c r="JX12" s="59"/>
      <c r="JY12" s="59"/>
      <c r="JZ12" s="59"/>
      <c r="KA12" s="59"/>
      <c r="KB12" s="59"/>
      <c r="KC12" s="59"/>
      <c r="KD12" s="59"/>
      <c r="KE12" s="59"/>
      <c r="KF12" s="59"/>
      <c r="KG12" s="59"/>
      <c r="KH12" s="59"/>
      <c r="KI12" s="59"/>
      <c r="KJ12" s="59"/>
      <c r="KK12" s="59"/>
      <c r="KL12" s="59"/>
      <c r="KM12" s="59"/>
      <c r="KN12" s="59"/>
      <c r="KO12" s="59"/>
      <c r="KP12" s="59"/>
      <c r="KQ12" s="59"/>
      <c r="KR12" s="59"/>
      <c r="KS12" s="59"/>
      <c r="KT12" s="59"/>
      <c r="KU12" s="59"/>
      <c r="KV12" s="59"/>
      <c r="KW12" s="59"/>
      <c r="KX12" s="59"/>
      <c r="KY12" s="59"/>
      <c r="KZ12" s="59"/>
      <c r="LA12" s="59"/>
      <c r="LB12" s="59"/>
      <c r="LC12" s="59"/>
      <c r="LD12" s="59"/>
      <c r="LE12" s="59"/>
      <c r="LF12" s="59"/>
      <c r="LG12" s="59"/>
      <c r="LH12" s="59"/>
      <c r="LI12" s="59"/>
      <c r="LJ12" s="59"/>
      <c r="LK12" s="59"/>
      <c r="LL12" s="59"/>
      <c r="LM12" s="59"/>
      <c r="LN12" s="59"/>
      <c r="LO12" s="59"/>
      <c r="LP12" s="59"/>
      <c r="LQ12" s="59"/>
      <c r="LR12" s="59"/>
      <c r="LS12" s="59"/>
      <c r="LT12" s="59"/>
      <c r="LU12" s="59"/>
      <c r="LV12" s="59"/>
      <c r="LW12" s="59"/>
      <c r="LX12" s="59"/>
      <c r="LY12" s="59"/>
      <c r="LZ12" s="59"/>
      <c r="MA12" s="59"/>
      <c r="MB12" s="59"/>
      <c r="MC12" s="59"/>
      <c r="MD12" s="59"/>
      <c r="ME12" s="59"/>
      <c r="MF12" s="59"/>
      <c r="MG12" s="59"/>
      <c r="MH12" s="59"/>
      <c r="MI12" s="59"/>
      <c r="MJ12" s="59"/>
      <c r="MK12" s="59"/>
      <c r="ML12" s="59"/>
      <c r="MM12" s="59"/>
      <c r="MN12" s="59"/>
      <c r="MO12" s="59"/>
      <c r="MP12" s="59"/>
      <c r="MQ12" s="59"/>
      <c r="MR12" s="59"/>
      <c r="MS12" s="59"/>
      <c r="MT12" s="59"/>
      <c r="MU12" s="59"/>
      <c r="MV12" s="59"/>
      <c r="MW12" s="59"/>
      <c r="MX12" s="59"/>
      <c r="MY12" s="59"/>
      <c r="MZ12" s="59"/>
      <c r="NA12" s="59"/>
      <c r="NB12" s="59"/>
      <c r="NC12" s="59"/>
      <c r="ND12" s="59"/>
      <c r="NE12" s="59"/>
      <c r="NF12" s="59"/>
      <c r="NG12" s="59"/>
      <c r="NH12" s="59"/>
      <c r="NI12" s="59"/>
      <c r="NJ12" s="59"/>
      <c r="NK12" s="59"/>
      <c r="NL12" s="59"/>
      <c r="NM12" s="59"/>
      <c r="NN12" s="59"/>
      <c r="NO12" s="59"/>
      <c r="NP12" s="59"/>
      <c r="NQ12" s="59"/>
      <c r="NR12" s="59"/>
      <c r="NS12" s="59"/>
      <c r="NT12" s="59"/>
      <c r="NU12" s="59"/>
      <c r="NV12" s="59"/>
      <c r="NW12" s="59"/>
      <c r="NX12" s="59"/>
    </row>
    <row r="13" spans="1:388" ht="55.5" customHeight="1" thickBot="1">
      <c r="A13" s="712" t="s">
        <v>350</v>
      </c>
      <c r="B13" s="712"/>
      <c r="C13" s="712"/>
      <c r="D13" s="712"/>
      <c r="E13" s="712"/>
      <c r="F13" s="712"/>
      <c r="G13" s="712"/>
      <c r="H13" s="713"/>
      <c r="I13" s="711" t="s">
        <v>84</v>
      </c>
      <c r="J13" s="711"/>
      <c r="K13" s="711"/>
      <c r="L13" s="711"/>
      <c r="M13" s="711"/>
      <c r="N13" s="711"/>
      <c r="O13" s="711"/>
      <c r="P13" s="711"/>
      <c r="Q13" s="711"/>
      <c r="R13" s="711"/>
      <c r="S13" s="711"/>
      <c r="T13" s="711"/>
      <c r="U13" s="711"/>
      <c r="V13" s="711"/>
      <c r="W13" s="711"/>
      <c r="X13" s="711"/>
      <c r="Y13" s="711"/>
      <c r="Z13" s="711"/>
      <c r="AA13" s="711"/>
      <c r="AB13" s="711"/>
      <c r="AC13" s="711"/>
      <c r="AD13" s="711"/>
      <c r="AE13" s="711"/>
      <c r="AF13" s="711"/>
      <c r="AG13" s="711"/>
      <c r="AH13" s="711"/>
      <c r="AI13" s="711"/>
      <c r="AJ13" s="711"/>
      <c r="AK13" s="711"/>
      <c r="AL13" s="711"/>
      <c r="AM13" s="711"/>
      <c r="AN13" s="60"/>
      <c r="AO13" s="708" t="s">
        <v>85</v>
      </c>
      <c r="AP13" s="708"/>
      <c r="AQ13" s="708"/>
      <c r="AR13" s="708"/>
      <c r="AS13" s="708"/>
      <c r="AT13" s="708"/>
      <c r="AU13" s="708"/>
      <c r="AV13" s="708"/>
      <c r="AW13" s="708"/>
      <c r="AX13" s="708"/>
      <c r="AY13" s="708"/>
      <c r="AZ13" s="708"/>
      <c r="BA13" s="708"/>
      <c r="BB13" s="708"/>
      <c r="BC13" s="708"/>
      <c r="BD13" s="708"/>
      <c r="BE13" s="708"/>
      <c r="BF13" s="708"/>
      <c r="BG13" s="708"/>
      <c r="BH13" s="708"/>
      <c r="BI13" s="708"/>
      <c r="BJ13" s="708"/>
      <c r="BK13" s="708"/>
      <c r="BL13" s="708"/>
      <c r="BM13" s="708"/>
      <c r="BN13" s="708"/>
      <c r="BO13" s="708"/>
      <c r="BP13" s="708"/>
      <c r="BQ13" s="708"/>
      <c r="BR13" s="60"/>
      <c r="BS13" s="97"/>
      <c r="BT13" s="708" t="s">
        <v>86</v>
      </c>
      <c r="BU13" s="708"/>
      <c r="BV13" s="708"/>
      <c r="BW13" s="708"/>
      <c r="BX13" s="708"/>
      <c r="BY13" s="708"/>
      <c r="BZ13" s="708"/>
      <c r="CA13" s="708"/>
      <c r="CB13" s="708"/>
      <c r="CC13" s="708"/>
      <c r="CD13" s="708"/>
      <c r="CE13" s="708"/>
      <c r="CF13" s="708"/>
      <c r="CG13" s="708"/>
      <c r="CH13" s="708"/>
      <c r="CI13" s="708"/>
      <c r="CJ13" s="708"/>
      <c r="CK13" s="708"/>
      <c r="CL13" s="708"/>
      <c r="CM13" s="708"/>
      <c r="CN13" s="708"/>
      <c r="CO13" s="708"/>
      <c r="CP13" s="708"/>
      <c r="CQ13" s="708"/>
      <c r="CR13" s="708"/>
      <c r="CS13" s="708"/>
      <c r="CT13" s="708"/>
      <c r="CU13" s="708"/>
      <c r="CV13" s="708"/>
      <c r="CW13" s="708"/>
      <c r="CX13" s="708"/>
      <c r="CY13" s="60"/>
      <c r="CZ13" s="708" t="s">
        <v>87</v>
      </c>
      <c r="DA13" s="708"/>
      <c r="DB13" s="708"/>
      <c r="DC13" s="708"/>
      <c r="DD13" s="708"/>
      <c r="DE13" s="708"/>
      <c r="DF13" s="708"/>
      <c r="DG13" s="708"/>
      <c r="DH13" s="708"/>
      <c r="DI13" s="708"/>
      <c r="DJ13" s="708"/>
      <c r="DK13" s="708"/>
      <c r="DL13" s="708"/>
      <c r="DM13" s="708"/>
      <c r="DN13" s="708"/>
      <c r="DO13" s="708"/>
      <c r="DP13" s="708"/>
      <c r="DQ13" s="708"/>
      <c r="DR13" s="708"/>
      <c r="DS13" s="708"/>
      <c r="DT13" s="708"/>
      <c r="DU13" s="708"/>
      <c r="DV13" s="708"/>
      <c r="DW13" s="708"/>
      <c r="DX13" s="708"/>
      <c r="DY13" s="708"/>
      <c r="DZ13" s="708"/>
      <c r="EA13" s="708"/>
      <c r="EB13" s="708"/>
      <c r="EC13" s="708"/>
      <c r="ED13" s="60"/>
      <c r="EE13" s="708" t="s">
        <v>88</v>
      </c>
      <c r="EF13" s="708"/>
      <c r="EG13" s="708"/>
      <c r="EH13" s="708"/>
      <c r="EI13" s="708"/>
      <c r="EJ13" s="708"/>
      <c r="EK13" s="708"/>
      <c r="EL13" s="708"/>
      <c r="EM13" s="708"/>
      <c r="EN13" s="708"/>
      <c r="EO13" s="708"/>
      <c r="EP13" s="708"/>
      <c r="EQ13" s="708"/>
      <c r="ER13" s="708"/>
      <c r="ES13" s="708"/>
      <c r="ET13" s="708"/>
      <c r="EU13" s="708"/>
      <c r="EV13" s="708"/>
      <c r="EW13" s="708"/>
      <c r="EX13" s="708"/>
      <c r="EY13" s="708"/>
      <c r="EZ13" s="708"/>
      <c r="FA13" s="708"/>
      <c r="FB13" s="708"/>
      <c r="FC13" s="708"/>
      <c r="FD13" s="708"/>
      <c r="FE13" s="708"/>
      <c r="FF13" s="708"/>
      <c r="FG13" s="708"/>
      <c r="FH13" s="708"/>
      <c r="FI13" s="708"/>
      <c r="FJ13" s="60"/>
      <c r="FK13" s="708" t="s">
        <v>89</v>
      </c>
      <c r="FL13" s="708"/>
      <c r="FM13" s="708"/>
      <c r="FN13" s="708"/>
      <c r="FO13" s="708"/>
      <c r="FP13" s="708"/>
      <c r="FQ13" s="708"/>
      <c r="FR13" s="708"/>
      <c r="FS13" s="708"/>
      <c r="FT13" s="708"/>
      <c r="FU13" s="708"/>
      <c r="FV13" s="708"/>
      <c r="FW13" s="708"/>
      <c r="FX13" s="708"/>
      <c r="FY13" s="708"/>
      <c r="FZ13" s="708"/>
      <c r="GA13" s="708"/>
      <c r="GB13" s="708"/>
      <c r="GC13" s="708"/>
      <c r="GD13" s="708"/>
      <c r="GE13" s="708"/>
      <c r="GF13" s="708"/>
      <c r="GG13" s="708"/>
      <c r="GH13" s="708"/>
      <c r="GI13" s="708"/>
      <c r="GJ13" s="708"/>
      <c r="GK13" s="708"/>
      <c r="GL13" s="708"/>
      <c r="GM13" s="708"/>
      <c r="GN13" s="708"/>
      <c r="GO13" s="61"/>
      <c r="GP13" s="708" t="s">
        <v>90</v>
      </c>
      <c r="GQ13" s="708"/>
      <c r="GR13" s="708"/>
      <c r="GS13" s="708"/>
      <c r="GT13" s="708"/>
      <c r="GU13" s="708"/>
      <c r="GV13" s="708"/>
      <c r="GW13" s="708"/>
      <c r="GX13" s="708"/>
      <c r="GY13" s="708"/>
      <c r="GZ13" s="708"/>
      <c r="HA13" s="708"/>
      <c r="HB13" s="708"/>
      <c r="HC13" s="708"/>
      <c r="HD13" s="708"/>
      <c r="HE13" s="708"/>
      <c r="HF13" s="708"/>
      <c r="HG13" s="708"/>
      <c r="HH13" s="708"/>
      <c r="HI13" s="708"/>
      <c r="HJ13" s="708"/>
      <c r="HK13" s="708"/>
      <c r="HL13" s="708"/>
      <c r="HM13" s="708"/>
      <c r="HN13" s="708"/>
      <c r="HO13" s="708"/>
      <c r="HP13" s="708"/>
      <c r="HQ13" s="708"/>
      <c r="HR13" s="708"/>
      <c r="HS13" s="708"/>
      <c r="HT13" s="490"/>
      <c r="HU13" s="60"/>
      <c r="HV13" s="708" t="s">
        <v>91</v>
      </c>
      <c r="HW13" s="708"/>
      <c r="HX13" s="708"/>
      <c r="HY13" s="708"/>
      <c r="HZ13" s="708"/>
      <c r="IA13" s="708"/>
      <c r="IB13" s="708"/>
      <c r="IC13" s="708"/>
      <c r="ID13" s="708"/>
      <c r="IE13" s="708"/>
      <c r="IF13" s="708"/>
      <c r="IG13" s="708"/>
      <c r="IH13" s="708"/>
      <c r="II13" s="708"/>
      <c r="IJ13" s="708"/>
      <c r="IK13" s="708"/>
      <c r="IL13" s="708"/>
      <c r="IM13" s="708"/>
      <c r="IN13" s="708"/>
      <c r="IO13" s="708"/>
      <c r="IP13" s="708"/>
      <c r="IQ13" s="708"/>
      <c r="IR13" s="708"/>
      <c r="IS13" s="708"/>
      <c r="IT13" s="708"/>
      <c r="IU13" s="708"/>
      <c r="IV13" s="708"/>
      <c r="IW13" s="708"/>
      <c r="IX13" s="708"/>
      <c r="IY13" s="708"/>
      <c r="IZ13" s="505"/>
      <c r="JA13" s="60"/>
      <c r="JB13" s="708" t="s">
        <v>92</v>
      </c>
      <c r="JC13" s="708"/>
      <c r="JD13" s="708"/>
      <c r="JE13" s="708"/>
      <c r="JF13" s="708"/>
      <c r="JG13" s="708"/>
      <c r="JH13" s="708"/>
      <c r="JI13" s="708"/>
      <c r="JJ13" s="708"/>
      <c r="JK13" s="708"/>
      <c r="JL13" s="708"/>
      <c r="JM13" s="708"/>
      <c r="JN13" s="708"/>
      <c r="JO13" s="708"/>
      <c r="JP13" s="708"/>
      <c r="JQ13" s="708"/>
      <c r="JR13" s="708"/>
      <c r="JS13" s="708"/>
      <c r="JT13" s="708"/>
      <c r="JU13" s="708"/>
      <c r="JV13" s="708"/>
      <c r="JW13" s="708"/>
      <c r="JX13" s="708"/>
      <c r="JY13" s="708"/>
      <c r="JZ13" s="708"/>
      <c r="KA13" s="708"/>
      <c r="KB13" s="708"/>
      <c r="KC13" s="708"/>
      <c r="KD13" s="708"/>
      <c r="KE13" s="708"/>
      <c r="KF13" s="60"/>
      <c r="KG13" s="708" t="s">
        <v>93</v>
      </c>
      <c r="KH13" s="708"/>
      <c r="KI13" s="708"/>
      <c r="KJ13" s="708"/>
      <c r="KK13" s="708"/>
      <c r="KL13" s="708"/>
      <c r="KM13" s="708"/>
      <c r="KN13" s="708"/>
      <c r="KO13" s="708"/>
      <c r="KP13" s="708"/>
      <c r="KQ13" s="708"/>
      <c r="KR13" s="708"/>
      <c r="KS13" s="708"/>
      <c r="KT13" s="708"/>
      <c r="KU13" s="708"/>
      <c r="KV13" s="708"/>
      <c r="KW13" s="708"/>
      <c r="KX13" s="708"/>
      <c r="KY13" s="708"/>
      <c r="KZ13" s="708"/>
      <c r="LA13" s="708"/>
      <c r="LB13" s="708"/>
      <c r="LC13" s="708"/>
      <c r="LD13" s="708"/>
      <c r="LE13" s="708"/>
      <c r="LF13" s="708"/>
      <c r="LG13" s="708"/>
      <c r="LH13" s="708"/>
      <c r="LI13" s="708"/>
      <c r="LJ13" s="708"/>
      <c r="LK13" s="505"/>
      <c r="LL13" s="60"/>
      <c r="LM13" s="708" t="s">
        <v>94</v>
      </c>
      <c r="LN13" s="708"/>
      <c r="LO13" s="708"/>
      <c r="LP13" s="708"/>
      <c r="LQ13" s="708"/>
      <c r="LR13" s="708"/>
      <c r="LS13" s="708"/>
      <c r="LT13" s="708"/>
      <c r="LU13" s="708"/>
      <c r="LV13" s="708"/>
      <c r="LW13" s="708"/>
      <c r="LX13" s="708"/>
      <c r="LY13" s="708"/>
      <c r="LZ13" s="708"/>
      <c r="MA13" s="708"/>
      <c r="MB13" s="708"/>
      <c r="MC13" s="708"/>
      <c r="MD13" s="708"/>
      <c r="ME13" s="708"/>
      <c r="MF13" s="708"/>
      <c r="MG13" s="708"/>
      <c r="MH13" s="708"/>
      <c r="MI13" s="708"/>
      <c r="MJ13" s="708"/>
      <c r="MK13" s="708"/>
      <c r="ML13" s="708"/>
      <c r="MM13" s="708"/>
      <c r="MN13" s="708"/>
      <c r="MO13" s="708"/>
      <c r="MP13" s="708"/>
      <c r="MQ13" s="60"/>
      <c r="MR13" s="708" t="s">
        <v>95</v>
      </c>
      <c r="MS13" s="708"/>
      <c r="MT13" s="708"/>
      <c r="MU13" s="708"/>
      <c r="MV13" s="708"/>
      <c r="MW13" s="708"/>
      <c r="MX13" s="708"/>
      <c r="MY13" s="708"/>
      <c r="MZ13" s="708"/>
      <c r="NA13" s="708"/>
      <c r="NB13" s="708"/>
      <c r="NC13" s="708"/>
      <c r="ND13" s="708"/>
      <c r="NE13" s="708"/>
      <c r="NF13" s="708"/>
      <c r="NG13" s="708"/>
      <c r="NH13" s="708"/>
      <c r="NI13" s="708"/>
      <c r="NJ13" s="708"/>
      <c r="NK13" s="708"/>
      <c r="NL13" s="708"/>
      <c r="NM13" s="708"/>
      <c r="NN13" s="708"/>
      <c r="NO13" s="708"/>
      <c r="NP13" s="708"/>
      <c r="NQ13" s="708"/>
      <c r="NR13" s="708"/>
      <c r="NS13" s="708"/>
      <c r="NT13" s="708"/>
      <c r="NU13" s="708"/>
      <c r="NV13" s="505"/>
      <c r="NW13" s="60"/>
      <c r="NX13" s="60"/>
    </row>
    <row r="14" spans="1:388" ht="61.5" customHeight="1" thickBot="1">
      <c r="A14" s="62" t="s">
        <v>98</v>
      </c>
      <c r="B14" s="63" t="s">
        <v>96</v>
      </c>
      <c r="C14" s="64" t="s">
        <v>64</v>
      </c>
      <c r="D14" s="93" t="s">
        <v>103</v>
      </c>
      <c r="E14" s="309"/>
      <c r="F14" s="96" t="s">
        <v>101</v>
      </c>
      <c r="G14" s="96" t="s">
        <v>99</v>
      </c>
      <c r="H14" s="65" t="s">
        <v>100</v>
      </c>
      <c r="I14" s="66">
        <v>1</v>
      </c>
      <c r="J14" s="67">
        <v>2</v>
      </c>
      <c r="K14" s="67">
        <v>3</v>
      </c>
      <c r="L14" s="67">
        <v>4</v>
      </c>
      <c r="M14" s="67">
        <v>5</v>
      </c>
      <c r="N14" s="67">
        <v>6</v>
      </c>
      <c r="O14" s="67">
        <v>7</v>
      </c>
      <c r="P14" s="67">
        <v>8</v>
      </c>
      <c r="Q14" s="67">
        <v>9</v>
      </c>
      <c r="R14" s="67">
        <v>10</v>
      </c>
      <c r="S14" s="67">
        <v>11</v>
      </c>
      <c r="T14" s="67">
        <v>12</v>
      </c>
      <c r="U14" s="67">
        <v>13</v>
      </c>
      <c r="V14" s="67">
        <v>14</v>
      </c>
      <c r="W14" s="67">
        <v>15</v>
      </c>
      <c r="X14" s="67">
        <v>16</v>
      </c>
      <c r="Y14" s="67">
        <v>17</v>
      </c>
      <c r="Z14" s="67">
        <v>18</v>
      </c>
      <c r="AA14" s="67">
        <v>19</v>
      </c>
      <c r="AB14" s="67">
        <v>20</v>
      </c>
      <c r="AC14" s="67">
        <v>21</v>
      </c>
      <c r="AD14" s="67">
        <v>22</v>
      </c>
      <c r="AE14" s="67">
        <v>23</v>
      </c>
      <c r="AF14" s="67">
        <v>24</v>
      </c>
      <c r="AG14" s="67">
        <v>25</v>
      </c>
      <c r="AH14" s="67">
        <v>26</v>
      </c>
      <c r="AI14" s="67">
        <v>27</v>
      </c>
      <c r="AJ14" s="67">
        <v>28</v>
      </c>
      <c r="AK14" s="67">
        <v>29</v>
      </c>
      <c r="AL14" s="67">
        <v>30</v>
      </c>
      <c r="AM14" s="68">
        <v>31</v>
      </c>
      <c r="AN14" s="69" t="s">
        <v>84</v>
      </c>
      <c r="AO14" s="70">
        <v>1</v>
      </c>
      <c r="AP14" s="67">
        <v>2</v>
      </c>
      <c r="AQ14" s="67">
        <v>3</v>
      </c>
      <c r="AR14" s="67">
        <v>4</v>
      </c>
      <c r="AS14" s="67">
        <v>5</v>
      </c>
      <c r="AT14" s="67">
        <v>6</v>
      </c>
      <c r="AU14" s="67">
        <v>7</v>
      </c>
      <c r="AV14" s="67">
        <v>8</v>
      </c>
      <c r="AW14" s="67">
        <v>9</v>
      </c>
      <c r="AX14" s="67">
        <v>10</v>
      </c>
      <c r="AY14" s="67">
        <v>11</v>
      </c>
      <c r="AZ14" s="67">
        <v>12</v>
      </c>
      <c r="BA14" s="67">
        <v>13</v>
      </c>
      <c r="BB14" s="67">
        <v>14</v>
      </c>
      <c r="BC14" s="67">
        <v>15</v>
      </c>
      <c r="BD14" s="67">
        <v>16</v>
      </c>
      <c r="BE14" s="67">
        <v>17</v>
      </c>
      <c r="BF14" s="67">
        <v>18</v>
      </c>
      <c r="BG14" s="67">
        <v>19</v>
      </c>
      <c r="BH14" s="67">
        <v>20</v>
      </c>
      <c r="BI14" s="67">
        <v>21</v>
      </c>
      <c r="BJ14" s="67">
        <v>22</v>
      </c>
      <c r="BK14" s="67">
        <v>23</v>
      </c>
      <c r="BL14" s="67">
        <v>24</v>
      </c>
      <c r="BM14" s="67">
        <v>25</v>
      </c>
      <c r="BN14" s="67">
        <v>26</v>
      </c>
      <c r="BO14" s="67">
        <v>27</v>
      </c>
      <c r="BP14" s="67">
        <v>28</v>
      </c>
      <c r="BQ14" s="68">
        <v>29</v>
      </c>
      <c r="BR14" s="69" t="s">
        <v>85</v>
      </c>
      <c r="BS14" s="70"/>
      <c r="BT14" s="70">
        <v>1</v>
      </c>
      <c r="BU14" s="67">
        <v>2</v>
      </c>
      <c r="BV14" s="67">
        <v>3</v>
      </c>
      <c r="BW14" s="67">
        <v>4</v>
      </c>
      <c r="BX14" s="67">
        <v>5</v>
      </c>
      <c r="BY14" s="67">
        <v>6</v>
      </c>
      <c r="BZ14" s="67">
        <v>7</v>
      </c>
      <c r="CA14" s="67">
        <v>8</v>
      </c>
      <c r="CB14" s="67">
        <v>9</v>
      </c>
      <c r="CC14" s="67">
        <v>10</v>
      </c>
      <c r="CD14" s="67">
        <v>11</v>
      </c>
      <c r="CE14" s="67">
        <v>12</v>
      </c>
      <c r="CF14" s="67">
        <v>13</v>
      </c>
      <c r="CG14" s="67">
        <v>14</v>
      </c>
      <c r="CH14" s="67">
        <v>15</v>
      </c>
      <c r="CI14" s="67">
        <v>16</v>
      </c>
      <c r="CJ14" s="67">
        <v>17</v>
      </c>
      <c r="CK14" s="67">
        <v>18</v>
      </c>
      <c r="CL14" s="67">
        <v>19</v>
      </c>
      <c r="CM14" s="67">
        <v>20</v>
      </c>
      <c r="CN14" s="67">
        <v>21</v>
      </c>
      <c r="CO14" s="67">
        <v>22</v>
      </c>
      <c r="CP14" s="67">
        <v>23</v>
      </c>
      <c r="CQ14" s="67">
        <v>24</v>
      </c>
      <c r="CR14" s="67">
        <v>25</v>
      </c>
      <c r="CS14" s="67">
        <v>26</v>
      </c>
      <c r="CT14" s="67">
        <v>27</v>
      </c>
      <c r="CU14" s="67">
        <v>28</v>
      </c>
      <c r="CV14" s="67">
        <v>29</v>
      </c>
      <c r="CW14" s="67">
        <v>30</v>
      </c>
      <c r="CX14" s="68">
        <v>31</v>
      </c>
      <c r="CY14" s="69" t="s">
        <v>86</v>
      </c>
      <c r="CZ14" s="70">
        <v>1</v>
      </c>
      <c r="DA14" s="67">
        <v>2</v>
      </c>
      <c r="DB14" s="67">
        <v>3</v>
      </c>
      <c r="DC14" s="67">
        <v>4</v>
      </c>
      <c r="DD14" s="67">
        <v>5</v>
      </c>
      <c r="DE14" s="67">
        <v>6</v>
      </c>
      <c r="DF14" s="67">
        <v>7</v>
      </c>
      <c r="DG14" s="67">
        <v>8</v>
      </c>
      <c r="DH14" s="67">
        <v>9</v>
      </c>
      <c r="DI14" s="67">
        <v>10</v>
      </c>
      <c r="DJ14" s="67">
        <v>11</v>
      </c>
      <c r="DK14" s="67">
        <v>12</v>
      </c>
      <c r="DL14" s="67">
        <v>13</v>
      </c>
      <c r="DM14" s="67">
        <v>14</v>
      </c>
      <c r="DN14" s="67">
        <v>15</v>
      </c>
      <c r="DO14" s="67">
        <v>16</v>
      </c>
      <c r="DP14" s="67">
        <v>17</v>
      </c>
      <c r="DQ14" s="67">
        <v>18</v>
      </c>
      <c r="DR14" s="67">
        <v>19</v>
      </c>
      <c r="DS14" s="67">
        <v>20</v>
      </c>
      <c r="DT14" s="67">
        <v>21</v>
      </c>
      <c r="DU14" s="67">
        <v>22</v>
      </c>
      <c r="DV14" s="67">
        <v>23</v>
      </c>
      <c r="DW14" s="67">
        <v>24</v>
      </c>
      <c r="DX14" s="67">
        <v>25</v>
      </c>
      <c r="DY14" s="67">
        <v>26</v>
      </c>
      <c r="DZ14" s="67">
        <v>27</v>
      </c>
      <c r="EA14" s="67">
        <v>28</v>
      </c>
      <c r="EB14" s="67">
        <v>29</v>
      </c>
      <c r="EC14" s="68">
        <v>30</v>
      </c>
      <c r="ED14" s="69" t="s">
        <v>87</v>
      </c>
      <c r="EE14" s="89">
        <v>1</v>
      </c>
      <c r="EF14" s="90">
        <v>2</v>
      </c>
      <c r="EG14" s="90">
        <v>3</v>
      </c>
      <c r="EH14" s="90">
        <v>4</v>
      </c>
      <c r="EI14" s="90">
        <v>5</v>
      </c>
      <c r="EJ14" s="90">
        <v>6</v>
      </c>
      <c r="EK14" s="90">
        <v>7</v>
      </c>
      <c r="EL14" s="90">
        <v>8</v>
      </c>
      <c r="EM14" s="90">
        <v>9</v>
      </c>
      <c r="EN14" s="90">
        <v>10</v>
      </c>
      <c r="EO14" s="90">
        <v>11</v>
      </c>
      <c r="EP14" s="90">
        <v>12</v>
      </c>
      <c r="EQ14" s="90">
        <v>13</v>
      </c>
      <c r="ER14" s="90">
        <v>14</v>
      </c>
      <c r="ES14" s="90">
        <v>15</v>
      </c>
      <c r="ET14" s="90">
        <v>16</v>
      </c>
      <c r="EU14" s="90">
        <v>17</v>
      </c>
      <c r="EV14" s="90">
        <v>18</v>
      </c>
      <c r="EW14" s="90">
        <v>19</v>
      </c>
      <c r="EX14" s="90">
        <v>20</v>
      </c>
      <c r="EY14" s="90">
        <v>21</v>
      </c>
      <c r="EZ14" s="90">
        <v>22</v>
      </c>
      <c r="FA14" s="90">
        <v>23</v>
      </c>
      <c r="FB14" s="90">
        <v>24</v>
      </c>
      <c r="FC14" s="90">
        <v>25</v>
      </c>
      <c r="FD14" s="90">
        <v>26</v>
      </c>
      <c r="FE14" s="90">
        <v>27</v>
      </c>
      <c r="FF14" s="90">
        <v>28</v>
      </c>
      <c r="FG14" s="90">
        <v>29</v>
      </c>
      <c r="FH14" s="90">
        <v>30</v>
      </c>
      <c r="FI14" s="91">
        <v>31</v>
      </c>
      <c r="FJ14" s="69" t="s">
        <v>88</v>
      </c>
      <c r="FK14" s="71">
        <v>1</v>
      </c>
      <c r="FL14" s="72">
        <v>2</v>
      </c>
      <c r="FM14" s="72">
        <v>3</v>
      </c>
      <c r="FN14" s="72">
        <v>4</v>
      </c>
      <c r="FO14" s="72">
        <v>5</v>
      </c>
      <c r="FP14" s="72">
        <v>6</v>
      </c>
      <c r="FQ14" s="72">
        <v>7</v>
      </c>
      <c r="FR14" s="72">
        <v>8</v>
      </c>
      <c r="FS14" s="72">
        <v>9</v>
      </c>
      <c r="FT14" s="72">
        <v>10</v>
      </c>
      <c r="FU14" s="72">
        <v>11</v>
      </c>
      <c r="FV14" s="72">
        <v>12</v>
      </c>
      <c r="FW14" s="72">
        <v>13</v>
      </c>
      <c r="FX14" s="72">
        <v>14</v>
      </c>
      <c r="FY14" s="72">
        <v>15</v>
      </c>
      <c r="FZ14" s="72">
        <v>16</v>
      </c>
      <c r="GA14" s="72">
        <v>17</v>
      </c>
      <c r="GB14" s="72">
        <v>18</v>
      </c>
      <c r="GC14" s="72">
        <v>19</v>
      </c>
      <c r="GD14" s="72">
        <v>20</v>
      </c>
      <c r="GE14" s="72">
        <v>21</v>
      </c>
      <c r="GF14" s="72">
        <v>22</v>
      </c>
      <c r="GG14" s="72">
        <v>23</v>
      </c>
      <c r="GH14" s="72">
        <v>24</v>
      </c>
      <c r="GI14" s="72">
        <v>25</v>
      </c>
      <c r="GJ14" s="72">
        <v>26</v>
      </c>
      <c r="GK14" s="72">
        <v>27</v>
      </c>
      <c r="GL14" s="72">
        <v>28</v>
      </c>
      <c r="GM14" s="72">
        <v>29</v>
      </c>
      <c r="GN14" s="72">
        <v>30</v>
      </c>
      <c r="GO14" s="72" t="s">
        <v>89</v>
      </c>
      <c r="GP14" s="73">
        <v>1</v>
      </c>
      <c r="GQ14" s="72">
        <v>2</v>
      </c>
      <c r="GR14" s="72">
        <v>3</v>
      </c>
      <c r="GS14" s="72">
        <v>4</v>
      </c>
      <c r="GT14" s="72">
        <v>5</v>
      </c>
      <c r="GU14" s="72">
        <v>6</v>
      </c>
      <c r="GV14" s="72">
        <v>7</v>
      </c>
      <c r="GW14" s="72">
        <v>8</v>
      </c>
      <c r="GX14" s="72">
        <v>9</v>
      </c>
      <c r="GY14" s="72">
        <v>10</v>
      </c>
      <c r="GZ14" s="72">
        <v>11</v>
      </c>
      <c r="HA14" s="72">
        <v>12</v>
      </c>
      <c r="HB14" s="72">
        <v>13</v>
      </c>
      <c r="HC14" s="72">
        <v>14</v>
      </c>
      <c r="HD14" s="72">
        <v>15</v>
      </c>
      <c r="HE14" s="72">
        <v>16</v>
      </c>
      <c r="HF14" s="72">
        <v>17</v>
      </c>
      <c r="HG14" s="72">
        <v>18</v>
      </c>
      <c r="HH14" s="72">
        <v>19</v>
      </c>
      <c r="HI14" s="72">
        <v>20</v>
      </c>
      <c r="HJ14" s="72">
        <v>21</v>
      </c>
      <c r="HK14" s="72">
        <v>22</v>
      </c>
      <c r="HL14" s="72">
        <v>23</v>
      </c>
      <c r="HM14" s="72">
        <v>24</v>
      </c>
      <c r="HN14" s="72">
        <v>25</v>
      </c>
      <c r="HO14" s="72">
        <v>26</v>
      </c>
      <c r="HP14" s="72">
        <v>27</v>
      </c>
      <c r="HQ14" s="72">
        <v>28</v>
      </c>
      <c r="HR14" s="72">
        <v>29</v>
      </c>
      <c r="HS14" s="72">
        <v>30</v>
      </c>
      <c r="HT14" s="561">
        <v>31</v>
      </c>
      <c r="HU14" s="565" t="s">
        <v>90</v>
      </c>
      <c r="HV14" s="71">
        <v>1</v>
      </c>
      <c r="HW14" s="72">
        <v>2</v>
      </c>
      <c r="HX14" s="72">
        <v>3</v>
      </c>
      <c r="HY14" s="72">
        <v>4</v>
      </c>
      <c r="HZ14" s="72">
        <v>5</v>
      </c>
      <c r="IA14" s="72">
        <v>6</v>
      </c>
      <c r="IB14" s="72">
        <v>7</v>
      </c>
      <c r="IC14" s="72">
        <v>8</v>
      </c>
      <c r="ID14" s="72">
        <v>9</v>
      </c>
      <c r="IE14" s="72">
        <v>10</v>
      </c>
      <c r="IF14" s="72">
        <v>11</v>
      </c>
      <c r="IG14" s="72">
        <v>12</v>
      </c>
      <c r="IH14" s="72">
        <v>13</v>
      </c>
      <c r="II14" s="72">
        <v>14</v>
      </c>
      <c r="IJ14" s="72">
        <v>15</v>
      </c>
      <c r="IK14" s="72">
        <v>16</v>
      </c>
      <c r="IL14" s="72">
        <v>17</v>
      </c>
      <c r="IM14" s="72">
        <v>18</v>
      </c>
      <c r="IN14" s="72">
        <v>19</v>
      </c>
      <c r="IO14" s="72">
        <v>20</v>
      </c>
      <c r="IP14" s="72">
        <v>21</v>
      </c>
      <c r="IQ14" s="72">
        <v>22</v>
      </c>
      <c r="IR14" s="72">
        <v>23</v>
      </c>
      <c r="IS14" s="72">
        <v>24</v>
      </c>
      <c r="IT14" s="72">
        <v>25</v>
      </c>
      <c r="IU14" s="72">
        <v>26</v>
      </c>
      <c r="IV14" s="72">
        <v>27</v>
      </c>
      <c r="IW14" s="72">
        <v>28</v>
      </c>
      <c r="IX14" s="72">
        <v>29</v>
      </c>
      <c r="IY14" s="72">
        <v>30</v>
      </c>
      <c r="IZ14" s="72">
        <v>31</v>
      </c>
      <c r="JA14" s="72" t="s">
        <v>91</v>
      </c>
      <c r="JB14" s="73">
        <v>1</v>
      </c>
      <c r="JC14" s="72">
        <v>2</v>
      </c>
      <c r="JD14" s="72">
        <v>3</v>
      </c>
      <c r="JE14" s="72">
        <v>4</v>
      </c>
      <c r="JF14" s="72">
        <v>5</v>
      </c>
      <c r="JG14" s="72">
        <v>6</v>
      </c>
      <c r="JH14" s="72">
        <v>7</v>
      </c>
      <c r="JI14" s="72">
        <v>8</v>
      </c>
      <c r="JJ14" s="72">
        <v>9</v>
      </c>
      <c r="JK14" s="72">
        <v>10</v>
      </c>
      <c r="JL14" s="72">
        <v>11</v>
      </c>
      <c r="JM14" s="72">
        <v>12</v>
      </c>
      <c r="JN14" s="72">
        <v>13</v>
      </c>
      <c r="JO14" s="72">
        <v>14</v>
      </c>
      <c r="JP14" s="72">
        <v>15</v>
      </c>
      <c r="JQ14" s="72">
        <v>16</v>
      </c>
      <c r="JR14" s="72">
        <v>17</v>
      </c>
      <c r="JS14" s="72">
        <v>18</v>
      </c>
      <c r="JT14" s="72">
        <v>19</v>
      </c>
      <c r="JU14" s="72">
        <v>20</v>
      </c>
      <c r="JV14" s="72">
        <v>21</v>
      </c>
      <c r="JW14" s="72">
        <v>22</v>
      </c>
      <c r="JX14" s="72">
        <v>23</v>
      </c>
      <c r="JY14" s="72">
        <v>24</v>
      </c>
      <c r="JZ14" s="72">
        <v>25</v>
      </c>
      <c r="KA14" s="72">
        <v>26</v>
      </c>
      <c r="KB14" s="72">
        <v>27</v>
      </c>
      <c r="KC14" s="72">
        <v>28</v>
      </c>
      <c r="KD14" s="72">
        <v>29</v>
      </c>
      <c r="KE14" s="72">
        <v>30</v>
      </c>
      <c r="KF14" s="72" t="s">
        <v>92</v>
      </c>
      <c r="KG14" s="73">
        <v>1</v>
      </c>
      <c r="KH14" s="72">
        <v>2</v>
      </c>
      <c r="KI14" s="72">
        <v>3</v>
      </c>
      <c r="KJ14" s="72">
        <v>4</v>
      </c>
      <c r="KK14" s="72">
        <v>5</v>
      </c>
      <c r="KL14" s="72">
        <v>6</v>
      </c>
      <c r="KM14" s="72">
        <v>7</v>
      </c>
      <c r="KN14" s="72">
        <v>8</v>
      </c>
      <c r="KO14" s="72">
        <v>9</v>
      </c>
      <c r="KP14" s="72">
        <v>10</v>
      </c>
      <c r="KQ14" s="72">
        <v>11</v>
      </c>
      <c r="KR14" s="72">
        <v>12</v>
      </c>
      <c r="KS14" s="72">
        <v>13</v>
      </c>
      <c r="KT14" s="72">
        <v>14</v>
      </c>
      <c r="KU14" s="72">
        <v>15</v>
      </c>
      <c r="KV14" s="72">
        <v>16</v>
      </c>
      <c r="KW14" s="72">
        <v>17</v>
      </c>
      <c r="KX14" s="72">
        <v>18</v>
      </c>
      <c r="KY14" s="72">
        <v>19</v>
      </c>
      <c r="KZ14" s="72">
        <v>20</v>
      </c>
      <c r="LA14" s="72">
        <v>21</v>
      </c>
      <c r="LB14" s="72">
        <v>22</v>
      </c>
      <c r="LC14" s="72">
        <v>23</v>
      </c>
      <c r="LD14" s="72">
        <v>24</v>
      </c>
      <c r="LE14" s="72">
        <v>25</v>
      </c>
      <c r="LF14" s="72">
        <v>26</v>
      </c>
      <c r="LG14" s="72">
        <v>27</v>
      </c>
      <c r="LH14" s="72">
        <v>28</v>
      </c>
      <c r="LI14" s="72">
        <v>29</v>
      </c>
      <c r="LJ14" s="72">
        <v>30</v>
      </c>
      <c r="LK14" s="72">
        <v>31</v>
      </c>
      <c r="LL14" s="72" t="s">
        <v>93</v>
      </c>
      <c r="LM14" s="73">
        <v>1</v>
      </c>
      <c r="LN14" s="72">
        <v>2</v>
      </c>
      <c r="LO14" s="72">
        <v>3</v>
      </c>
      <c r="LP14" s="72">
        <v>4</v>
      </c>
      <c r="LQ14" s="72">
        <v>5</v>
      </c>
      <c r="LR14" s="72">
        <v>6</v>
      </c>
      <c r="LS14" s="72">
        <v>7</v>
      </c>
      <c r="LT14" s="72">
        <v>8</v>
      </c>
      <c r="LU14" s="72">
        <v>9</v>
      </c>
      <c r="LV14" s="72">
        <v>10</v>
      </c>
      <c r="LW14" s="72">
        <v>11</v>
      </c>
      <c r="LX14" s="72">
        <v>12</v>
      </c>
      <c r="LY14" s="72">
        <v>13</v>
      </c>
      <c r="LZ14" s="72">
        <v>14</v>
      </c>
      <c r="MA14" s="72">
        <v>15</v>
      </c>
      <c r="MB14" s="72">
        <v>16</v>
      </c>
      <c r="MC14" s="72">
        <v>17</v>
      </c>
      <c r="MD14" s="72">
        <v>18</v>
      </c>
      <c r="ME14" s="72">
        <v>19</v>
      </c>
      <c r="MF14" s="72">
        <v>20</v>
      </c>
      <c r="MG14" s="72">
        <v>21</v>
      </c>
      <c r="MH14" s="72">
        <v>22</v>
      </c>
      <c r="MI14" s="72">
        <v>23</v>
      </c>
      <c r="MJ14" s="72">
        <v>24</v>
      </c>
      <c r="MK14" s="72">
        <v>25</v>
      </c>
      <c r="ML14" s="72">
        <v>26</v>
      </c>
      <c r="MM14" s="72">
        <v>27</v>
      </c>
      <c r="MN14" s="72">
        <v>28</v>
      </c>
      <c r="MO14" s="72">
        <v>29</v>
      </c>
      <c r="MP14" s="72">
        <v>30</v>
      </c>
      <c r="MQ14" s="72" t="s">
        <v>94</v>
      </c>
      <c r="MR14" s="73">
        <v>1</v>
      </c>
      <c r="MS14" s="72">
        <v>2</v>
      </c>
      <c r="MT14" s="72">
        <v>3</v>
      </c>
      <c r="MU14" s="72">
        <v>4</v>
      </c>
      <c r="MV14" s="72">
        <v>5</v>
      </c>
      <c r="MW14" s="72">
        <v>6</v>
      </c>
      <c r="MX14" s="72">
        <v>7</v>
      </c>
      <c r="MY14" s="72">
        <v>8</v>
      </c>
      <c r="MZ14" s="72">
        <v>9</v>
      </c>
      <c r="NA14" s="72">
        <v>10</v>
      </c>
      <c r="NB14" s="72">
        <v>11</v>
      </c>
      <c r="NC14" s="72">
        <v>12</v>
      </c>
      <c r="ND14" s="72">
        <v>13</v>
      </c>
      <c r="NE14" s="72">
        <v>14</v>
      </c>
      <c r="NF14" s="72">
        <v>15</v>
      </c>
      <c r="NG14" s="72">
        <v>16</v>
      </c>
      <c r="NH14" s="72">
        <v>17</v>
      </c>
      <c r="NI14" s="72">
        <v>18</v>
      </c>
      <c r="NJ14" s="72">
        <v>19</v>
      </c>
      <c r="NK14" s="72">
        <v>20</v>
      </c>
      <c r="NL14" s="72">
        <v>21</v>
      </c>
      <c r="NM14" s="72">
        <v>22</v>
      </c>
      <c r="NN14" s="72">
        <v>23</v>
      </c>
      <c r="NO14" s="72">
        <v>24</v>
      </c>
      <c r="NP14" s="72">
        <v>25</v>
      </c>
      <c r="NQ14" s="72">
        <v>26</v>
      </c>
      <c r="NR14" s="72">
        <v>27</v>
      </c>
      <c r="NS14" s="72">
        <v>28</v>
      </c>
      <c r="NT14" s="72">
        <v>29</v>
      </c>
      <c r="NU14" s="72">
        <v>30</v>
      </c>
      <c r="NV14" s="72">
        <v>31</v>
      </c>
      <c r="NW14" s="72" t="s">
        <v>95</v>
      </c>
      <c r="NX14" s="72" t="s">
        <v>97</v>
      </c>
    </row>
    <row r="15" spans="1:388" s="124" customFormat="1" ht="30" customHeight="1">
      <c r="A15" s="113">
        <v>1</v>
      </c>
      <c r="B15" s="151" t="s">
        <v>8</v>
      </c>
      <c r="C15" s="114" t="s">
        <v>169</v>
      </c>
      <c r="D15" s="153" t="str">
        <f t="shared" ref="D15:D74" si="0">INT(E15*24)&amp; " Dias y " &amp; INT(MOD(E15*24,1)*8)&amp; " Horas "</f>
        <v xml:space="preserve">2 Dias y 1 Horas </v>
      </c>
      <c r="E15" s="307">
        <f t="shared" ref="E15:E48" si="1">G15/8</f>
        <v>9.2013888888888853E-2</v>
      </c>
      <c r="F15" s="308">
        <f>'Reporte de horas deducidos'!HI5</f>
        <v>0</v>
      </c>
      <c r="G15" s="306">
        <f t="shared" ref="G15:G74" si="2">H15-F15</f>
        <v>0.73611111111111083</v>
      </c>
      <c r="H15" s="115">
        <f>+SUBTOTAL(9,AN15,BR15,CY15,ED15,FJ15,GO15,HU15,JA15,KF15,LL15,MQ15,NW15)</f>
        <v>0.73611111111111083</v>
      </c>
      <c r="I15" s="116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8"/>
      <c r="AN15" s="119">
        <f t="shared" ref="AN15:AN48" si="3">COUNTA(I15:AM15)</f>
        <v>0</v>
      </c>
      <c r="AO15" s="116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8"/>
      <c r="BR15" s="119">
        <f t="shared" ref="BR15:BR48" si="4">COUNTA(AO15:BQ15)</f>
        <v>0</v>
      </c>
      <c r="BS15" s="120">
        <v>0.58333333333333337</v>
      </c>
      <c r="BT15" s="121"/>
      <c r="BU15" s="121"/>
      <c r="BV15" s="121">
        <v>6.9444444444444441E-3</v>
      </c>
      <c r="BW15" s="121"/>
      <c r="BX15" s="121"/>
      <c r="BY15" s="121"/>
      <c r="BZ15" s="121"/>
      <c r="CA15" s="121"/>
      <c r="CB15" s="121"/>
      <c r="CC15" s="121"/>
      <c r="CD15" s="121">
        <v>2.0833333333333259E-2</v>
      </c>
      <c r="CE15" s="121"/>
      <c r="CF15" s="121">
        <v>2.0833333333333259E-2</v>
      </c>
      <c r="CG15" s="121"/>
      <c r="CH15" s="121"/>
      <c r="CI15" s="121"/>
      <c r="CJ15" s="121"/>
      <c r="CK15" s="121"/>
      <c r="CL15" s="121"/>
      <c r="CM15" s="121">
        <v>4.166666666666663E-2</v>
      </c>
      <c r="CN15" s="121"/>
      <c r="CO15" s="121"/>
      <c r="CP15" s="121"/>
      <c r="CQ15" s="121"/>
      <c r="CR15" s="121"/>
      <c r="CS15" s="121"/>
      <c r="CT15" s="121">
        <v>2.0833333333333259E-2</v>
      </c>
      <c r="CU15" s="121"/>
      <c r="CV15" s="121"/>
      <c r="CW15" s="121"/>
      <c r="CX15" s="121"/>
      <c r="CY15" s="122">
        <f t="shared" ref="CY15:CY48" si="5">SUM(BS15:CX15)</f>
        <v>0.6944444444444442</v>
      </c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2">
        <f t="shared" ref="ED15:ED48" si="6">SUM(CZ15:EC15)</f>
        <v>0</v>
      </c>
      <c r="EE15" s="461"/>
      <c r="EF15" s="462"/>
      <c r="EG15" s="462"/>
      <c r="EH15" s="462"/>
      <c r="EI15" s="462"/>
      <c r="EJ15" s="462"/>
      <c r="EK15" s="462"/>
      <c r="EL15" s="462"/>
      <c r="EM15" s="462"/>
      <c r="EN15" s="462"/>
      <c r="EO15" s="462"/>
      <c r="EP15" s="462"/>
      <c r="EQ15" s="462"/>
      <c r="ER15" s="462"/>
      <c r="ES15" s="462"/>
      <c r="ET15" s="462"/>
      <c r="EU15" s="462"/>
      <c r="EV15" s="462"/>
      <c r="EW15" s="462"/>
      <c r="EX15" s="462"/>
      <c r="EY15" s="462"/>
      <c r="EZ15" s="462"/>
      <c r="FA15" s="462"/>
      <c r="FB15" s="462"/>
      <c r="FC15" s="462"/>
      <c r="FD15" s="462"/>
      <c r="FE15" s="462"/>
      <c r="FF15" s="462"/>
      <c r="FG15" s="462"/>
      <c r="FH15" s="462"/>
      <c r="FI15" s="463"/>
      <c r="FJ15" s="133">
        <f t="shared" ref="FJ15:FJ74" si="7">+COUNTA(EE15:FI15)</f>
        <v>0</v>
      </c>
      <c r="FK15" s="442"/>
      <c r="FL15" s="442"/>
      <c r="FM15" s="442"/>
      <c r="FN15" s="442"/>
      <c r="FO15" s="442">
        <v>4.166666666666663E-2</v>
      </c>
      <c r="FP15" s="442"/>
      <c r="FQ15" s="474"/>
      <c r="FR15" s="442"/>
      <c r="FS15" s="442"/>
      <c r="FT15" s="442"/>
      <c r="FU15" s="442"/>
      <c r="FV15" s="442"/>
      <c r="FW15" s="442"/>
      <c r="FX15" s="442"/>
      <c r="FY15" s="442"/>
      <c r="FZ15" s="442"/>
      <c r="GA15" s="442"/>
      <c r="GB15" s="442"/>
      <c r="GC15" s="442"/>
      <c r="GD15" s="442"/>
      <c r="GE15" s="442"/>
      <c r="GF15" s="442"/>
      <c r="GG15" s="442"/>
      <c r="GH15" s="442"/>
      <c r="GI15" s="442"/>
      <c r="GJ15" s="442"/>
      <c r="GK15" s="442"/>
      <c r="GL15" s="442"/>
      <c r="GM15" s="442"/>
      <c r="GN15" s="442"/>
      <c r="GO15" s="460">
        <f>SUM(FK15:GN15)</f>
        <v>4.166666666666663E-2</v>
      </c>
      <c r="GP15" s="486"/>
      <c r="GQ15" s="486"/>
      <c r="GR15" s="486"/>
      <c r="GS15" s="486"/>
      <c r="GT15" s="486"/>
      <c r="GU15" s="486"/>
      <c r="GV15" s="486"/>
      <c r="GW15" s="486"/>
      <c r="GX15" s="486"/>
      <c r="GY15" s="486"/>
      <c r="GZ15" s="486"/>
      <c r="HA15" s="486"/>
      <c r="HB15" s="486"/>
      <c r="HC15" s="486"/>
      <c r="HD15" s="486"/>
      <c r="HE15" s="486"/>
      <c r="HF15" s="486"/>
      <c r="HG15" s="486"/>
      <c r="HH15" s="486"/>
      <c r="HI15" s="486"/>
      <c r="HJ15" s="486"/>
      <c r="HK15" s="486"/>
      <c r="HL15" s="486"/>
      <c r="HM15" s="486"/>
      <c r="HN15" s="486"/>
      <c r="HO15" s="486"/>
      <c r="HP15" s="486"/>
      <c r="HQ15" s="486"/>
      <c r="HR15" s="486"/>
      <c r="HS15" s="486"/>
      <c r="HT15" s="507"/>
      <c r="HU15" s="508">
        <f>SUM(GP15:HT15)</f>
        <v>0</v>
      </c>
      <c r="HV15" s="564"/>
      <c r="HW15" s="486"/>
      <c r="HX15" s="486"/>
      <c r="HY15" s="486"/>
      <c r="HZ15" s="486"/>
      <c r="IA15" s="486"/>
      <c r="IB15" s="486"/>
      <c r="IC15" s="486"/>
      <c r="ID15" s="486"/>
      <c r="IE15" s="486"/>
      <c r="IF15" s="486"/>
      <c r="IG15" s="486"/>
      <c r="IH15" s="486"/>
      <c r="II15" s="486"/>
      <c r="IJ15" s="486"/>
      <c r="IK15" s="486"/>
      <c r="IL15" s="486"/>
      <c r="IM15" s="486"/>
      <c r="IN15" s="486"/>
      <c r="IO15" s="486"/>
      <c r="IP15" s="486"/>
      <c r="IQ15" s="486"/>
      <c r="IR15" s="486"/>
      <c r="IS15" s="486"/>
      <c r="IT15" s="486"/>
      <c r="IU15" s="486"/>
      <c r="IV15" s="486"/>
      <c r="IW15" s="486"/>
      <c r="IX15" s="486"/>
      <c r="IY15" s="486"/>
      <c r="IZ15" s="507"/>
      <c r="JA15" s="508">
        <f>SUM(HV15:IZ15)</f>
        <v>0</v>
      </c>
      <c r="JB15" s="564"/>
      <c r="JC15" s="486"/>
      <c r="JD15" s="486"/>
      <c r="JE15" s="486"/>
      <c r="JF15" s="486"/>
      <c r="JG15" s="486"/>
      <c r="JH15" s="486"/>
      <c r="JI15" s="486"/>
      <c r="JJ15" s="486"/>
      <c r="JK15" s="486"/>
      <c r="JL15" s="486"/>
      <c r="JM15" s="486"/>
      <c r="JN15" s="486"/>
      <c r="JO15" s="486"/>
      <c r="JP15" s="486"/>
      <c r="JQ15" s="486"/>
      <c r="JR15" s="486"/>
      <c r="JS15" s="486"/>
      <c r="JT15" s="486"/>
      <c r="JU15" s="486"/>
      <c r="JV15" s="486"/>
      <c r="JW15" s="486"/>
      <c r="JX15" s="486"/>
      <c r="JY15" s="486"/>
      <c r="JZ15" s="486"/>
      <c r="KA15" s="486"/>
      <c r="KB15" s="486"/>
      <c r="KC15" s="486"/>
      <c r="KD15" s="486"/>
      <c r="KE15" s="507"/>
      <c r="KF15" s="508">
        <f>SUM(JB15:KE15)</f>
        <v>0</v>
      </c>
      <c r="KG15" s="486"/>
      <c r="KH15" s="486"/>
      <c r="KI15" s="486"/>
      <c r="KJ15" s="486"/>
      <c r="KK15" s="486"/>
      <c r="KL15" s="486"/>
      <c r="KM15" s="486"/>
      <c r="KN15" s="486"/>
      <c r="KO15" s="486"/>
      <c r="KP15" s="486"/>
      <c r="KQ15" s="486"/>
      <c r="KR15" s="486"/>
      <c r="KS15" s="486"/>
      <c r="KT15" s="486"/>
      <c r="KU15" s="486"/>
      <c r="KV15" s="486"/>
      <c r="KW15" s="486"/>
      <c r="KX15" s="486"/>
      <c r="KY15" s="486"/>
      <c r="KZ15" s="486"/>
      <c r="LA15" s="486"/>
      <c r="LB15" s="486"/>
      <c r="LC15" s="486"/>
      <c r="LD15" s="486"/>
      <c r="LE15" s="486"/>
      <c r="LF15" s="486"/>
      <c r="LG15" s="486"/>
      <c r="LH15" s="486"/>
      <c r="LI15" s="486"/>
      <c r="LJ15" s="486"/>
      <c r="LK15" s="486"/>
      <c r="LL15" s="460">
        <f>SUM(KG15:LK15)</f>
        <v>0</v>
      </c>
      <c r="LM15" s="486"/>
      <c r="LN15" s="486"/>
      <c r="LO15" s="486"/>
      <c r="LP15" s="486"/>
      <c r="LQ15" s="486"/>
      <c r="LR15" s="486"/>
      <c r="LS15" s="486"/>
      <c r="LT15" s="486"/>
      <c r="LU15" s="486"/>
      <c r="LV15" s="486"/>
      <c r="LW15" s="486"/>
      <c r="LX15" s="486"/>
      <c r="LY15" s="486"/>
      <c r="LZ15" s="486"/>
      <c r="MA15" s="486"/>
      <c r="MB15" s="486"/>
      <c r="MC15" s="486"/>
      <c r="MD15" s="486"/>
      <c r="ME15" s="486"/>
      <c r="MF15" s="486"/>
      <c r="MG15" s="486"/>
      <c r="MH15" s="486"/>
      <c r="MI15" s="486"/>
      <c r="MJ15" s="486"/>
      <c r="MK15" s="486"/>
      <c r="ML15" s="486"/>
      <c r="MM15" s="486"/>
      <c r="MN15" s="486"/>
      <c r="MO15" s="486"/>
      <c r="MP15" s="486"/>
      <c r="MQ15" s="460">
        <f>SUM(LM15:MP15)</f>
        <v>0</v>
      </c>
      <c r="MR15" s="486"/>
      <c r="MS15" s="486"/>
      <c r="MT15" s="486"/>
      <c r="MU15" s="486"/>
      <c r="MV15" s="486"/>
      <c r="MW15" s="486"/>
      <c r="MX15" s="486"/>
      <c r="MY15" s="486"/>
      <c r="MZ15" s="486"/>
      <c r="NA15" s="486"/>
      <c r="NB15" s="486"/>
      <c r="NC15" s="486"/>
      <c r="ND15" s="486"/>
      <c r="NE15" s="486"/>
      <c r="NF15" s="486"/>
      <c r="NG15" s="486"/>
      <c r="NH15" s="486"/>
      <c r="NI15" s="486"/>
      <c r="NJ15" s="486"/>
      <c r="NK15" s="486"/>
      <c r="NL15" s="486"/>
      <c r="NM15" s="486"/>
      <c r="NN15" s="486"/>
      <c r="NO15" s="486"/>
      <c r="NP15" s="486"/>
      <c r="NQ15" s="486"/>
      <c r="NR15" s="486"/>
      <c r="NS15" s="486"/>
      <c r="NT15" s="486"/>
      <c r="NU15" s="486"/>
      <c r="NV15" s="486"/>
      <c r="NW15" s="460">
        <f t="shared" ref="NW15:NW74" si="8">SUM(MR15:NV15)</f>
        <v>0</v>
      </c>
      <c r="NX15" s="123"/>
    </row>
    <row r="16" spans="1:388" s="124" customFormat="1" ht="30" customHeight="1">
      <c r="A16" s="113">
        <v>2</v>
      </c>
      <c r="B16" s="151" t="s">
        <v>6</v>
      </c>
      <c r="C16" s="114" t="s">
        <v>170</v>
      </c>
      <c r="D16" s="153" t="str">
        <f t="shared" si="0"/>
        <v xml:space="preserve">1 Dias y 1 Horas </v>
      </c>
      <c r="E16" s="307">
        <f t="shared" si="1"/>
        <v>4.6961805555555514E-2</v>
      </c>
      <c r="F16" s="308">
        <f>'Reporte de horas deducidos'!HI6</f>
        <v>6.3333333333333313</v>
      </c>
      <c r="G16" s="306">
        <f t="shared" si="2"/>
        <v>0.37569444444444411</v>
      </c>
      <c r="H16" s="115">
        <f t="shared" ref="H16:H74" si="9">+SUBTOTAL(9,AN16,BR16,CY16,ED16,FJ16,GO16,HU16,JA16,KF16,LL16,MQ16,NW16)</f>
        <v>6.7090277777777754</v>
      </c>
      <c r="I16" s="116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8"/>
      <c r="AN16" s="119">
        <f t="shared" si="3"/>
        <v>0</v>
      </c>
      <c r="AO16" s="116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8"/>
      <c r="BR16" s="119">
        <f t="shared" si="4"/>
        <v>0</v>
      </c>
      <c r="BS16" s="120">
        <v>3.2083333333333335</v>
      </c>
      <c r="BT16" s="121"/>
      <c r="BU16" s="121"/>
      <c r="BV16" s="121">
        <v>0.10416666666666663</v>
      </c>
      <c r="BW16" s="121">
        <v>4.166666666666663E-2</v>
      </c>
      <c r="BX16" s="121"/>
      <c r="BY16" s="121"/>
      <c r="BZ16" s="121"/>
      <c r="CA16" s="121"/>
      <c r="CB16" s="121">
        <v>4.166666666666663E-2</v>
      </c>
      <c r="CC16" s="121"/>
      <c r="CD16" s="121">
        <v>2.0833333333333259E-2</v>
      </c>
      <c r="CE16" s="121">
        <v>7.4305555555555625E-2</v>
      </c>
      <c r="CF16" s="121">
        <v>2.0833333333333259E-2</v>
      </c>
      <c r="CG16" s="121">
        <v>2.0833333333333332E-2</v>
      </c>
      <c r="CH16" s="121"/>
      <c r="CI16" s="121"/>
      <c r="CJ16" s="121">
        <v>0.25</v>
      </c>
      <c r="CK16" s="121">
        <v>7.4305555555555625E-2</v>
      </c>
      <c r="CL16" s="121">
        <v>0.13888888888888884</v>
      </c>
      <c r="CM16" s="121">
        <v>4.166666666666663E-2</v>
      </c>
      <c r="CN16" s="121"/>
      <c r="CO16" s="121"/>
      <c r="CP16" s="121">
        <v>0.16666666666666663</v>
      </c>
      <c r="CQ16" s="121">
        <v>2.0833333333333259E-2</v>
      </c>
      <c r="CR16" s="121"/>
      <c r="CS16" s="121">
        <v>0.17361111111111116</v>
      </c>
      <c r="CT16" s="121">
        <v>2.0833333333333259E-2</v>
      </c>
      <c r="CU16" s="121">
        <v>0.16666666666666663</v>
      </c>
      <c r="CV16" s="121"/>
      <c r="CW16" s="121"/>
      <c r="CX16" s="121"/>
      <c r="CY16" s="122">
        <f t="shared" si="5"/>
        <v>4.5861111111111104</v>
      </c>
      <c r="CZ16" s="121"/>
      <c r="DA16" s="121"/>
      <c r="DB16" s="121"/>
      <c r="DC16" s="121"/>
      <c r="DD16" s="121"/>
      <c r="DE16" s="121"/>
      <c r="DF16" s="121">
        <v>0.10416666666666663</v>
      </c>
      <c r="DG16" s="121">
        <v>0.125</v>
      </c>
      <c r="DH16" s="121">
        <v>6.25E-2</v>
      </c>
      <c r="DI16" s="121"/>
      <c r="DJ16" s="121"/>
      <c r="DK16" s="121"/>
      <c r="DL16" s="121"/>
      <c r="DM16" s="121">
        <v>8.3333333333333259E-2</v>
      </c>
      <c r="DN16" s="121">
        <v>4.166666666666663E-2</v>
      </c>
      <c r="DO16" s="121">
        <v>0.15625</v>
      </c>
      <c r="DP16" s="121">
        <v>2.777777777777779E-2</v>
      </c>
      <c r="DQ16" s="121"/>
      <c r="DR16" s="121"/>
      <c r="DS16" s="121"/>
      <c r="DT16" s="121">
        <v>2.0833333333333259E-2</v>
      </c>
      <c r="DU16" s="121"/>
      <c r="DV16" s="121"/>
      <c r="DW16" s="121"/>
      <c r="DX16" s="121"/>
      <c r="DY16" s="121"/>
      <c r="DZ16" s="121"/>
      <c r="EA16" s="121"/>
      <c r="EB16" s="121"/>
      <c r="EC16" s="121"/>
      <c r="ED16" s="122">
        <f t="shared" si="6"/>
        <v>0.62152777777777757</v>
      </c>
      <c r="EE16" s="461"/>
      <c r="EF16" s="462"/>
      <c r="EG16" s="462"/>
      <c r="EH16" s="462"/>
      <c r="EI16" s="462"/>
      <c r="EJ16" s="462"/>
      <c r="EK16" s="462"/>
      <c r="EL16" s="462"/>
      <c r="EM16" s="462"/>
      <c r="EN16" s="462"/>
      <c r="EO16" s="462"/>
      <c r="EP16" s="462"/>
      <c r="EQ16" s="462"/>
      <c r="ER16" s="462"/>
      <c r="ES16" s="462"/>
      <c r="ET16" s="462"/>
      <c r="EU16" s="462"/>
      <c r="EV16" s="462"/>
      <c r="EW16" s="462"/>
      <c r="EX16" s="462"/>
      <c r="EY16" s="462"/>
      <c r="EZ16" s="462"/>
      <c r="FA16" s="462"/>
      <c r="FB16" s="462"/>
      <c r="FC16" s="462"/>
      <c r="FD16" s="462"/>
      <c r="FE16" s="462"/>
      <c r="FF16" s="462"/>
      <c r="FG16" s="462"/>
      <c r="FH16" s="462"/>
      <c r="FI16" s="463"/>
      <c r="FJ16" s="133">
        <f t="shared" si="7"/>
        <v>0</v>
      </c>
      <c r="FK16" s="442"/>
      <c r="FL16" s="442"/>
      <c r="FM16" s="442"/>
      <c r="FN16" s="442"/>
      <c r="FO16" s="442">
        <v>8.3333333333333259E-2</v>
      </c>
      <c r="FP16" s="442">
        <v>4.3749999999999956E-2</v>
      </c>
      <c r="FQ16" s="474">
        <v>0.25</v>
      </c>
      <c r="FR16" s="442">
        <v>6.944444444444442E-2</v>
      </c>
      <c r="FS16" s="442">
        <v>8.3333333333333259E-2</v>
      </c>
      <c r="FT16" s="442"/>
      <c r="FU16" s="442">
        <v>2.0833333333333259E-2</v>
      </c>
      <c r="FV16" s="442"/>
      <c r="FW16" s="442"/>
      <c r="FX16" s="442"/>
      <c r="FY16" s="442"/>
      <c r="FZ16" s="442"/>
      <c r="GA16" s="442">
        <v>6.25E-2</v>
      </c>
      <c r="GB16" s="442">
        <v>8.3333333333333259E-2</v>
      </c>
      <c r="GC16" s="442"/>
      <c r="GD16" s="442">
        <v>0.125</v>
      </c>
      <c r="GE16" s="442"/>
      <c r="GF16" s="442"/>
      <c r="GG16" s="442"/>
      <c r="GH16" s="442"/>
      <c r="GI16" s="442"/>
      <c r="GJ16" s="442"/>
      <c r="GK16" s="442"/>
      <c r="GL16" s="442"/>
      <c r="GM16" s="442"/>
      <c r="GN16" s="442"/>
      <c r="GO16" s="460">
        <f>SUM(FK16:GN16)</f>
        <v>0.82152777777777741</v>
      </c>
      <c r="GP16" s="486"/>
      <c r="GQ16" s="486"/>
      <c r="GR16" s="486"/>
      <c r="GS16" s="486"/>
      <c r="GT16" s="486"/>
      <c r="GU16" s="486"/>
      <c r="GV16" s="486"/>
      <c r="GW16" s="486"/>
      <c r="GX16" s="486"/>
      <c r="GY16" s="486"/>
      <c r="GZ16" s="486"/>
      <c r="HA16" s="486"/>
      <c r="HB16" s="486"/>
      <c r="HC16" s="486">
        <v>9.7222222222222099E-2</v>
      </c>
      <c r="HD16" s="486"/>
      <c r="HE16" s="486"/>
      <c r="HF16" s="486"/>
      <c r="HG16" s="486"/>
      <c r="HH16" s="486"/>
      <c r="HI16" s="486"/>
      <c r="HJ16" s="486"/>
      <c r="HK16" s="486"/>
      <c r="HL16" s="486"/>
      <c r="HM16" s="486"/>
      <c r="HN16" s="486"/>
      <c r="HO16" s="486"/>
      <c r="HP16" s="486"/>
      <c r="HQ16" s="486"/>
      <c r="HR16" s="486"/>
      <c r="HS16" s="486"/>
      <c r="HT16" s="507"/>
      <c r="HU16" s="460">
        <f t="shared" ref="HU16:HU74" si="10">SUM(GP16:HT16)</f>
        <v>9.7222222222222099E-2</v>
      </c>
      <c r="HV16" s="564"/>
      <c r="HW16" s="486"/>
      <c r="HX16" s="486"/>
      <c r="HY16" s="486"/>
      <c r="HZ16" s="486">
        <v>1.388888888888884E-2</v>
      </c>
      <c r="IA16" s="486"/>
      <c r="IB16" s="486"/>
      <c r="IC16" s="486"/>
      <c r="ID16" s="486"/>
      <c r="IE16" s="486"/>
      <c r="IF16" s="486">
        <v>2.0833333333333259E-2</v>
      </c>
      <c r="IG16" s="486">
        <v>2.0833333333333259E-2</v>
      </c>
      <c r="IH16" s="486"/>
      <c r="II16" s="486"/>
      <c r="IJ16" s="486">
        <v>0.16666666666666663</v>
      </c>
      <c r="IK16" s="486"/>
      <c r="IL16" s="486">
        <v>5.2083333333333259E-2</v>
      </c>
      <c r="IM16" s="486">
        <v>2.0833333333333259E-2</v>
      </c>
      <c r="IN16" s="486"/>
      <c r="IO16" s="486"/>
      <c r="IP16" s="486"/>
      <c r="IQ16" s="486"/>
      <c r="IR16" s="486"/>
      <c r="IS16" s="486"/>
      <c r="IT16" s="486"/>
      <c r="IU16" s="486"/>
      <c r="IV16" s="486">
        <v>5.5555555555555469E-2</v>
      </c>
      <c r="IW16" s="486"/>
      <c r="IX16" s="486"/>
      <c r="IY16" s="486"/>
      <c r="IZ16" s="507"/>
      <c r="JA16" s="460">
        <f t="shared" ref="JA16:JA74" si="11">SUM(HV16:IZ16)</f>
        <v>0.35069444444444398</v>
      </c>
      <c r="JB16" s="564">
        <v>4.7916666666666607E-2</v>
      </c>
      <c r="JC16" s="486">
        <v>2.0833333333333259E-2</v>
      </c>
      <c r="JD16" s="486">
        <v>1.388888888888884E-2</v>
      </c>
      <c r="JE16" s="486"/>
      <c r="JF16" s="486">
        <v>6.25E-2</v>
      </c>
      <c r="JG16" s="486"/>
      <c r="JH16" s="486"/>
      <c r="JI16" s="486">
        <v>8.6805555555555469E-2</v>
      </c>
      <c r="JJ16" s="486"/>
      <c r="JK16" s="486"/>
      <c r="JL16" s="486"/>
      <c r="JM16" s="486"/>
      <c r="JN16" s="486"/>
      <c r="JO16" s="486"/>
      <c r="JP16" s="486"/>
      <c r="JQ16" s="486"/>
      <c r="JR16" s="486"/>
      <c r="JS16" s="486"/>
      <c r="JT16" s="486"/>
      <c r="JU16" s="486"/>
      <c r="JV16" s="486"/>
      <c r="JW16" s="486"/>
      <c r="JX16" s="486"/>
      <c r="JY16" s="486"/>
      <c r="JZ16" s="486"/>
      <c r="KA16" s="486"/>
      <c r="KB16" s="486"/>
      <c r="KC16" s="486"/>
      <c r="KD16" s="486"/>
      <c r="KE16" s="507"/>
      <c r="KF16" s="460">
        <f t="shared" ref="KF16:KF74" si="12">SUM(JB16:KE16)</f>
        <v>0.23194444444444418</v>
      </c>
      <c r="KG16" s="486"/>
      <c r="KH16" s="486"/>
      <c r="KI16" s="486"/>
      <c r="KJ16" s="486"/>
      <c r="KK16" s="486"/>
      <c r="KL16" s="486"/>
      <c r="KM16" s="486"/>
      <c r="KN16" s="486"/>
      <c r="KO16" s="486"/>
      <c r="KP16" s="486"/>
      <c r="KQ16" s="486"/>
      <c r="KR16" s="486"/>
      <c r="KS16" s="486"/>
      <c r="KT16" s="486"/>
      <c r="KU16" s="486"/>
      <c r="KV16" s="486"/>
      <c r="KW16" s="486"/>
      <c r="KX16" s="486"/>
      <c r="KY16" s="486"/>
      <c r="KZ16" s="486"/>
      <c r="LA16" s="486"/>
      <c r="LB16" s="486"/>
      <c r="LC16" s="486"/>
      <c r="LD16" s="486"/>
      <c r="LE16" s="486"/>
      <c r="LF16" s="486"/>
      <c r="LG16" s="486"/>
      <c r="LH16" s="486"/>
      <c r="LI16" s="486"/>
      <c r="LJ16" s="486"/>
      <c r="LK16" s="486"/>
      <c r="LL16" s="460">
        <f t="shared" ref="LL16:LL74" si="13">SUM(KG16:LK16)</f>
        <v>0</v>
      </c>
      <c r="LM16" s="486"/>
      <c r="LN16" s="486"/>
      <c r="LO16" s="486"/>
      <c r="LP16" s="486"/>
      <c r="LQ16" s="486"/>
      <c r="LR16" s="486"/>
      <c r="LS16" s="486"/>
      <c r="LT16" s="486"/>
      <c r="LU16" s="486"/>
      <c r="LV16" s="486"/>
      <c r="LW16" s="486"/>
      <c r="LX16" s="486"/>
      <c r="LY16" s="486"/>
      <c r="LZ16" s="486"/>
      <c r="MA16" s="486"/>
      <c r="MB16" s="486"/>
      <c r="MC16" s="486"/>
      <c r="MD16" s="486"/>
      <c r="ME16" s="486"/>
      <c r="MF16" s="486"/>
      <c r="MG16" s="486"/>
      <c r="MH16" s="486"/>
      <c r="MI16" s="486"/>
      <c r="MJ16" s="486"/>
      <c r="MK16" s="486"/>
      <c r="ML16" s="486"/>
      <c r="MM16" s="486"/>
      <c r="MN16" s="486"/>
      <c r="MO16" s="486"/>
      <c r="MP16" s="486"/>
      <c r="MQ16" s="460">
        <f t="shared" ref="MQ16:MQ74" si="14">SUM(LM16:MP16)</f>
        <v>0</v>
      </c>
      <c r="MR16" s="486"/>
      <c r="MS16" s="486"/>
      <c r="MT16" s="486"/>
      <c r="MU16" s="486"/>
      <c r="MV16" s="486"/>
      <c r="MW16" s="486"/>
      <c r="MX16" s="486"/>
      <c r="MY16" s="486"/>
      <c r="MZ16" s="486"/>
      <c r="NA16" s="486"/>
      <c r="NB16" s="486"/>
      <c r="NC16" s="486"/>
      <c r="ND16" s="486"/>
      <c r="NE16" s="486"/>
      <c r="NF16" s="486"/>
      <c r="NG16" s="486"/>
      <c r="NH16" s="486"/>
      <c r="NI16" s="486"/>
      <c r="NJ16" s="486"/>
      <c r="NK16" s="486"/>
      <c r="NL16" s="486"/>
      <c r="NM16" s="486"/>
      <c r="NN16" s="486"/>
      <c r="NO16" s="486"/>
      <c r="NP16" s="486"/>
      <c r="NQ16" s="486"/>
      <c r="NR16" s="486"/>
      <c r="NS16" s="486"/>
      <c r="NT16" s="486"/>
      <c r="NU16" s="486"/>
      <c r="NV16" s="486"/>
      <c r="NW16" s="460">
        <f t="shared" si="8"/>
        <v>0</v>
      </c>
      <c r="NX16" s="123"/>
    </row>
    <row r="17" spans="1:388" s="124" customFormat="1" ht="30" customHeight="1">
      <c r="A17" s="113">
        <v>3</v>
      </c>
      <c r="B17" s="152" t="s">
        <v>143</v>
      </c>
      <c r="C17" s="114" t="s">
        <v>170</v>
      </c>
      <c r="D17" s="153" t="str">
        <f t="shared" si="0"/>
        <v xml:space="preserve">0 Dias y 7 Horas </v>
      </c>
      <c r="E17" s="307">
        <f t="shared" si="1"/>
        <v>3.9583333333333137E-2</v>
      </c>
      <c r="F17" s="308">
        <f>'Reporte de horas deducidos'!HI7</f>
        <v>2.964583333333334</v>
      </c>
      <c r="G17" s="306">
        <f t="shared" si="2"/>
        <v>0.3166666666666651</v>
      </c>
      <c r="H17" s="115">
        <f t="shared" si="9"/>
        <v>3.2812499999999991</v>
      </c>
      <c r="I17" s="126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8"/>
      <c r="AN17" s="129">
        <f t="shared" si="3"/>
        <v>0</v>
      </c>
      <c r="AO17" s="126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8"/>
      <c r="BR17" s="129">
        <f t="shared" si="4"/>
        <v>0</v>
      </c>
      <c r="BS17" s="120">
        <v>1.7055555555555555</v>
      </c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>
        <v>0.16666666666666663</v>
      </c>
      <c r="CQ17" s="121">
        <v>2.0833333333333259E-2</v>
      </c>
      <c r="CR17" s="121"/>
      <c r="CS17" s="121">
        <v>0.15277777777777779</v>
      </c>
      <c r="CT17" s="121"/>
      <c r="CU17" s="121"/>
      <c r="CV17" s="121"/>
      <c r="CW17" s="121"/>
      <c r="CX17" s="121"/>
      <c r="CY17" s="122">
        <f t="shared" si="5"/>
        <v>2.0458333333333334</v>
      </c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  <c r="DK17" s="121"/>
      <c r="DL17" s="121"/>
      <c r="DM17" s="121"/>
      <c r="DN17" s="121"/>
      <c r="DO17" s="121"/>
      <c r="DP17" s="121">
        <v>2.0833333333333259E-2</v>
      </c>
      <c r="DQ17" s="121"/>
      <c r="DR17" s="121"/>
      <c r="DS17" s="121"/>
      <c r="DT17" s="121">
        <v>2.0833333333333259E-2</v>
      </c>
      <c r="DU17" s="121"/>
      <c r="DV17" s="121"/>
      <c r="DW17" s="121"/>
      <c r="DX17" s="121"/>
      <c r="DY17" s="121"/>
      <c r="DZ17" s="121"/>
      <c r="EA17" s="121"/>
      <c r="EB17" s="121"/>
      <c r="EC17" s="121"/>
      <c r="ED17" s="122">
        <f t="shared" si="6"/>
        <v>4.1666666666666519E-2</v>
      </c>
      <c r="EE17" s="130"/>
      <c r="EF17" s="131"/>
      <c r="EG17" s="131"/>
      <c r="EH17" s="131"/>
      <c r="EI17" s="131"/>
      <c r="EJ17" s="131"/>
      <c r="EK17" s="131"/>
      <c r="EL17" s="131"/>
      <c r="EM17" s="131"/>
      <c r="EN17" s="131"/>
      <c r="EO17" s="131"/>
      <c r="EP17" s="131"/>
      <c r="EQ17" s="131"/>
      <c r="ER17" s="131"/>
      <c r="ES17" s="131"/>
      <c r="ET17" s="131"/>
      <c r="EU17" s="131"/>
      <c r="EV17" s="131"/>
      <c r="EW17" s="131"/>
      <c r="EX17" s="131"/>
      <c r="EY17" s="131"/>
      <c r="EZ17" s="131"/>
      <c r="FA17" s="131"/>
      <c r="FB17" s="131"/>
      <c r="FC17" s="131"/>
      <c r="FD17" s="131"/>
      <c r="FE17" s="131"/>
      <c r="FF17" s="131"/>
      <c r="FG17" s="131"/>
      <c r="FH17" s="131"/>
      <c r="FI17" s="132"/>
      <c r="FJ17" s="133">
        <f t="shared" si="7"/>
        <v>0</v>
      </c>
      <c r="FK17" s="442"/>
      <c r="FL17" s="442"/>
      <c r="FM17" s="442"/>
      <c r="FN17" s="442"/>
      <c r="FO17" s="442">
        <v>8.3333333333333259E-2</v>
      </c>
      <c r="FP17" s="442"/>
      <c r="FQ17" s="474"/>
      <c r="FR17" s="442">
        <v>6.944444444444442E-2</v>
      </c>
      <c r="FS17" s="442">
        <v>8.3333333333333259E-2</v>
      </c>
      <c r="FT17" s="442"/>
      <c r="FU17" s="442">
        <v>2.0833333333333259E-2</v>
      </c>
      <c r="FV17" s="442"/>
      <c r="FW17" s="442"/>
      <c r="FX17" s="442"/>
      <c r="FY17" s="442"/>
      <c r="FZ17" s="442"/>
      <c r="GA17" s="442"/>
      <c r="GB17" s="442"/>
      <c r="GC17" s="442"/>
      <c r="GD17" s="442"/>
      <c r="GE17" s="442"/>
      <c r="GF17" s="442">
        <v>6.25E-2</v>
      </c>
      <c r="GG17" s="442">
        <v>3.125E-2</v>
      </c>
      <c r="GH17" s="442"/>
      <c r="GI17" s="442">
        <v>0.10416666666666663</v>
      </c>
      <c r="GJ17" s="442"/>
      <c r="GK17" s="442"/>
      <c r="GL17" s="442"/>
      <c r="GM17" s="442"/>
      <c r="GN17" s="442"/>
      <c r="GO17" s="460">
        <f t="shared" ref="GO17:GO74" si="15">SUM(FK17:GN17)</f>
        <v>0.45486111111111083</v>
      </c>
      <c r="GP17" s="486">
        <v>9.722222222222221E-2</v>
      </c>
      <c r="GQ17" s="486">
        <v>4.166666666666663E-2</v>
      </c>
      <c r="GR17" s="486"/>
      <c r="GS17" s="486"/>
      <c r="GT17" s="486"/>
      <c r="GU17" s="486"/>
      <c r="GV17" s="486"/>
      <c r="GW17" s="486"/>
      <c r="GX17" s="486"/>
      <c r="GY17" s="486"/>
      <c r="GZ17" s="486">
        <v>0.125</v>
      </c>
      <c r="HA17" s="486"/>
      <c r="HB17" s="486"/>
      <c r="HC17" s="486"/>
      <c r="HD17" s="486"/>
      <c r="HE17" s="486"/>
      <c r="HF17" s="486"/>
      <c r="HG17" s="486"/>
      <c r="HH17" s="486"/>
      <c r="HI17" s="486"/>
      <c r="HJ17" s="486"/>
      <c r="HK17" s="486"/>
      <c r="HL17" s="486"/>
      <c r="HM17" s="486"/>
      <c r="HN17" s="486"/>
      <c r="HO17" s="486"/>
      <c r="HP17" s="486"/>
      <c r="HQ17" s="486"/>
      <c r="HR17" s="486"/>
      <c r="HS17" s="486"/>
      <c r="HT17" s="507"/>
      <c r="HU17" s="460">
        <f t="shared" si="10"/>
        <v>0.26388888888888884</v>
      </c>
      <c r="HV17" s="564"/>
      <c r="HW17" s="486"/>
      <c r="HX17" s="486"/>
      <c r="HY17" s="486"/>
      <c r="HZ17" s="486"/>
      <c r="IA17" s="486"/>
      <c r="IB17" s="486"/>
      <c r="IC17" s="486"/>
      <c r="ID17" s="486"/>
      <c r="IE17" s="486"/>
      <c r="IF17" s="486"/>
      <c r="IG17" s="486"/>
      <c r="IH17" s="486"/>
      <c r="II17" s="486"/>
      <c r="IJ17" s="486"/>
      <c r="IK17" s="486"/>
      <c r="IL17" s="486"/>
      <c r="IM17" s="486"/>
      <c r="IN17" s="486">
        <v>8.3333333333333259E-2</v>
      </c>
      <c r="IO17" s="486">
        <v>0.10416666666666663</v>
      </c>
      <c r="IP17" s="486"/>
      <c r="IQ17" s="486"/>
      <c r="IR17" s="486"/>
      <c r="IS17" s="486"/>
      <c r="IT17" s="486"/>
      <c r="IU17" s="486"/>
      <c r="IV17" s="486">
        <v>5.5555555555555469E-2</v>
      </c>
      <c r="IW17" s="486"/>
      <c r="IX17" s="486"/>
      <c r="IY17" s="486"/>
      <c r="IZ17" s="507"/>
      <c r="JA17" s="460">
        <f t="shared" si="11"/>
        <v>0.24305555555555536</v>
      </c>
      <c r="JB17" s="564">
        <v>4.7916666666666607E-2</v>
      </c>
      <c r="JC17" s="486">
        <v>2.0833333333333259E-2</v>
      </c>
      <c r="JD17" s="486">
        <v>1.388888888888884E-2</v>
      </c>
      <c r="JE17" s="486"/>
      <c r="JF17" s="486">
        <v>6.25E-2</v>
      </c>
      <c r="JG17" s="486"/>
      <c r="JH17" s="486"/>
      <c r="JI17" s="486">
        <v>8.6805555555555469E-2</v>
      </c>
      <c r="JJ17" s="486"/>
      <c r="JK17" s="486"/>
      <c r="JL17" s="486"/>
      <c r="JM17" s="486"/>
      <c r="JN17" s="486"/>
      <c r="JO17" s="486"/>
      <c r="JP17" s="486"/>
      <c r="JQ17" s="486"/>
      <c r="JR17" s="486"/>
      <c r="JS17" s="486"/>
      <c r="JT17" s="486"/>
      <c r="JU17" s="486"/>
      <c r="JV17" s="486"/>
      <c r="JW17" s="486"/>
      <c r="JX17" s="486"/>
      <c r="JY17" s="486"/>
      <c r="JZ17" s="486"/>
      <c r="KA17" s="486"/>
      <c r="KB17" s="486"/>
      <c r="KC17" s="486"/>
      <c r="KD17" s="486"/>
      <c r="KE17" s="507"/>
      <c r="KF17" s="460">
        <f t="shared" si="12"/>
        <v>0.23194444444444418</v>
      </c>
      <c r="KG17" s="486"/>
      <c r="KH17" s="486"/>
      <c r="KI17" s="486"/>
      <c r="KJ17" s="486"/>
      <c r="KK17" s="486"/>
      <c r="KL17" s="486"/>
      <c r="KM17" s="486"/>
      <c r="KN17" s="486"/>
      <c r="KO17" s="486"/>
      <c r="KP17" s="486"/>
      <c r="KQ17" s="486"/>
      <c r="KR17" s="486"/>
      <c r="KS17" s="486"/>
      <c r="KT17" s="486"/>
      <c r="KU17" s="486"/>
      <c r="KV17" s="486"/>
      <c r="KW17" s="486"/>
      <c r="KX17" s="486"/>
      <c r="KY17" s="486"/>
      <c r="KZ17" s="486"/>
      <c r="LA17" s="486"/>
      <c r="LB17" s="486"/>
      <c r="LC17" s="486"/>
      <c r="LD17" s="486"/>
      <c r="LE17" s="486"/>
      <c r="LF17" s="486"/>
      <c r="LG17" s="486"/>
      <c r="LH17" s="486"/>
      <c r="LI17" s="486"/>
      <c r="LJ17" s="486"/>
      <c r="LK17" s="486"/>
      <c r="LL17" s="460">
        <f t="shared" si="13"/>
        <v>0</v>
      </c>
      <c r="LM17" s="486"/>
      <c r="LN17" s="486"/>
      <c r="LO17" s="486"/>
      <c r="LP17" s="486"/>
      <c r="LQ17" s="486"/>
      <c r="LR17" s="486"/>
      <c r="LS17" s="486"/>
      <c r="LT17" s="486"/>
      <c r="LU17" s="486"/>
      <c r="LV17" s="486"/>
      <c r="LW17" s="486"/>
      <c r="LX17" s="486"/>
      <c r="LY17" s="486"/>
      <c r="LZ17" s="486"/>
      <c r="MA17" s="486"/>
      <c r="MB17" s="486"/>
      <c r="MC17" s="486"/>
      <c r="MD17" s="486"/>
      <c r="ME17" s="486"/>
      <c r="MF17" s="486"/>
      <c r="MG17" s="486"/>
      <c r="MH17" s="486"/>
      <c r="MI17" s="486"/>
      <c r="MJ17" s="486"/>
      <c r="MK17" s="486"/>
      <c r="ML17" s="486"/>
      <c r="MM17" s="486"/>
      <c r="MN17" s="486"/>
      <c r="MO17" s="486"/>
      <c r="MP17" s="486"/>
      <c r="MQ17" s="460">
        <f t="shared" si="14"/>
        <v>0</v>
      </c>
      <c r="MR17" s="486"/>
      <c r="MS17" s="486"/>
      <c r="MT17" s="486"/>
      <c r="MU17" s="486"/>
      <c r="MV17" s="486"/>
      <c r="MW17" s="486"/>
      <c r="MX17" s="486"/>
      <c r="MY17" s="486"/>
      <c r="MZ17" s="486"/>
      <c r="NA17" s="486"/>
      <c r="NB17" s="486"/>
      <c r="NC17" s="486"/>
      <c r="ND17" s="486"/>
      <c r="NE17" s="486"/>
      <c r="NF17" s="486"/>
      <c r="NG17" s="486"/>
      <c r="NH17" s="486"/>
      <c r="NI17" s="486"/>
      <c r="NJ17" s="486"/>
      <c r="NK17" s="486"/>
      <c r="NL17" s="486"/>
      <c r="NM17" s="486"/>
      <c r="NN17" s="486"/>
      <c r="NO17" s="486"/>
      <c r="NP17" s="486"/>
      <c r="NQ17" s="486"/>
      <c r="NR17" s="486"/>
      <c r="NS17" s="486"/>
      <c r="NT17" s="486"/>
      <c r="NU17" s="486"/>
      <c r="NV17" s="486"/>
      <c r="NW17" s="460">
        <f t="shared" si="8"/>
        <v>0</v>
      </c>
      <c r="NX17" s="123"/>
    </row>
    <row r="18" spans="1:388" s="124" customFormat="1" ht="30" customHeight="1">
      <c r="A18" s="113">
        <v>4</v>
      </c>
      <c r="B18" s="152" t="s">
        <v>25</v>
      </c>
      <c r="C18" s="114" t="s">
        <v>170</v>
      </c>
      <c r="D18" s="153" t="str">
        <f>INT(E18*24)&amp; " Dias y " &amp; INT(MOD(E18*24,1)*8)&amp; " Horas "</f>
        <v xml:space="preserve">0 Dias y 3 Horas </v>
      </c>
      <c r="E18" s="307">
        <f t="shared" si="1"/>
        <v>1.822916666666663E-2</v>
      </c>
      <c r="F18" s="308">
        <f>'Reporte de horas deducidos'!HI8</f>
        <v>6.2173611111111073</v>
      </c>
      <c r="G18" s="306">
        <f t="shared" si="2"/>
        <v>0.14583333333333304</v>
      </c>
      <c r="H18" s="115">
        <f t="shared" si="9"/>
        <v>6.3631944444444404</v>
      </c>
      <c r="I18" s="138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40"/>
      <c r="AN18" s="141">
        <f t="shared" si="3"/>
        <v>0</v>
      </c>
      <c r="AO18" s="138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40"/>
      <c r="BR18" s="141">
        <f t="shared" si="4"/>
        <v>0</v>
      </c>
      <c r="BS18" s="120">
        <v>2.2916666666666665</v>
      </c>
      <c r="BT18" s="121"/>
      <c r="BU18" s="121"/>
      <c r="BV18" s="121">
        <v>0.10416666666666663</v>
      </c>
      <c r="BW18" s="121">
        <v>4.166666666666663E-2</v>
      </c>
      <c r="BX18" s="121"/>
      <c r="BY18" s="121"/>
      <c r="BZ18" s="121"/>
      <c r="CA18" s="121"/>
      <c r="CB18" s="121">
        <v>4.166666666666663E-2</v>
      </c>
      <c r="CC18" s="121"/>
      <c r="CD18" s="121">
        <v>2.0833333333333592E-2</v>
      </c>
      <c r="CE18" s="121">
        <v>7.4305555555555625E-2</v>
      </c>
      <c r="CF18" s="121">
        <v>2.0833333333333259E-2</v>
      </c>
      <c r="CG18" s="121">
        <v>2.0833333333333259E-2</v>
      </c>
      <c r="CH18" s="121"/>
      <c r="CI18" s="121"/>
      <c r="CJ18" s="121">
        <v>0.25</v>
      </c>
      <c r="CK18" s="121">
        <v>7.4305555555555625E-2</v>
      </c>
      <c r="CL18" s="121">
        <v>0.13888888888888884</v>
      </c>
      <c r="CM18" s="121">
        <v>4.166666666666663E-2</v>
      </c>
      <c r="CN18" s="121"/>
      <c r="CO18" s="121"/>
      <c r="CP18" s="121">
        <v>0.16666666666666663</v>
      </c>
      <c r="CQ18" s="121">
        <v>2.0833333333333259E-2</v>
      </c>
      <c r="CR18" s="121"/>
      <c r="CS18" s="121"/>
      <c r="CT18" s="121">
        <v>2.0833333333333259E-2</v>
      </c>
      <c r="CU18" s="121">
        <v>0.16666666666666663</v>
      </c>
      <c r="CV18" s="121"/>
      <c r="CW18" s="121"/>
      <c r="CX18" s="121"/>
      <c r="CY18" s="122">
        <f t="shared" si="5"/>
        <v>3.4958333333333313</v>
      </c>
      <c r="CZ18" s="121"/>
      <c r="DA18" s="121"/>
      <c r="DB18" s="121"/>
      <c r="DC18" s="121"/>
      <c r="DD18" s="121"/>
      <c r="DE18" s="121"/>
      <c r="DF18" s="121">
        <v>0.10416666666666663</v>
      </c>
      <c r="DG18" s="121">
        <v>0.125</v>
      </c>
      <c r="DH18" s="121">
        <v>6.25E-2</v>
      </c>
      <c r="DI18" s="121"/>
      <c r="DJ18" s="121"/>
      <c r="DK18" s="121"/>
      <c r="DL18" s="121"/>
      <c r="DM18" s="121">
        <v>8.3333333333333259E-2</v>
      </c>
      <c r="DN18" s="121">
        <v>4.166666666666663E-2</v>
      </c>
      <c r="DO18" s="121">
        <v>0.15625</v>
      </c>
      <c r="DP18" s="121">
        <v>2.777777777777779E-2</v>
      </c>
      <c r="DQ18" s="121"/>
      <c r="DR18" s="121"/>
      <c r="DS18" s="121"/>
      <c r="DT18" s="121">
        <v>2.0833333333333259E-2</v>
      </c>
      <c r="DU18" s="121"/>
      <c r="DV18" s="121"/>
      <c r="DW18" s="121"/>
      <c r="DX18" s="121"/>
      <c r="DY18" s="121"/>
      <c r="DZ18" s="121"/>
      <c r="EA18" s="121"/>
      <c r="EB18" s="121"/>
      <c r="EC18" s="121"/>
      <c r="ED18" s="122">
        <f t="shared" si="6"/>
        <v>0.62152777777777757</v>
      </c>
      <c r="EE18" s="146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147"/>
      <c r="FD18" s="147"/>
      <c r="FE18" s="147"/>
      <c r="FF18" s="147"/>
      <c r="FG18" s="147"/>
      <c r="FH18" s="147"/>
      <c r="FI18" s="148"/>
      <c r="FJ18" s="133">
        <f t="shared" si="7"/>
        <v>0</v>
      </c>
      <c r="FK18" s="443"/>
      <c r="FL18" s="443"/>
      <c r="FM18" s="443"/>
      <c r="FN18" s="443"/>
      <c r="FO18" s="443"/>
      <c r="FP18" s="443"/>
      <c r="FQ18" s="475"/>
      <c r="FR18" s="443"/>
      <c r="FS18" s="443"/>
      <c r="FT18" s="443"/>
      <c r="FU18" s="443"/>
      <c r="FV18" s="443"/>
      <c r="FW18" s="443"/>
      <c r="FX18" s="443"/>
      <c r="FY18" s="443"/>
      <c r="FZ18" s="443"/>
      <c r="GA18" s="443"/>
      <c r="GB18" s="443"/>
      <c r="GC18" s="443"/>
      <c r="GD18" s="443">
        <v>0.125</v>
      </c>
      <c r="GE18" s="443"/>
      <c r="GF18" s="443">
        <v>6.25E-2</v>
      </c>
      <c r="GG18" s="443">
        <v>6.25E-2</v>
      </c>
      <c r="GH18" s="443">
        <v>2.777777777777779E-2</v>
      </c>
      <c r="GI18" s="443">
        <v>0.13888888888888884</v>
      </c>
      <c r="GJ18" s="443">
        <v>5.5555555555555469E-2</v>
      </c>
      <c r="GK18" s="443">
        <v>9.027777777777779E-2</v>
      </c>
      <c r="GL18" s="443"/>
      <c r="GM18" s="443"/>
      <c r="GN18" s="443">
        <v>0.13888888888888884</v>
      </c>
      <c r="GO18" s="460">
        <f t="shared" si="15"/>
        <v>0.70138888888888873</v>
      </c>
      <c r="GP18" s="486">
        <v>9.722222222222221E-2</v>
      </c>
      <c r="GQ18" s="486">
        <v>4.166666666666663E-2</v>
      </c>
      <c r="GR18" s="486"/>
      <c r="GS18" s="486"/>
      <c r="GT18" s="486"/>
      <c r="GU18" s="486"/>
      <c r="GV18" s="486"/>
      <c r="GW18" s="486"/>
      <c r="GX18" s="486"/>
      <c r="GY18" s="486"/>
      <c r="GZ18" s="486"/>
      <c r="HA18" s="486"/>
      <c r="HB18" s="486"/>
      <c r="HC18" s="486">
        <v>9.7222222222222099E-2</v>
      </c>
      <c r="HD18" s="486"/>
      <c r="HE18" s="486">
        <v>9.027777777777779E-2</v>
      </c>
      <c r="HF18" s="486"/>
      <c r="HG18" s="486"/>
      <c r="HH18" s="486"/>
      <c r="HI18" s="486"/>
      <c r="HJ18" s="486"/>
      <c r="HK18" s="486"/>
      <c r="HL18" s="486">
        <v>0.14583333333333326</v>
      </c>
      <c r="HM18" s="486"/>
      <c r="HN18" s="486"/>
      <c r="HO18" s="486"/>
      <c r="HP18" s="486"/>
      <c r="HQ18" s="486">
        <v>4.166666666666663E-2</v>
      </c>
      <c r="HR18" s="486"/>
      <c r="HS18" s="486">
        <v>0.16666666666666663</v>
      </c>
      <c r="HT18" s="507"/>
      <c r="HU18" s="460">
        <f t="shared" si="10"/>
        <v>0.68055555555555525</v>
      </c>
      <c r="HV18" s="564"/>
      <c r="HW18" s="486"/>
      <c r="HX18" s="486"/>
      <c r="HY18" s="486">
        <v>0.10416666666666663</v>
      </c>
      <c r="HZ18" s="486">
        <v>1.388888888888884E-2</v>
      </c>
      <c r="IA18" s="486">
        <v>9.7222222222222099E-2</v>
      </c>
      <c r="IB18" s="486"/>
      <c r="IC18" s="486"/>
      <c r="ID18" s="486"/>
      <c r="IE18" s="486"/>
      <c r="IF18" s="486">
        <v>8.3333333333333259E-2</v>
      </c>
      <c r="IG18" s="486">
        <v>2.0833333333333259E-2</v>
      </c>
      <c r="IH18" s="486">
        <v>0.125</v>
      </c>
      <c r="II18" s="486"/>
      <c r="IJ18" s="486"/>
      <c r="IK18" s="486"/>
      <c r="IL18" s="486"/>
      <c r="IM18" s="486"/>
      <c r="IN18" s="486">
        <v>8.3333333333333259E-2</v>
      </c>
      <c r="IO18" s="486">
        <v>0.10416666666666663</v>
      </c>
      <c r="IP18" s="486"/>
      <c r="IQ18" s="486"/>
      <c r="IR18" s="486"/>
      <c r="IS18" s="486"/>
      <c r="IT18" s="486"/>
      <c r="IU18" s="486"/>
      <c r="IV18" s="486"/>
      <c r="IW18" s="486"/>
      <c r="IX18" s="486"/>
      <c r="IY18" s="486"/>
      <c r="IZ18" s="507"/>
      <c r="JA18" s="460">
        <f t="shared" si="11"/>
        <v>0.63194444444444398</v>
      </c>
      <c r="JB18" s="564">
        <v>4.7916666666666607E-2</v>
      </c>
      <c r="JC18" s="486">
        <v>2.0833333333333259E-2</v>
      </c>
      <c r="JD18" s="486">
        <v>1.388888888888884E-2</v>
      </c>
      <c r="JE18" s="486"/>
      <c r="JF18" s="486">
        <v>6.25E-2</v>
      </c>
      <c r="JG18" s="486"/>
      <c r="JH18" s="486"/>
      <c r="JI18" s="486">
        <v>8.6805555555555469E-2</v>
      </c>
      <c r="JJ18" s="486"/>
      <c r="JK18" s="486"/>
      <c r="JL18" s="486"/>
      <c r="JM18" s="486"/>
      <c r="JN18" s="486"/>
      <c r="JO18" s="486"/>
      <c r="JP18" s="486"/>
      <c r="JQ18" s="486"/>
      <c r="JR18" s="486"/>
      <c r="JS18" s="486"/>
      <c r="JT18" s="486"/>
      <c r="JU18" s="486"/>
      <c r="JV18" s="486"/>
      <c r="JW18" s="486"/>
      <c r="JX18" s="486"/>
      <c r="JY18" s="486"/>
      <c r="JZ18" s="486"/>
      <c r="KA18" s="486"/>
      <c r="KB18" s="486"/>
      <c r="KC18" s="486"/>
      <c r="KD18" s="486"/>
      <c r="KE18" s="507"/>
      <c r="KF18" s="460">
        <f t="shared" si="12"/>
        <v>0.23194444444444418</v>
      </c>
      <c r="KG18" s="486"/>
      <c r="KH18" s="486"/>
      <c r="KI18" s="486"/>
      <c r="KJ18" s="486"/>
      <c r="KK18" s="486"/>
      <c r="KL18" s="486"/>
      <c r="KM18" s="486"/>
      <c r="KN18" s="486"/>
      <c r="KO18" s="486"/>
      <c r="KP18" s="486"/>
      <c r="KQ18" s="486"/>
      <c r="KR18" s="486"/>
      <c r="KS18" s="486"/>
      <c r="KT18" s="486"/>
      <c r="KU18" s="486"/>
      <c r="KV18" s="486"/>
      <c r="KW18" s="486"/>
      <c r="KX18" s="486"/>
      <c r="KY18" s="486"/>
      <c r="KZ18" s="486"/>
      <c r="LA18" s="486"/>
      <c r="LB18" s="486"/>
      <c r="LC18" s="486"/>
      <c r="LD18" s="486"/>
      <c r="LE18" s="486"/>
      <c r="LF18" s="486"/>
      <c r="LG18" s="486"/>
      <c r="LH18" s="486"/>
      <c r="LI18" s="486"/>
      <c r="LJ18" s="486"/>
      <c r="LK18" s="486"/>
      <c r="LL18" s="460">
        <f t="shared" si="13"/>
        <v>0</v>
      </c>
      <c r="LM18" s="486"/>
      <c r="LN18" s="486"/>
      <c r="LO18" s="486"/>
      <c r="LP18" s="486"/>
      <c r="LQ18" s="486"/>
      <c r="LR18" s="486"/>
      <c r="LS18" s="486"/>
      <c r="LT18" s="486"/>
      <c r="LU18" s="486"/>
      <c r="LV18" s="486"/>
      <c r="LW18" s="486"/>
      <c r="LX18" s="486"/>
      <c r="LY18" s="486"/>
      <c r="LZ18" s="486"/>
      <c r="MA18" s="486"/>
      <c r="MB18" s="486"/>
      <c r="MC18" s="486"/>
      <c r="MD18" s="486"/>
      <c r="ME18" s="486"/>
      <c r="MF18" s="486"/>
      <c r="MG18" s="486"/>
      <c r="MH18" s="486"/>
      <c r="MI18" s="486"/>
      <c r="MJ18" s="486"/>
      <c r="MK18" s="486"/>
      <c r="ML18" s="486"/>
      <c r="MM18" s="486"/>
      <c r="MN18" s="486"/>
      <c r="MO18" s="486"/>
      <c r="MP18" s="486"/>
      <c r="MQ18" s="460">
        <f t="shared" si="14"/>
        <v>0</v>
      </c>
      <c r="MR18" s="486"/>
      <c r="MS18" s="486"/>
      <c r="MT18" s="486"/>
      <c r="MU18" s="486"/>
      <c r="MV18" s="486"/>
      <c r="MW18" s="486"/>
      <c r="MX18" s="486"/>
      <c r="MY18" s="486"/>
      <c r="MZ18" s="486"/>
      <c r="NA18" s="486"/>
      <c r="NB18" s="486"/>
      <c r="NC18" s="486"/>
      <c r="ND18" s="486"/>
      <c r="NE18" s="486"/>
      <c r="NF18" s="486"/>
      <c r="NG18" s="486"/>
      <c r="NH18" s="486"/>
      <c r="NI18" s="486"/>
      <c r="NJ18" s="486"/>
      <c r="NK18" s="486"/>
      <c r="NL18" s="486"/>
      <c r="NM18" s="486"/>
      <c r="NN18" s="486"/>
      <c r="NO18" s="486"/>
      <c r="NP18" s="486"/>
      <c r="NQ18" s="486"/>
      <c r="NR18" s="486"/>
      <c r="NS18" s="486"/>
      <c r="NT18" s="486"/>
      <c r="NU18" s="486"/>
      <c r="NV18" s="486"/>
      <c r="NW18" s="460">
        <f t="shared" si="8"/>
        <v>0</v>
      </c>
      <c r="NX18" s="142"/>
    </row>
    <row r="19" spans="1:388" s="124" customFormat="1" ht="30" customHeight="1">
      <c r="A19" s="113">
        <v>5</v>
      </c>
      <c r="B19" s="152" t="s">
        <v>44</v>
      </c>
      <c r="C19" s="114" t="s">
        <v>170</v>
      </c>
      <c r="D19" s="153" t="str">
        <f t="shared" si="0"/>
        <v xml:space="preserve">2 Dias y 4 Horas </v>
      </c>
      <c r="E19" s="307">
        <f t="shared" si="1"/>
        <v>0.10633680555555536</v>
      </c>
      <c r="F19" s="308">
        <f>'Reporte de horas deducidos'!HI9</f>
        <v>3.4541666666666666</v>
      </c>
      <c r="G19" s="306">
        <f t="shared" si="2"/>
        <v>0.85069444444444287</v>
      </c>
      <c r="H19" s="115">
        <f t="shared" si="9"/>
        <v>4.3048611111111095</v>
      </c>
      <c r="I19" s="138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40"/>
      <c r="AN19" s="141">
        <f t="shared" si="3"/>
        <v>0</v>
      </c>
      <c r="AO19" s="138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40"/>
      <c r="BR19" s="141">
        <f t="shared" si="4"/>
        <v>0</v>
      </c>
      <c r="BS19" s="120">
        <v>1.7083333333333333</v>
      </c>
      <c r="BT19" s="121"/>
      <c r="BU19" s="121"/>
      <c r="BV19" s="121">
        <v>6.25E-2</v>
      </c>
      <c r="BW19" s="121"/>
      <c r="BX19" s="121"/>
      <c r="BY19" s="121"/>
      <c r="BZ19" s="121"/>
      <c r="CA19" s="121"/>
      <c r="CB19" s="121">
        <v>4.166666666666663E-2</v>
      </c>
      <c r="CC19" s="121"/>
      <c r="CD19" s="121">
        <v>2.0833333333333592E-2</v>
      </c>
      <c r="CE19" s="121">
        <v>7.4305555555555625E-2</v>
      </c>
      <c r="CF19" s="121">
        <v>2.0833333333333259E-2</v>
      </c>
      <c r="CG19" s="121">
        <v>2.0833333333333259E-2</v>
      </c>
      <c r="CH19" s="121"/>
      <c r="CI19" s="121"/>
      <c r="CJ19" s="121">
        <v>0.25</v>
      </c>
      <c r="CK19" s="121">
        <v>7.4305555555555625E-2</v>
      </c>
      <c r="CL19" s="121">
        <v>0.13888888888888884</v>
      </c>
      <c r="CM19" s="121">
        <v>4.166666666666663E-2</v>
      </c>
      <c r="CN19" s="121"/>
      <c r="CO19" s="121"/>
      <c r="CP19" s="121"/>
      <c r="CQ19" s="121">
        <v>2.0833333333333259E-2</v>
      </c>
      <c r="CR19" s="121"/>
      <c r="CS19" s="121">
        <v>2.0833333333333259E-2</v>
      </c>
      <c r="CT19" s="121">
        <v>2.0833333333333259E-2</v>
      </c>
      <c r="CU19" s="121">
        <v>0.16666666666666663</v>
      </c>
      <c r="CV19" s="121"/>
      <c r="CW19" s="121"/>
      <c r="CX19" s="121"/>
      <c r="CY19" s="122">
        <f t="shared" si="5"/>
        <v>2.6833333333333322</v>
      </c>
      <c r="CZ19" s="121"/>
      <c r="DA19" s="121"/>
      <c r="DB19" s="121"/>
      <c r="DC19" s="121"/>
      <c r="DD19" s="121"/>
      <c r="DE19" s="121"/>
      <c r="DF19" s="121">
        <v>0.10416666666666663</v>
      </c>
      <c r="DG19" s="121">
        <v>0.125</v>
      </c>
      <c r="DH19" s="121"/>
      <c r="DI19" s="121"/>
      <c r="DJ19" s="121"/>
      <c r="DK19" s="121"/>
      <c r="DL19" s="121"/>
      <c r="DM19" s="121">
        <v>8.3333333333333259E-2</v>
      </c>
      <c r="DN19" s="121">
        <v>4.166666666666663E-2</v>
      </c>
      <c r="DO19" s="121">
        <v>0.15625</v>
      </c>
      <c r="DP19" s="121">
        <v>2.777777777777779E-2</v>
      </c>
      <c r="DQ19" s="121"/>
      <c r="DR19" s="121"/>
      <c r="DS19" s="121"/>
      <c r="DT19" s="121">
        <v>2.0833333333333259E-2</v>
      </c>
      <c r="DU19" s="121"/>
      <c r="DV19" s="121"/>
      <c r="DW19" s="121"/>
      <c r="DX19" s="121"/>
      <c r="DY19" s="121"/>
      <c r="DZ19" s="121"/>
      <c r="EA19" s="121"/>
      <c r="EB19" s="121"/>
      <c r="EC19" s="121"/>
      <c r="ED19" s="122">
        <f t="shared" si="6"/>
        <v>0.55902777777777757</v>
      </c>
      <c r="EE19" s="146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147"/>
      <c r="FD19" s="147"/>
      <c r="FE19" s="147"/>
      <c r="FF19" s="147"/>
      <c r="FG19" s="147"/>
      <c r="FH19" s="147"/>
      <c r="FI19" s="148"/>
      <c r="FJ19" s="133">
        <f t="shared" si="7"/>
        <v>0</v>
      </c>
      <c r="FK19" s="443"/>
      <c r="FL19" s="443"/>
      <c r="FM19" s="443"/>
      <c r="FN19" s="443"/>
      <c r="FO19" s="443">
        <v>4.166666666666663E-2</v>
      </c>
      <c r="FP19" s="443"/>
      <c r="FQ19" s="475"/>
      <c r="FR19" s="443"/>
      <c r="FS19" s="443">
        <v>8.3333333333333259E-2</v>
      </c>
      <c r="FT19" s="443"/>
      <c r="FU19" s="443">
        <v>2.0833333333333259E-2</v>
      </c>
      <c r="FV19" s="443"/>
      <c r="FW19" s="443"/>
      <c r="FX19" s="443"/>
      <c r="FY19" s="443"/>
      <c r="FZ19" s="443"/>
      <c r="GA19" s="443"/>
      <c r="GB19" s="443"/>
      <c r="GC19" s="443"/>
      <c r="GD19" s="443"/>
      <c r="GE19" s="443"/>
      <c r="GF19" s="443"/>
      <c r="GG19" s="443">
        <v>6.25E-2</v>
      </c>
      <c r="GH19" s="443"/>
      <c r="GI19" s="443"/>
      <c r="GJ19" s="443">
        <v>2.0833333333333259E-2</v>
      </c>
      <c r="GK19" s="443"/>
      <c r="GL19" s="443"/>
      <c r="GM19" s="443"/>
      <c r="GN19" s="443"/>
      <c r="GO19" s="460">
        <f t="shared" si="15"/>
        <v>0.22916666666666641</v>
      </c>
      <c r="GP19" s="486">
        <v>9.722222222222221E-2</v>
      </c>
      <c r="GQ19" s="486"/>
      <c r="GR19" s="486"/>
      <c r="GS19" s="486"/>
      <c r="GT19" s="486"/>
      <c r="GU19" s="486"/>
      <c r="GV19" s="486"/>
      <c r="GW19" s="486"/>
      <c r="GX19" s="486"/>
      <c r="GY19" s="486"/>
      <c r="GZ19" s="486"/>
      <c r="HA19" s="486"/>
      <c r="HB19" s="486"/>
      <c r="HC19" s="486">
        <v>9.7222222222222099E-2</v>
      </c>
      <c r="HD19" s="486"/>
      <c r="HE19" s="486"/>
      <c r="HF19" s="486"/>
      <c r="HG19" s="486"/>
      <c r="HH19" s="486"/>
      <c r="HI19" s="486"/>
      <c r="HJ19" s="486"/>
      <c r="HK19" s="486"/>
      <c r="HL19" s="486">
        <v>0.14583333333333326</v>
      </c>
      <c r="HM19" s="486"/>
      <c r="HN19" s="486"/>
      <c r="HO19" s="486"/>
      <c r="HP19" s="486"/>
      <c r="HQ19" s="486">
        <v>4.166666666666663E-2</v>
      </c>
      <c r="HR19" s="486"/>
      <c r="HS19" s="486">
        <v>0.16666666666666663</v>
      </c>
      <c r="HT19" s="507"/>
      <c r="HU19" s="460">
        <f t="shared" si="10"/>
        <v>0.54861111111111083</v>
      </c>
      <c r="HV19" s="564"/>
      <c r="HW19" s="486"/>
      <c r="HX19" s="486"/>
      <c r="HY19" s="486">
        <v>0.10416666666666663</v>
      </c>
      <c r="HZ19" s="486"/>
      <c r="IA19" s="486"/>
      <c r="IB19" s="486"/>
      <c r="IC19" s="486"/>
      <c r="ID19" s="486"/>
      <c r="IE19" s="486"/>
      <c r="IF19" s="486">
        <v>8.3333333333333259E-2</v>
      </c>
      <c r="IG19" s="486"/>
      <c r="IH19" s="486"/>
      <c r="II19" s="486"/>
      <c r="IJ19" s="486">
        <v>1.3888888888888951E-2</v>
      </c>
      <c r="IK19" s="486"/>
      <c r="IL19" s="486"/>
      <c r="IM19" s="486"/>
      <c r="IN19" s="486"/>
      <c r="IO19" s="486"/>
      <c r="IP19" s="486"/>
      <c r="IQ19" s="486"/>
      <c r="IR19" s="486"/>
      <c r="IS19" s="486"/>
      <c r="IT19" s="486"/>
      <c r="IU19" s="486"/>
      <c r="IV19" s="486"/>
      <c r="IW19" s="486"/>
      <c r="IX19" s="486"/>
      <c r="IY19" s="486"/>
      <c r="IZ19" s="507"/>
      <c r="JA19" s="460">
        <f t="shared" si="11"/>
        <v>0.20138888888888884</v>
      </c>
      <c r="JB19" s="564"/>
      <c r="JC19" s="486">
        <v>6.9444444444444198E-3</v>
      </c>
      <c r="JD19" s="486">
        <v>1.388888888888884E-2</v>
      </c>
      <c r="JE19" s="486"/>
      <c r="JF19" s="486">
        <v>6.25E-2</v>
      </c>
      <c r="JG19" s="486"/>
      <c r="JH19" s="486"/>
      <c r="JI19" s="486"/>
      <c r="JJ19" s="486"/>
      <c r="JK19" s="486"/>
      <c r="JL19" s="486"/>
      <c r="JM19" s="486"/>
      <c r="JN19" s="486"/>
      <c r="JO19" s="486"/>
      <c r="JP19" s="486"/>
      <c r="JQ19" s="486"/>
      <c r="JR19" s="486"/>
      <c r="JS19" s="486"/>
      <c r="JT19" s="486"/>
      <c r="JU19" s="486"/>
      <c r="JV19" s="486"/>
      <c r="JW19" s="486"/>
      <c r="JX19" s="486"/>
      <c r="JY19" s="486"/>
      <c r="JZ19" s="486"/>
      <c r="KA19" s="486"/>
      <c r="KB19" s="486"/>
      <c r="KC19" s="486"/>
      <c r="KD19" s="486"/>
      <c r="KE19" s="507"/>
      <c r="KF19" s="460">
        <f t="shared" si="12"/>
        <v>8.3333333333333259E-2</v>
      </c>
      <c r="KG19" s="486"/>
      <c r="KH19" s="486"/>
      <c r="KI19" s="486"/>
      <c r="KJ19" s="486"/>
      <c r="KK19" s="486"/>
      <c r="KL19" s="486"/>
      <c r="KM19" s="486"/>
      <c r="KN19" s="486"/>
      <c r="KO19" s="486"/>
      <c r="KP19" s="486"/>
      <c r="KQ19" s="486"/>
      <c r="KR19" s="486"/>
      <c r="KS19" s="486"/>
      <c r="KT19" s="486"/>
      <c r="KU19" s="486"/>
      <c r="KV19" s="486"/>
      <c r="KW19" s="486"/>
      <c r="KX19" s="486"/>
      <c r="KY19" s="486"/>
      <c r="KZ19" s="486"/>
      <c r="LA19" s="486"/>
      <c r="LB19" s="486"/>
      <c r="LC19" s="486"/>
      <c r="LD19" s="486"/>
      <c r="LE19" s="486"/>
      <c r="LF19" s="486"/>
      <c r="LG19" s="486"/>
      <c r="LH19" s="486"/>
      <c r="LI19" s="486"/>
      <c r="LJ19" s="486"/>
      <c r="LK19" s="486"/>
      <c r="LL19" s="460">
        <f t="shared" si="13"/>
        <v>0</v>
      </c>
      <c r="LM19" s="486"/>
      <c r="LN19" s="486"/>
      <c r="LO19" s="486"/>
      <c r="LP19" s="486"/>
      <c r="LQ19" s="486"/>
      <c r="LR19" s="486"/>
      <c r="LS19" s="486"/>
      <c r="LT19" s="486"/>
      <c r="LU19" s="486"/>
      <c r="LV19" s="486"/>
      <c r="LW19" s="486"/>
      <c r="LX19" s="486"/>
      <c r="LY19" s="486"/>
      <c r="LZ19" s="486"/>
      <c r="MA19" s="486"/>
      <c r="MB19" s="486"/>
      <c r="MC19" s="486"/>
      <c r="MD19" s="486"/>
      <c r="ME19" s="486"/>
      <c r="MF19" s="486"/>
      <c r="MG19" s="486"/>
      <c r="MH19" s="486"/>
      <c r="MI19" s="486"/>
      <c r="MJ19" s="486"/>
      <c r="MK19" s="486"/>
      <c r="ML19" s="486"/>
      <c r="MM19" s="486"/>
      <c r="MN19" s="486"/>
      <c r="MO19" s="486"/>
      <c r="MP19" s="486"/>
      <c r="MQ19" s="460">
        <f t="shared" si="14"/>
        <v>0</v>
      </c>
      <c r="MR19" s="486"/>
      <c r="MS19" s="486"/>
      <c r="MT19" s="486"/>
      <c r="MU19" s="486"/>
      <c r="MV19" s="486"/>
      <c r="MW19" s="486"/>
      <c r="MX19" s="486"/>
      <c r="MY19" s="486"/>
      <c r="MZ19" s="486"/>
      <c r="NA19" s="486"/>
      <c r="NB19" s="486"/>
      <c r="NC19" s="486"/>
      <c r="ND19" s="486"/>
      <c r="NE19" s="486"/>
      <c r="NF19" s="486"/>
      <c r="NG19" s="486"/>
      <c r="NH19" s="486"/>
      <c r="NI19" s="486"/>
      <c r="NJ19" s="486"/>
      <c r="NK19" s="486"/>
      <c r="NL19" s="486"/>
      <c r="NM19" s="486"/>
      <c r="NN19" s="486"/>
      <c r="NO19" s="486"/>
      <c r="NP19" s="486"/>
      <c r="NQ19" s="486"/>
      <c r="NR19" s="486"/>
      <c r="NS19" s="486"/>
      <c r="NT19" s="486"/>
      <c r="NU19" s="486"/>
      <c r="NV19" s="486"/>
      <c r="NW19" s="460">
        <f t="shared" si="8"/>
        <v>0</v>
      </c>
      <c r="NX19" s="142"/>
    </row>
    <row r="20" spans="1:388" s="124" customFormat="1" ht="30" customHeight="1">
      <c r="A20" s="113">
        <v>6</v>
      </c>
      <c r="B20" s="152" t="s">
        <v>55</v>
      </c>
      <c r="C20" s="114" t="s">
        <v>170</v>
      </c>
      <c r="D20" s="153" t="str">
        <f t="shared" si="0"/>
        <v xml:space="preserve">1 Dias y 6 Horas </v>
      </c>
      <c r="E20" s="307">
        <f t="shared" si="1"/>
        <v>7.569444444444437E-2</v>
      </c>
      <c r="F20" s="308">
        <f>'Reporte de horas deducidos'!HI10</f>
        <v>1.3888888888888888</v>
      </c>
      <c r="G20" s="306">
        <f t="shared" si="2"/>
        <v>0.60555555555555496</v>
      </c>
      <c r="H20" s="115">
        <f t="shared" si="9"/>
        <v>1.9944444444444438</v>
      </c>
      <c r="I20" s="138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40"/>
      <c r="AN20" s="141">
        <f t="shared" si="3"/>
        <v>0</v>
      </c>
      <c r="AO20" s="138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40"/>
      <c r="BR20" s="141">
        <f t="shared" si="4"/>
        <v>0</v>
      </c>
      <c r="BS20" s="120">
        <v>0</v>
      </c>
      <c r="BT20" s="121"/>
      <c r="BU20" s="121"/>
      <c r="BV20" s="121">
        <v>6.25E-2</v>
      </c>
      <c r="BW20" s="121"/>
      <c r="BX20" s="121"/>
      <c r="BY20" s="121"/>
      <c r="BZ20" s="121"/>
      <c r="CA20" s="121"/>
      <c r="CB20" s="121">
        <v>4.166666666666663E-2</v>
      </c>
      <c r="CC20" s="121"/>
      <c r="CD20" s="121">
        <v>2.0833333333333592E-2</v>
      </c>
      <c r="CE20" s="121"/>
      <c r="CF20" s="121">
        <v>2.0833333333333259E-2</v>
      </c>
      <c r="CG20" s="121"/>
      <c r="CH20" s="121"/>
      <c r="CI20" s="121"/>
      <c r="CJ20" s="121"/>
      <c r="CK20" s="121">
        <v>7.4305555555555625E-2</v>
      </c>
      <c r="CL20" s="121">
        <v>0.13888888888888884</v>
      </c>
      <c r="CM20" s="121">
        <v>4.166666666666663E-2</v>
      </c>
      <c r="CN20" s="121"/>
      <c r="CO20" s="121"/>
      <c r="CP20" s="121"/>
      <c r="CQ20" s="121">
        <v>2.0833333333333259E-2</v>
      </c>
      <c r="CR20" s="121"/>
      <c r="CS20" s="121">
        <v>0.17361111111111116</v>
      </c>
      <c r="CT20" s="121">
        <v>2.0833333333333259E-2</v>
      </c>
      <c r="CU20" s="121">
        <v>0.16666666666666663</v>
      </c>
      <c r="CV20" s="121"/>
      <c r="CW20" s="121"/>
      <c r="CX20" s="121"/>
      <c r="CY20" s="122">
        <f t="shared" si="5"/>
        <v>0.78263888888888888</v>
      </c>
      <c r="CZ20" s="121"/>
      <c r="DA20" s="121"/>
      <c r="DB20" s="121"/>
      <c r="DC20" s="121"/>
      <c r="DD20" s="121"/>
      <c r="DE20" s="121"/>
      <c r="DF20" s="121">
        <v>2.0833333333333259E-2</v>
      </c>
      <c r="DG20" s="121">
        <v>0.125</v>
      </c>
      <c r="DH20" s="121"/>
      <c r="DI20" s="121"/>
      <c r="DJ20" s="121"/>
      <c r="DK20" s="121"/>
      <c r="DL20" s="121"/>
      <c r="DM20" s="121">
        <v>8.3333333333333259E-2</v>
      </c>
      <c r="DN20" s="121">
        <v>4.166666666666663E-2</v>
      </c>
      <c r="DO20" s="121">
        <v>0.15625</v>
      </c>
      <c r="DP20" s="121">
        <v>2.777777777777779E-2</v>
      </c>
      <c r="DQ20" s="121"/>
      <c r="DR20" s="121"/>
      <c r="DS20" s="121"/>
      <c r="DT20" s="121">
        <v>2.0833333333333259E-2</v>
      </c>
      <c r="DU20" s="121"/>
      <c r="DV20" s="121"/>
      <c r="DW20" s="121"/>
      <c r="DX20" s="121"/>
      <c r="DY20" s="121"/>
      <c r="DZ20" s="121"/>
      <c r="EA20" s="121"/>
      <c r="EB20" s="121"/>
      <c r="EC20" s="121"/>
      <c r="ED20" s="122">
        <f t="shared" si="6"/>
        <v>0.4756944444444442</v>
      </c>
      <c r="EE20" s="146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7"/>
      <c r="ER20" s="147"/>
      <c r="ES20" s="147"/>
      <c r="ET20" s="147"/>
      <c r="EU20" s="147"/>
      <c r="EV20" s="147"/>
      <c r="EW20" s="147"/>
      <c r="EX20" s="147"/>
      <c r="EY20" s="147"/>
      <c r="EZ20" s="147"/>
      <c r="FA20" s="147"/>
      <c r="FB20" s="147"/>
      <c r="FC20" s="147"/>
      <c r="FD20" s="147"/>
      <c r="FE20" s="147"/>
      <c r="FF20" s="147"/>
      <c r="FG20" s="147"/>
      <c r="FH20" s="147"/>
      <c r="FI20" s="148"/>
      <c r="FJ20" s="133">
        <f t="shared" si="7"/>
        <v>0</v>
      </c>
      <c r="FK20" s="443"/>
      <c r="FL20" s="443"/>
      <c r="FM20" s="443"/>
      <c r="FN20" s="443"/>
      <c r="FO20" s="443">
        <v>4.166666666666663E-2</v>
      </c>
      <c r="FP20" s="443"/>
      <c r="FQ20" s="475"/>
      <c r="FR20" s="443"/>
      <c r="FS20" s="443">
        <v>2.0833333333333259E-2</v>
      </c>
      <c r="FT20" s="443"/>
      <c r="FU20" s="443">
        <v>2.0833333333333259E-2</v>
      </c>
      <c r="FV20" s="443"/>
      <c r="FW20" s="443"/>
      <c r="FX20" s="443"/>
      <c r="FY20" s="443"/>
      <c r="FZ20" s="443"/>
      <c r="GA20" s="443"/>
      <c r="GB20" s="443"/>
      <c r="GC20" s="443"/>
      <c r="GD20" s="443"/>
      <c r="GE20" s="443"/>
      <c r="GF20" s="443"/>
      <c r="GG20" s="443">
        <v>6.25E-2</v>
      </c>
      <c r="GH20" s="443">
        <v>2.777777777777779E-2</v>
      </c>
      <c r="GI20" s="443">
        <v>0.13888888888888884</v>
      </c>
      <c r="GJ20" s="443">
        <v>5.5555555555555469E-2</v>
      </c>
      <c r="GK20" s="443">
        <v>9.027777777777779E-2</v>
      </c>
      <c r="GL20" s="443"/>
      <c r="GM20" s="443"/>
      <c r="GN20" s="443">
        <v>0.13888888888888884</v>
      </c>
      <c r="GO20" s="460">
        <f t="shared" si="15"/>
        <v>0.59722222222222188</v>
      </c>
      <c r="GP20" s="486">
        <v>9.722222222222221E-2</v>
      </c>
      <c r="GQ20" s="486">
        <v>4.166666666666663E-2</v>
      </c>
      <c r="GR20" s="486"/>
      <c r="GS20" s="486"/>
      <c r="GT20" s="486"/>
      <c r="GU20" s="486"/>
      <c r="GV20" s="486"/>
      <c r="GW20" s="486"/>
      <c r="GX20" s="486"/>
      <c r="GY20" s="486"/>
      <c r="GZ20" s="486"/>
      <c r="HA20" s="486"/>
      <c r="HB20" s="486"/>
      <c r="HC20" s="486"/>
      <c r="HD20" s="486"/>
      <c r="HE20" s="486"/>
      <c r="HF20" s="486"/>
      <c r="HG20" s="486"/>
      <c r="HH20" s="486"/>
      <c r="HI20" s="486"/>
      <c r="HJ20" s="486"/>
      <c r="HK20" s="486"/>
      <c r="HL20" s="486"/>
      <c r="HM20" s="486"/>
      <c r="HN20" s="486"/>
      <c r="HO20" s="486"/>
      <c r="HP20" s="486"/>
      <c r="HQ20" s="486"/>
      <c r="HR20" s="486"/>
      <c r="HS20" s="486"/>
      <c r="HT20" s="507"/>
      <c r="HU20" s="460">
        <f t="shared" si="10"/>
        <v>0.13888888888888884</v>
      </c>
      <c r="HV20" s="564"/>
      <c r="HW20" s="486"/>
      <c r="HX20" s="486"/>
      <c r="HY20" s="486"/>
      <c r="HZ20" s="486"/>
      <c r="IA20" s="486"/>
      <c r="IB20" s="486"/>
      <c r="IC20" s="486"/>
      <c r="ID20" s="486"/>
      <c r="IE20" s="486"/>
      <c r="IF20" s="486"/>
      <c r="IG20" s="486"/>
      <c r="IH20" s="486"/>
      <c r="II20" s="486"/>
      <c r="IJ20" s="486"/>
      <c r="IK20" s="486"/>
      <c r="IL20" s="486"/>
      <c r="IM20" s="486"/>
      <c r="IN20" s="486"/>
      <c r="IO20" s="486"/>
      <c r="IP20" s="486"/>
      <c r="IQ20" s="486"/>
      <c r="IR20" s="486"/>
      <c r="IS20" s="486"/>
      <c r="IT20" s="486"/>
      <c r="IU20" s="486"/>
      <c r="IV20" s="486"/>
      <c r="IW20" s="486"/>
      <c r="IX20" s="486"/>
      <c r="IY20" s="486"/>
      <c r="IZ20" s="507"/>
      <c r="JA20" s="460">
        <f t="shared" si="11"/>
        <v>0</v>
      </c>
      <c r="JB20" s="564"/>
      <c r="JC20" s="486"/>
      <c r="JD20" s="486"/>
      <c r="JE20" s="486"/>
      <c r="JF20" s="486"/>
      <c r="JG20" s="486"/>
      <c r="JH20" s="486"/>
      <c r="JI20" s="486"/>
      <c r="JJ20" s="486"/>
      <c r="JK20" s="486"/>
      <c r="JL20" s="486"/>
      <c r="JM20" s="486"/>
      <c r="JN20" s="486"/>
      <c r="JO20" s="486"/>
      <c r="JP20" s="486"/>
      <c r="JQ20" s="486"/>
      <c r="JR20" s="486"/>
      <c r="JS20" s="486"/>
      <c r="JT20" s="486"/>
      <c r="JU20" s="486"/>
      <c r="JV20" s="486"/>
      <c r="JW20" s="486"/>
      <c r="JX20" s="486"/>
      <c r="JY20" s="486"/>
      <c r="JZ20" s="486"/>
      <c r="KA20" s="486"/>
      <c r="KB20" s="486"/>
      <c r="KC20" s="486"/>
      <c r="KD20" s="486"/>
      <c r="KE20" s="507"/>
      <c r="KF20" s="460">
        <f t="shared" si="12"/>
        <v>0</v>
      </c>
      <c r="KG20" s="486"/>
      <c r="KH20" s="486"/>
      <c r="KI20" s="486"/>
      <c r="KJ20" s="486"/>
      <c r="KK20" s="486"/>
      <c r="KL20" s="486"/>
      <c r="KM20" s="486"/>
      <c r="KN20" s="486"/>
      <c r="KO20" s="486"/>
      <c r="KP20" s="486"/>
      <c r="KQ20" s="486"/>
      <c r="KR20" s="486"/>
      <c r="KS20" s="486"/>
      <c r="KT20" s="486"/>
      <c r="KU20" s="486"/>
      <c r="KV20" s="486"/>
      <c r="KW20" s="486"/>
      <c r="KX20" s="486"/>
      <c r="KY20" s="486"/>
      <c r="KZ20" s="486"/>
      <c r="LA20" s="486"/>
      <c r="LB20" s="486"/>
      <c r="LC20" s="486"/>
      <c r="LD20" s="486"/>
      <c r="LE20" s="486"/>
      <c r="LF20" s="486"/>
      <c r="LG20" s="486"/>
      <c r="LH20" s="486"/>
      <c r="LI20" s="486"/>
      <c r="LJ20" s="486"/>
      <c r="LK20" s="486"/>
      <c r="LL20" s="460">
        <f t="shared" si="13"/>
        <v>0</v>
      </c>
      <c r="LM20" s="486"/>
      <c r="LN20" s="486"/>
      <c r="LO20" s="486"/>
      <c r="LP20" s="486"/>
      <c r="LQ20" s="486"/>
      <c r="LR20" s="486"/>
      <c r="LS20" s="486"/>
      <c r="LT20" s="486"/>
      <c r="LU20" s="486"/>
      <c r="LV20" s="486"/>
      <c r="LW20" s="486"/>
      <c r="LX20" s="486"/>
      <c r="LY20" s="486"/>
      <c r="LZ20" s="486"/>
      <c r="MA20" s="486"/>
      <c r="MB20" s="486"/>
      <c r="MC20" s="486"/>
      <c r="MD20" s="486"/>
      <c r="ME20" s="486"/>
      <c r="MF20" s="486"/>
      <c r="MG20" s="486"/>
      <c r="MH20" s="486"/>
      <c r="MI20" s="486"/>
      <c r="MJ20" s="486"/>
      <c r="MK20" s="486"/>
      <c r="ML20" s="486"/>
      <c r="MM20" s="486"/>
      <c r="MN20" s="486"/>
      <c r="MO20" s="486"/>
      <c r="MP20" s="486"/>
      <c r="MQ20" s="460">
        <f t="shared" si="14"/>
        <v>0</v>
      </c>
      <c r="MR20" s="486"/>
      <c r="MS20" s="486"/>
      <c r="MT20" s="486"/>
      <c r="MU20" s="486"/>
      <c r="MV20" s="486"/>
      <c r="MW20" s="486"/>
      <c r="MX20" s="486"/>
      <c r="MY20" s="486"/>
      <c r="MZ20" s="486"/>
      <c r="NA20" s="486"/>
      <c r="NB20" s="486"/>
      <c r="NC20" s="486"/>
      <c r="ND20" s="486"/>
      <c r="NE20" s="486"/>
      <c r="NF20" s="486"/>
      <c r="NG20" s="486"/>
      <c r="NH20" s="486"/>
      <c r="NI20" s="486"/>
      <c r="NJ20" s="486"/>
      <c r="NK20" s="486"/>
      <c r="NL20" s="486"/>
      <c r="NM20" s="486"/>
      <c r="NN20" s="486"/>
      <c r="NO20" s="486"/>
      <c r="NP20" s="486"/>
      <c r="NQ20" s="486"/>
      <c r="NR20" s="486"/>
      <c r="NS20" s="486"/>
      <c r="NT20" s="486"/>
      <c r="NU20" s="486"/>
      <c r="NV20" s="486"/>
      <c r="NW20" s="460">
        <f t="shared" si="8"/>
        <v>0</v>
      </c>
      <c r="NX20" s="142"/>
    </row>
    <row r="21" spans="1:388" s="124" customFormat="1" ht="30" customHeight="1">
      <c r="A21" s="113">
        <v>7</v>
      </c>
      <c r="B21" s="152" t="s">
        <v>9</v>
      </c>
      <c r="C21" s="125" t="s">
        <v>59</v>
      </c>
      <c r="D21" s="153" t="str">
        <f t="shared" si="0"/>
        <v xml:space="preserve">3 Dias y 7 Horas </v>
      </c>
      <c r="E21" s="307">
        <f t="shared" si="1"/>
        <v>0.16553819444444406</v>
      </c>
      <c r="F21" s="308">
        <f>'Reporte de horas deducidos'!HI11</f>
        <v>4.25</v>
      </c>
      <c r="G21" s="306">
        <f t="shared" si="2"/>
        <v>1.3243055555555525</v>
      </c>
      <c r="H21" s="115">
        <f t="shared" si="9"/>
        <v>5.5743055555555525</v>
      </c>
      <c r="I21" s="126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8"/>
      <c r="AN21" s="129">
        <f t="shared" si="3"/>
        <v>0</v>
      </c>
      <c r="AO21" s="126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8"/>
      <c r="BR21" s="129">
        <f t="shared" si="4"/>
        <v>0</v>
      </c>
      <c r="BS21" s="120">
        <v>0</v>
      </c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>
        <v>2.0833333333333259E-2</v>
      </c>
      <c r="CE21" s="121"/>
      <c r="CF21" s="121">
        <v>2.0833333333333259E-2</v>
      </c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>
        <v>2.0833333333333259E-2</v>
      </c>
      <c r="CT21" s="121">
        <v>2.0833333333333259E-2</v>
      </c>
      <c r="CU21" s="121"/>
      <c r="CV21" s="121"/>
      <c r="CW21" s="121"/>
      <c r="CX21" s="121"/>
      <c r="CY21" s="122">
        <f t="shared" si="5"/>
        <v>8.3333333333333037E-2</v>
      </c>
      <c r="CZ21" s="121"/>
      <c r="DA21" s="121"/>
      <c r="DB21" s="121"/>
      <c r="DC21" s="121"/>
      <c r="DD21" s="121"/>
      <c r="DE21" s="121"/>
      <c r="DF21" s="121">
        <v>2.0833333333333259E-2</v>
      </c>
      <c r="DG21" s="121"/>
      <c r="DH21" s="121"/>
      <c r="DI21" s="121"/>
      <c r="DJ21" s="121"/>
      <c r="DK21" s="121"/>
      <c r="DL21" s="121"/>
      <c r="DM21" s="121">
        <v>2.0833333333333259E-2</v>
      </c>
      <c r="DN21" s="121"/>
      <c r="DO21" s="121"/>
      <c r="DP21" s="121">
        <v>2.777777777777779E-2</v>
      </c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2">
        <f t="shared" si="6"/>
        <v>6.9444444444444309E-2</v>
      </c>
      <c r="EE21" s="134"/>
      <c r="EF21" s="135"/>
      <c r="EG21" s="135"/>
      <c r="EH21" s="135"/>
      <c r="EI21" s="135"/>
      <c r="EJ21" s="135"/>
      <c r="EK21" s="135"/>
      <c r="EL21" s="135"/>
      <c r="EM21" s="135"/>
      <c r="EN21" s="135"/>
      <c r="EO21" s="135"/>
      <c r="EP21" s="135"/>
      <c r="EQ21" s="135"/>
      <c r="ER21" s="135"/>
      <c r="ES21" s="135"/>
      <c r="ET21" s="135"/>
      <c r="EU21" s="135"/>
      <c r="EV21" s="135"/>
      <c r="EW21" s="135"/>
      <c r="EX21" s="135"/>
      <c r="EY21" s="135"/>
      <c r="EZ21" s="135"/>
      <c r="FA21" s="135"/>
      <c r="FB21" s="135"/>
      <c r="FC21" s="135"/>
      <c r="FD21" s="135"/>
      <c r="FE21" s="135"/>
      <c r="FF21" s="135"/>
      <c r="FG21" s="135"/>
      <c r="FH21" s="135"/>
      <c r="FI21" s="136"/>
      <c r="FJ21" s="133">
        <f t="shared" si="7"/>
        <v>0</v>
      </c>
      <c r="FK21" s="442">
        <v>2.0833333333333315E-2</v>
      </c>
      <c r="FL21" s="442">
        <v>8.3333333333333315E-2</v>
      </c>
      <c r="FM21" s="442">
        <v>5.6944444444444353E-2</v>
      </c>
      <c r="FN21" s="442">
        <v>0.11180555555555555</v>
      </c>
      <c r="FO21" s="442">
        <v>0.21319444444444435</v>
      </c>
      <c r="FP21" s="442">
        <v>9.375E-2</v>
      </c>
      <c r="FQ21" s="474"/>
      <c r="FR21" s="442"/>
      <c r="FS21" s="442">
        <v>5.5555555555555525E-2</v>
      </c>
      <c r="FT21" s="442">
        <v>4.1666666666666574E-2</v>
      </c>
      <c r="FU21" s="442">
        <v>4.1666666666666574E-2</v>
      </c>
      <c r="FV21" s="442">
        <v>0.34027777777777773</v>
      </c>
      <c r="FW21" s="442"/>
      <c r="FX21" s="442"/>
      <c r="FY21" s="442">
        <v>2.0833333333333259E-2</v>
      </c>
      <c r="FZ21" s="442">
        <v>4.166666666666663E-2</v>
      </c>
      <c r="GA21" s="442">
        <v>9.5138888888888828E-2</v>
      </c>
      <c r="GB21" s="442">
        <v>6.25E-2</v>
      </c>
      <c r="GC21" s="442"/>
      <c r="GD21" s="442"/>
      <c r="GE21" s="442"/>
      <c r="GF21" s="442">
        <v>6.25E-2</v>
      </c>
      <c r="GG21" s="442"/>
      <c r="GH21" s="442"/>
      <c r="GI21" s="442"/>
      <c r="GJ21" s="442">
        <v>9.0277777777777679E-2</v>
      </c>
      <c r="GK21" s="442">
        <v>0.40972222222222215</v>
      </c>
      <c r="GL21" s="442"/>
      <c r="GM21" s="442"/>
      <c r="GN21" s="442">
        <v>0.18749999999999994</v>
      </c>
      <c r="GO21" s="460">
        <f t="shared" si="15"/>
        <v>2.0291666666666659</v>
      </c>
      <c r="GP21" s="486"/>
      <c r="GQ21" s="486"/>
      <c r="GR21" s="486"/>
      <c r="GS21" s="486">
        <v>9.722222222222221E-2</v>
      </c>
      <c r="GT21" s="486"/>
      <c r="GU21" s="486"/>
      <c r="GV21" s="486"/>
      <c r="GW21" s="486"/>
      <c r="GX21" s="486"/>
      <c r="GY21" s="486"/>
      <c r="GZ21" s="486">
        <v>0.19791666666666663</v>
      </c>
      <c r="HA21" s="486"/>
      <c r="HB21" s="486"/>
      <c r="HC21" s="486">
        <v>0.22916666666666657</v>
      </c>
      <c r="HD21" s="486">
        <v>0.29166666666666657</v>
      </c>
      <c r="HE21" s="486"/>
      <c r="HF21" s="486">
        <v>0.24999999999999994</v>
      </c>
      <c r="HG21" s="486"/>
      <c r="HH21" s="486"/>
      <c r="HI21" s="486"/>
      <c r="HJ21" s="486"/>
      <c r="HK21" s="486"/>
      <c r="HL21" s="486"/>
      <c r="HM21" s="486"/>
      <c r="HN21" s="486"/>
      <c r="HO21" s="486"/>
      <c r="HP21" s="486">
        <v>0.21180555555555541</v>
      </c>
      <c r="HQ21" s="486"/>
      <c r="HR21" s="486">
        <v>0.12499999999999994</v>
      </c>
      <c r="HS21" s="486">
        <v>0.15000000000000002</v>
      </c>
      <c r="HT21" s="507">
        <v>0.19166666666666671</v>
      </c>
      <c r="HU21" s="460">
        <f t="shared" si="10"/>
        <v>1.7444444444444438</v>
      </c>
      <c r="HV21" s="564"/>
      <c r="HW21" s="486"/>
      <c r="HX21" s="486"/>
      <c r="HY21" s="486"/>
      <c r="HZ21" s="486"/>
      <c r="IA21" s="486"/>
      <c r="IB21" s="486"/>
      <c r="IC21" s="486"/>
      <c r="ID21" s="486"/>
      <c r="IE21" s="486"/>
      <c r="IF21" s="486">
        <v>2.0833333333333259E-2</v>
      </c>
      <c r="IG21" s="486"/>
      <c r="IH21" s="486"/>
      <c r="II21" s="486">
        <v>0.37638888888888883</v>
      </c>
      <c r="IJ21" s="486">
        <v>8.333333333333337E-2</v>
      </c>
      <c r="IK21" s="486"/>
      <c r="IL21" s="486"/>
      <c r="IM21" s="486"/>
      <c r="IN21" s="486">
        <v>8.3333333333333259E-2</v>
      </c>
      <c r="IO21" s="486"/>
      <c r="IP21" s="486">
        <v>6.4583333333333215E-2</v>
      </c>
      <c r="IQ21" s="486"/>
      <c r="IR21" s="486"/>
      <c r="IS21" s="486">
        <v>2.0833333333333259E-2</v>
      </c>
      <c r="IT21" s="486">
        <v>0.22013888888888894</v>
      </c>
      <c r="IU21" s="486">
        <v>6.8749999999999867E-2</v>
      </c>
      <c r="IV21" s="486">
        <v>6.5972222222222099E-2</v>
      </c>
      <c r="IW21" s="486">
        <v>0.12291666666666651</v>
      </c>
      <c r="IX21" s="486">
        <v>0.19374999999999998</v>
      </c>
      <c r="IY21" s="486"/>
      <c r="IZ21" s="507">
        <v>1.5277777777777724E-2</v>
      </c>
      <c r="JA21" s="460">
        <f t="shared" si="11"/>
        <v>1.3361111111111101</v>
      </c>
      <c r="JB21" s="564"/>
      <c r="JC21" s="486">
        <v>7.3611111111111072E-2</v>
      </c>
      <c r="JD21" s="486"/>
      <c r="JE21" s="486">
        <v>0.14583333333333326</v>
      </c>
      <c r="JF21" s="486">
        <v>7.1527777777777746E-2</v>
      </c>
      <c r="JG21" s="486"/>
      <c r="JH21" s="486"/>
      <c r="JI21" s="486">
        <v>2.0833333333333315E-2</v>
      </c>
      <c r="JJ21" s="486"/>
      <c r="JK21" s="486"/>
      <c r="JL21" s="486"/>
      <c r="JM21" s="486"/>
      <c r="JN21" s="486"/>
      <c r="JO21" s="486"/>
      <c r="JP21" s="486"/>
      <c r="JQ21" s="486"/>
      <c r="JR21" s="486"/>
      <c r="JS21" s="486"/>
      <c r="JT21" s="486"/>
      <c r="JU21" s="486"/>
      <c r="JV21" s="486"/>
      <c r="JW21" s="486"/>
      <c r="JX21" s="486"/>
      <c r="JY21" s="486"/>
      <c r="JZ21" s="486"/>
      <c r="KA21" s="486"/>
      <c r="KB21" s="486"/>
      <c r="KC21" s="486"/>
      <c r="KD21" s="486"/>
      <c r="KE21" s="507"/>
      <c r="KF21" s="460">
        <f t="shared" si="12"/>
        <v>0.31180555555555539</v>
      </c>
      <c r="KG21" s="486"/>
      <c r="KH21" s="486"/>
      <c r="KI21" s="486"/>
      <c r="KJ21" s="486"/>
      <c r="KK21" s="486"/>
      <c r="KL21" s="486"/>
      <c r="KM21" s="486"/>
      <c r="KN21" s="486"/>
      <c r="KO21" s="486"/>
      <c r="KP21" s="486"/>
      <c r="KQ21" s="486"/>
      <c r="KR21" s="486"/>
      <c r="KS21" s="486"/>
      <c r="KT21" s="486"/>
      <c r="KU21" s="486"/>
      <c r="KV21" s="486"/>
      <c r="KW21" s="486"/>
      <c r="KX21" s="486"/>
      <c r="KY21" s="486"/>
      <c r="KZ21" s="486"/>
      <c r="LA21" s="486"/>
      <c r="LB21" s="486"/>
      <c r="LC21" s="486"/>
      <c r="LD21" s="486"/>
      <c r="LE21" s="486"/>
      <c r="LF21" s="486"/>
      <c r="LG21" s="486"/>
      <c r="LH21" s="486"/>
      <c r="LI21" s="486"/>
      <c r="LJ21" s="486"/>
      <c r="LK21" s="486"/>
      <c r="LL21" s="460">
        <f t="shared" si="13"/>
        <v>0</v>
      </c>
      <c r="LM21" s="486"/>
      <c r="LN21" s="486"/>
      <c r="LO21" s="486"/>
      <c r="LP21" s="486"/>
      <c r="LQ21" s="486"/>
      <c r="LR21" s="486"/>
      <c r="LS21" s="486"/>
      <c r="LT21" s="486"/>
      <c r="LU21" s="486"/>
      <c r="LV21" s="486"/>
      <c r="LW21" s="486"/>
      <c r="LX21" s="486"/>
      <c r="LY21" s="486"/>
      <c r="LZ21" s="486"/>
      <c r="MA21" s="486"/>
      <c r="MB21" s="486"/>
      <c r="MC21" s="486"/>
      <c r="MD21" s="486"/>
      <c r="ME21" s="486"/>
      <c r="MF21" s="486"/>
      <c r="MG21" s="486"/>
      <c r="MH21" s="486"/>
      <c r="MI21" s="486"/>
      <c r="MJ21" s="486"/>
      <c r="MK21" s="486"/>
      <c r="ML21" s="486"/>
      <c r="MM21" s="486"/>
      <c r="MN21" s="486"/>
      <c r="MO21" s="486"/>
      <c r="MP21" s="486"/>
      <c r="MQ21" s="460">
        <f t="shared" si="14"/>
        <v>0</v>
      </c>
      <c r="MR21" s="486"/>
      <c r="MS21" s="486"/>
      <c r="MT21" s="486"/>
      <c r="MU21" s="486"/>
      <c r="MV21" s="486"/>
      <c r="MW21" s="486"/>
      <c r="MX21" s="486"/>
      <c r="MY21" s="486"/>
      <c r="MZ21" s="486"/>
      <c r="NA21" s="486"/>
      <c r="NB21" s="486"/>
      <c r="NC21" s="486"/>
      <c r="ND21" s="486"/>
      <c r="NE21" s="486"/>
      <c r="NF21" s="486"/>
      <c r="NG21" s="486"/>
      <c r="NH21" s="486"/>
      <c r="NI21" s="486"/>
      <c r="NJ21" s="486"/>
      <c r="NK21" s="486"/>
      <c r="NL21" s="486"/>
      <c r="NM21" s="486"/>
      <c r="NN21" s="486"/>
      <c r="NO21" s="486"/>
      <c r="NP21" s="486"/>
      <c r="NQ21" s="486"/>
      <c r="NR21" s="486"/>
      <c r="NS21" s="486"/>
      <c r="NT21" s="486"/>
      <c r="NU21" s="486"/>
      <c r="NV21" s="486"/>
      <c r="NW21" s="460">
        <f t="shared" si="8"/>
        <v>0</v>
      </c>
      <c r="NX21" s="123"/>
    </row>
    <row r="22" spans="1:388" s="124" customFormat="1" ht="30" customHeight="1">
      <c r="A22" s="113">
        <v>8</v>
      </c>
      <c r="B22" s="152" t="s">
        <v>10</v>
      </c>
      <c r="C22" s="125" t="s">
        <v>59</v>
      </c>
      <c r="D22" s="153" t="str">
        <f t="shared" si="0"/>
        <v xml:space="preserve">1 Dias y 4 Horas </v>
      </c>
      <c r="E22" s="307">
        <f t="shared" si="1"/>
        <v>6.4409722222222132E-2</v>
      </c>
      <c r="F22" s="308">
        <f>'Reporte de horas deducidos'!HI12</f>
        <v>2.083333333333333</v>
      </c>
      <c r="G22" s="306">
        <f t="shared" si="2"/>
        <v>0.51527777777777706</v>
      </c>
      <c r="H22" s="115">
        <f t="shared" si="9"/>
        <v>2.5986111111111101</v>
      </c>
      <c r="I22" s="126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8"/>
      <c r="AN22" s="129">
        <f t="shared" si="3"/>
        <v>0</v>
      </c>
      <c r="AO22" s="126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8"/>
      <c r="BR22" s="129">
        <f t="shared" si="4"/>
        <v>0</v>
      </c>
      <c r="BS22" s="120">
        <v>0.66666666666666663</v>
      </c>
      <c r="BT22" s="121"/>
      <c r="BU22" s="121"/>
      <c r="BV22" s="121"/>
      <c r="BW22" s="121"/>
      <c r="BX22" s="121"/>
      <c r="BY22" s="121"/>
      <c r="BZ22" s="121">
        <v>0.10416666666666667</v>
      </c>
      <c r="CA22" s="121"/>
      <c r="CB22" s="121"/>
      <c r="CC22" s="121"/>
      <c r="CD22" s="121">
        <v>2.0833333333333592E-2</v>
      </c>
      <c r="CE22" s="121"/>
      <c r="CF22" s="121">
        <v>2.0833333333333259E-2</v>
      </c>
      <c r="CG22" s="121">
        <v>0.10416666666666663</v>
      </c>
      <c r="CH22" s="121"/>
      <c r="CI22" s="121"/>
      <c r="CJ22" s="121">
        <v>8.3333333333333259E-2</v>
      </c>
      <c r="CK22" s="121"/>
      <c r="CL22" s="121"/>
      <c r="CM22" s="121"/>
      <c r="CN22" s="121">
        <v>9.0277777777777679E-2</v>
      </c>
      <c r="CO22" s="121"/>
      <c r="CP22" s="121"/>
      <c r="CQ22" s="121"/>
      <c r="CR22" s="121"/>
      <c r="CS22" s="121">
        <v>2.0833333333333259E-2</v>
      </c>
      <c r="CT22" s="121"/>
      <c r="CU22" s="121">
        <v>0.26041666666666663</v>
      </c>
      <c r="CV22" s="121"/>
      <c r="CW22" s="121"/>
      <c r="CX22" s="121"/>
      <c r="CY22" s="122">
        <f t="shared" si="5"/>
        <v>1.3715277777777777</v>
      </c>
      <c r="CZ22" s="121"/>
      <c r="DA22" s="121"/>
      <c r="DB22" s="121"/>
      <c r="DC22" s="121"/>
      <c r="DD22" s="121"/>
      <c r="DE22" s="121"/>
      <c r="DF22" s="121">
        <v>2.0833333333333259E-2</v>
      </c>
      <c r="DG22" s="121"/>
      <c r="DH22" s="121"/>
      <c r="DI22" s="121"/>
      <c r="DJ22" s="121">
        <v>8.3333333333333259E-2</v>
      </c>
      <c r="DK22" s="121"/>
      <c r="DL22" s="121"/>
      <c r="DM22" s="121">
        <v>6.944444444444442E-2</v>
      </c>
      <c r="DN22" s="121"/>
      <c r="DO22" s="121"/>
      <c r="DP22" s="121">
        <v>4.861111111111116E-2</v>
      </c>
      <c r="DQ22" s="121"/>
      <c r="DR22" s="121"/>
      <c r="DS22" s="121"/>
      <c r="DT22" s="121">
        <v>2.0833333333333259E-2</v>
      </c>
      <c r="DU22" s="121"/>
      <c r="DV22" s="121"/>
      <c r="DW22" s="121"/>
      <c r="DX22" s="121">
        <v>2.0833333333333259E-2</v>
      </c>
      <c r="DY22" s="121"/>
      <c r="DZ22" s="121"/>
      <c r="EA22" s="121"/>
      <c r="EB22" s="121"/>
      <c r="EC22" s="121"/>
      <c r="ED22" s="122">
        <f t="shared" si="6"/>
        <v>0.26388888888888862</v>
      </c>
      <c r="EE22" s="134"/>
      <c r="EF22" s="135"/>
      <c r="EG22" s="135"/>
      <c r="EH22" s="135"/>
      <c r="EI22" s="135"/>
      <c r="EJ22" s="135"/>
      <c r="EK22" s="135"/>
      <c r="EL22" s="135"/>
      <c r="EM22" s="135"/>
      <c r="EN22" s="135"/>
      <c r="EO22" s="135"/>
      <c r="EP22" s="135"/>
      <c r="EQ22" s="135"/>
      <c r="ER22" s="135"/>
      <c r="ES22" s="135"/>
      <c r="ET22" s="135"/>
      <c r="EU22" s="135"/>
      <c r="EV22" s="135"/>
      <c r="EW22" s="135"/>
      <c r="EX22" s="135"/>
      <c r="EY22" s="135"/>
      <c r="EZ22" s="135"/>
      <c r="FA22" s="135"/>
      <c r="FB22" s="135"/>
      <c r="FC22" s="135"/>
      <c r="FD22" s="135"/>
      <c r="FE22" s="135"/>
      <c r="FF22" s="135"/>
      <c r="FG22" s="135"/>
      <c r="FH22" s="135"/>
      <c r="FI22" s="136"/>
      <c r="FJ22" s="133">
        <f t="shared" si="7"/>
        <v>0</v>
      </c>
      <c r="FK22" s="442">
        <v>2.2222222222222143E-2</v>
      </c>
      <c r="FL22" s="442">
        <v>2.777777777777779E-2</v>
      </c>
      <c r="FM22" s="442">
        <v>3.472222222222221E-2</v>
      </c>
      <c r="FN22" s="442"/>
      <c r="FO22" s="442"/>
      <c r="FP22" s="442"/>
      <c r="FQ22" s="474">
        <v>0.125</v>
      </c>
      <c r="FR22" s="442"/>
      <c r="FS22" s="442"/>
      <c r="FT22" s="442"/>
      <c r="FU22" s="442"/>
      <c r="FV22" s="442"/>
      <c r="FW22" s="442"/>
      <c r="FX22" s="442"/>
      <c r="FY22" s="442"/>
      <c r="FZ22" s="442"/>
      <c r="GA22" s="442"/>
      <c r="GB22" s="442"/>
      <c r="GC22" s="442"/>
      <c r="GD22" s="442"/>
      <c r="GE22" s="442"/>
      <c r="GF22" s="442"/>
      <c r="GG22" s="442"/>
      <c r="GH22" s="442"/>
      <c r="GI22" s="442"/>
      <c r="GJ22" s="442"/>
      <c r="GK22" s="442"/>
      <c r="GL22" s="442"/>
      <c r="GM22" s="442"/>
      <c r="GN22" s="442"/>
      <c r="GO22" s="460">
        <f t="shared" si="15"/>
        <v>0.20972222222222214</v>
      </c>
      <c r="GP22" s="486"/>
      <c r="GQ22" s="486"/>
      <c r="GR22" s="486"/>
      <c r="GS22" s="486"/>
      <c r="GT22" s="486"/>
      <c r="GU22" s="486"/>
      <c r="GV22" s="486"/>
      <c r="GW22" s="486"/>
      <c r="GX22" s="486"/>
      <c r="GY22" s="486">
        <v>3.125E-2</v>
      </c>
      <c r="GZ22" s="486">
        <v>0.10763888888888884</v>
      </c>
      <c r="HA22" s="486"/>
      <c r="HB22" s="486"/>
      <c r="HC22" s="486"/>
      <c r="HD22" s="486"/>
      <c r="HE22" s="486"/>
      <c r="HF22" s="486"/>
      <c r="HG22" s="486"/>
      <c r="HH22" s="486"/>
      <c r="HI22" s="486"/>
      <c r="HJ22" s="486"/>
      <c r="HK22" s="486"/>
      <c r="HL22" s="486"/>
      <c r="HM22" s="486"/>
      <c r="HN22" s="486"/>
      <c r="HO22" s="486"/>
      <c r="HP22" s="486"/>
      <c r="HQ22" s="486">
        <v>4.861111111111116E-2</v>
      </c>
      <c r="HR22" s="486"/>
      <c r="HS22" s="486"/>
      <c r="HT22" s="507"/>
      <c r="HU22" s="460">
        <f t="shared" si="10"/>
        <v>0.1875</v>
      </c>
      <c r="HV22" s="564"/>
      <c r="HW22" s="486"/>
      <c r="HX22" s="486"/>
      <c r="HY22" s="486">
        <v>3.4722222222222099E-2</v>
      </c>
      <c r="HZ22" s="486"/>
      <c r="IA22" s="486"/>
      <c r="IB22" s="486"/>
      <c r="IC22" s="486">
        <v>0.22083333333333333</v>
      </c>
      <c r="ID22" s="486"/>
      <c r="IE22" s="486"/>
      <c r="IF22" s="486">
        <v>2.0833333333333259E-2</v>
      </c>
      <c r="IG22" s="486"/>
      <c r="IH22" s="486">
        <v>7.638888888888884E-2</v>
      </c>
      <c r="II22" s="486"/>
      <c r="IJ22" s="486">
        <v>0.11041666666666672</v>
      </c>
      <c r="IK22" s="486"/>
      <c r="IL22" s="486"/>
      <c r="IM22" s="486"/>
      <c r="IN22" s="486"/>
      <c r="IO22" s="486"/>
      <c r="IP22" s="486"/>
      <c r="IQ22" s="486"/>
      <c r="IR22" s="486"/>
      <c r="IS22" s="486"/>
      <c r="IT22" s="486"/>
      <c r="IU22" s="486"/>
      <c r="IV22" s="486">
        <v>7.2222222222222188E-2</v>
      </c>
      <c r="IW22" s="486"/>
      <c r="IX22" s="486">
        <v>2.7777777777777679E-3</v>
      </c>
      <c r="IY22" s="486"/>
      <c r="IZ22" s="507"/>
      <c r="JA22" s="460">
        <f t="shared" si="11"/>
        <v>0.5381944444444442</v>
      </c>
      <c r="JB22" s="564"/>
      <c r="JC22" s="486">
        <v>6.9444444444444198E-3</v>
      </c>
      <c r="JD22" s="486"/>
      <c r="JE22" s="486"/>
      <c r="JF22" s="486">
        <v>2.083333333333337E-2</v>
      </c>
      <c r="JG22" s="486"/>
      <c r="JH22" s="486"/>
      <c r="JI22" s="486"/>
      <c r="JJ22" s="486"/>
      <c r="JK22" s="486"/>
      <c r="JL22" s="486"/>
      <c r="JM22" s="486"/>
      <c r="JN22" s="486"/>
      <c r="JO22" s="486"/>
      <c r="JP22" s="486"/>
      <c r="JQ22" s="486"/>
      <c r="JR22" s="486"/>
      <c r="JS22" s="486"/>
      <c r="JT22" s="486"/>
      <c r="JU22" s="486"/>
      <c r="JV22" s="486"/>
      <c r="JW22" s="486"/>
      <c r="JX22" s="486"/>
      <c r="JY22" s="486"/>
      <c r="JZ22" s="486"/>
      <c r="KA22" s="486"/>
      <c r="KB22" s="486"/>
      <c r="KC22" s="486"/>
      <c r="KD22" s="486"/>
      <c r="KE22" s="507"/>
      <c r="KF22" s="460">
        <f t="shared" si="12"/>
        <v>2.777777777777779E-2</v>
      </c>
      <c r="KG22" s="486"/>
      <c r="KH22" s="486"/>
      <c r="KI22" s="486"/>
      <c r="KJ22" s="486"/>
      <c r="KK22" s="486"/>
      <c r="KL22" s="486"/>
      <c r="KM22" s="486"/>
      <c r="KN22" s="486"/>
      <c r="KO22" s="486"/>
      <c r="KP22" s="486"/>
      <c r="KQ22" s="486"/>
      <c r="KR22" s="486"/>
      <c r="KS22" s="486"/>
      <c r="KT22" s="486"/>
      <c r="KU22" s="486"/>
      <c r="KV22" s="486"/>
      <c r="KW22" s="486"/>
      <c r="KX22" s="486"/>
      <c r="KY22" s="486"/>
      <c r="KZ22" s="486"/>
      <c r="LA22" s="486"/>
      <c r="LB22" s="486"/>
      <c r="LC22" s="486"/>
      <c r="LD22" s="486"/>
      <c r="LE22" s="486"/>
      <c r="LF22" s="486"/>
      <c r="LG22" s="486"/>
      <c r="LH22" s="486"/>
      <c r="LI22" s="486"/>
      <c r="LJ22" s="486"/>
      <c r="LK22" s="486"/>
      <c r="LL22" s="460">
        <f t="shared" si="13"/>
        <v>0</v>
      </c>
      <c r="LM22" s="486"/>
      <c r="LN22" s="486"/>
      <c r="LO22" s="486"/>
      <c r="LP22" s="486"/>
      <c r="LQ22" s="486"/>
      <c r="LR22" s="486"/>
      <c r="LS22" s="486"/>
      <c r="LT22" s="486"/>
      <c r="LU22" s="486"/>
      <c r="LV22" s="486"/>
      <c r="LW22" s="486"/>
      <c r="LX22" s="486"/>
      <c r="LY22" s="486"/>
      <c r="LZ22" s="486"/>
      <c r="MA22" s="486"/>
      <c r="MB22" s="486"/>
      <c r="MC22" s="486"/>
      <c r="MD22" s="486"/>
      <c r="ME22" s="486"/>
      <c r="MF22" s="486"/>
      <c r="MG22" s="486"/>
      <c r="MH22" s="486"/>
      <c r="MI22" s="486"/>
      <c r="MJ22" s="486"/>
      <c r="MK22" s="486"/>
      <c r="ML22" s="486"/>
      <c r="MM22" s="486"/>
      <c r="MN22" s="486"/>
      <c r="MO22" s="486"/>
      <c r="MP22" s="486"/>
      <c r="MQ22" s="460">
        <f t="shared" si="14"/>
        <v>0</v>
      </c>
      <c r="MR22" s="486"/>
      <c r="MS22" s="486"/>
      <c r="MT22" s="486"/>
      <c r="MU22" s="486"/>
      <c r="MV22" s="486"/>
      <c r="MW22" s="486"/>
      <c r="MX22" s="486"/>
      <c r="MY22" s="486"/>
      <c r="MZ22" s="486"/>
      <c r="NA22" s="486"/>
      <c r="NB22" s="486"/>
      <c r="NC22" s="486"/>
      <c r="ND22" s="486"/>
      <c r="NE22" s="486"/>
      <c r="NF22" s="486"/>
      <c r="NG22" s="486"/>
      <c r="NH22" s="486"/>
      <c r="NI22" s="486"/>
      <c r="NJ22" s="486"/>
      <c r="NK22" s="486"/>
      <c r="NL22" s="486"/>
      <c r="NM22" s="486"/>
      <c r="NN22" s="486"/>
      <c r="NO22" s="486"/>
      <c r="NP22" s="486"/>
      <c r="NQ22" s="486"/>
      <c r="NR22" s="486"/>
      <c r="NS22" s="486"/>
      <c r="NT22" s="486"/>
      <c r="NU22" s="486"/>
      <c r="NV22" s="486"/>
      <c r="NW22" s="460">
        <f t="shared" si="8"/>
        <v>0</v>
      </c>
      <c r="NX22" s="123"/>
    </row>
    <row r="23" spans="1:388" s="124" customFormat="1" ht="30" customHeight="1">
      <c r="A23" s="113">
        <v>9</v>
      </c>
      <c r="B23" s="152" t="s">
        <v>11</v>
      </c>
      <c r="C23" s="125" t="s">
        <v>59</v>
      </c>
      <c r="D23" s="153" t="str">
        <f t="shared" si="0"/>
        <v xml:space="preserve">-1 Dias y 5 Horas </v>
      </c>
      <c r="E23" s="307">
        <f t="shared" si="1"/>
        <v>-1.4756944444444642E-2</v>
      </c>
      <c r="F23" s="308">
        <f>'Reporte de horas deducidos'!HI13</f>
        <v>10.083333333333332</v>
      </c>
      <c r="G23" s="306">
        <f t="shared" si="2"/>
        <v>-0.11805555555555713</v>
      </c>
      <c r="H23" s="115">
        <f t="shared" si="9"/>
        <v>9.965277777777775</v>
      </c>
      <c r="I23" s="126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8"/>
      <c r="AN23" s="129">
        <f t="shared" si="3"/>
        <v>0</v>
      </c>
      <c r="AO23" s="126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8"/>
      <c r="BR23" s="129">
        <f t="shared" si="4"/>
        <v>0</v>
      </c>
      <c r="BS23" s="120">
        <v>3</v>
      </c>
      <c r="BT23" s="121"/>
      <c r="BU23" s="121">
        <v>0.14583333333333334</v>
      </c>
      <c r="BV23" s="121">
        <v>0.125</v>
      </c>
      <c r="BW23" s="121">
        <v>6.25E-2</v>
      </c>
      <c r="BX23" s="121">
        <v>2.0833333333333315E-2</v>
      </c>
      <c r="BY23" s="121">
        <v>0.27777777777777773</v>
      </c>
      <c r="BZ23" s="121"/>
      <c r="CA23" s="121"/>
      <c r="CB23" s="121">
        <v>6.25E-2</v>
      </c>
      <c r="CC23" s="121">
        <v>2.0833333333333315E-2</v>
      </c>
      <c r="CD23" s="121">
        <v>4.1666666666666907E-2</v>
      </c>
      <c r="CE23" s="121">
        <v>6.25E-2</v>
      </c>
      <c r="CF23" s="121">
        <v>0.24305555555555544</v>
      </c>
      <c r="CG23" s="121"/>
      <c r="CH23" s="121"/>
      <c r="CI23" s="121"/>
      <c r="CJ23" s="121">
        <v>0.24999999999999992</v>
      </c>
      <c r="CK23" s="121">
        <v>0.15624999999999994</v>
      </c>
      <c r="CL23" s="121">
        <v>9.7222222222222099E-2</v>
      </c>
      <c r="CM23" s="121">
        <v>0.26388888888888884</v>
      </c>
      <c r="CN23" s="121">
        <v>0.20833333333333331</v>
      </c>
      <c r="CO23" s="121"/>
      <c r="CP23" s="121">
        <v>2.0833333333333315E-2</v>
      </c>
      <c r="CQ23" s="121">
        <v>5.2083333333333315E-2</v>
      </c>
      <c r="CR23" s="121">
        <v>2.0833333333333315E-2</v>
      </c>
      <c r="CS23" s="121">
        <v>0.125</v>
      </c>
      <c r="CT23" s="121">
        <v>0.28472222222222215</v>
      </c>
      <c r="CU23" s="121">
        <v>0.10069444444444436</v>
      </c>
      <c r="CV23" s="121"/>
      <c r="CW23" s="121">
        <v>2.0833333333333259E-2</v>
      </c>
      <c r="CX23" s="121"/>
      <c r="CY23" s="122">
        <f t="shared" si="5"/>
        <v>5.6631944444444446</v>
      </c>
      <c r="CZ23" s="121"/>
      <c r="DA23" s="121"/>
      <c r="DB23" s="121"/>
      <c r="DC23" s="121"/>
      <c r="DD23" s="121"/>
      <c r="DE23" s="121">
        <v>2.0833333333333315E-2</v>
      </c>
      <c r="DF23" s="121">
        <v>2.0833333333333315E-2</v>
      </c>
      <c r="DG23" s="121">
        <v>6.2499999999999944E-2</v>
      </c>
      <c r="DH23" s="121">
        <v>2.0833333333333315E-2</v>
      </c>
      <c r="DI23" s="121"/>
      <c r="DJ23" s="121">
        <v>2.0833333333333315E-2</v>
      </c>
      <c r="DK23" s="121"/>
      <c r="DL23" s="121"/>
      <c r="DM23" s="121"/>
      <c r="DN23" s="121">
        <v>7.9861111111111105E-2</v>
      </c>
      <c r="DO23" s="121">
        <v>2.0833333333333315E-2</v>
      </c>
      <c r="DP23" s="121">
        <v>2.0833333333333315E-2</v>
      </c>
      <c r="DQ23" s="121"/>
      <c r="DR23" s="121"/>
      <c r="DS23" s="121">
        <v>2.0833333333333315E-2</v>
      </c>
      <c r="DT23" s="121">
        <v>2.0833333333333315E-2</v>
      </c>
      <c r="DU23" s="121">
        <v>0.10416666666666657</v>
      </c>
      <c r="DV23" s="121">
        <v>2.0833333333333315E-2</v>
      </c>
      <c r="DW23" s="121">
        <v>2.0833333333333259E-2</v>
      </c>
      <c r="DX23" s="121"/>
      <c r="DY23" s="121"/>
      <c r="DZ23" s="121"/>
      <c r="EA23" s="121"/>
      <c r="EB23" s="121"/>
      <c r="EC23" s="121"/>
      <c r="ED23" s="122">
        <f t="shared" si="6"/>
        <v>0.45486111111111072</v>
      </c>
      <c r="EE23" s="134"/>
      <c r="EF23" s="135"/>
      <c r="EG23" s="137"/>
      <c r="EH23" s="135"/>
      <c r="EI23" s="135"/>
      <c r="EJ23" s="135"/>
      <c r="EK23" s="135"/>
      <c r="EL23" s="135"/>
      <c r="EM23" s="135"/>
      <c r="EN23" s="135"/>
      <c r="EO23" s="135"/>
      <c r="EP23" s="135"/>
      <c r="EQ23" s="135"/>
      <c r="ER23" s="135"/>
      <c r="ES23" s="135"/>
      <c r="ET23" s="135"/>
      <c r="EU23" s="135"/>
      <c r="EV23" s="135"/>
      <c r="EW23" s="135"/>
      <c r="EX23" s="135"/>
      <c r="EY23" s="135"/>
      <c r="EZ23" s="135"/>
      <c r="FA23" s="135"/>
      <c r="FB23" s="135"/>
      <c r="FC23" s="135"/>
      <c r="FD23" s="135"/>
      <c r="FE23" s="135"/>
      <c r="FF23" s="135"/>
      <c r="FG23" s="135"/>
      <c r="FH23" s="135"/>
      <c r="FI23" s="136"/>
      <c r="FJ23" s="133">
        <f t="shared" si="7"/>
        <v>0</v>
      </c>
      <c r="FK23" s="442"/>
      <c r="FL23" s="442"/>
      <c r="FM23" s="442"/>
      <c r="FN23" s="442"/>
      <c r="FO23" s="442"/>
      <c r="FP23" s="442"/>
      <c r="FQ23" s="474"/>
      <c r="FR23" s="442"/>
      <c r="FS23" s="442"/>
      <c r="FT23" s="442"/>
      <c r="FU23" s="442"/>
      <c r="FV23" s="442"/>
      <c r="FW23" s="442"/>
      <c r="FX23" s="442"/>
      <c r="FY23" s="442"/>
      <c r="FZ23" s="442"/>
      <c r="GA23" s="442"/>
      <c r="GB23" s="442"/>
      <c r="GC23" s="442"/>
      <c r="GD23" s="442"/>
      <c r="GE23" s="442"/>
      <c r="GF23" s="442">
        <v>8.3333333333333259E-2</v>
      </c>
      <c r="GG23" s="442"/>
      <c r="GH23" s="442"/>
      <c r="GI23" s="442">
        <v>0.13541666666666663</v>
      </c>
      <c r="GJ23" s="442"/>
      <c r="GK23" s="442">
        <v>0.10416666666666663</v>
      </c>
      <c r="GL23" s="442"/>
      <c r="GM23" s="442"/>
      <c r="GN23" s="442"/>
      <c r="GO23" s="460">
        <f t="shared" si="15"/>
        <v>0.32291666666666652</v>
      </c>
      <c r="GP23" s="486">
        <v>6.25E-2</v>
      </c>
      <c r="GQ23" s="486"/>
      <c r="GR23" s="486"/>
      <c r="GS23" s="486">
        <v>4.166666666666663E-2</v>
      </c>
      <c r="GT23" s="486"/>
      <c r="GU23" s="486"/>
      <c r="GV23" s="486"/>
      <c r="GW23" s="486"/>
      <c r="GX23" s="486"/>
      <c r="GY23" s="486">
        <v>0.25694444444444436</v>
      </c>
      <c r="GZ23" s="486"/>
      <c r="HA23" s="486"/>
      <c r="HB23" s="486"/>
      <c r="HC23" s="486"/>
      <c r="HD23" s="486"/>
      <c r="HE23" s="486">
        <v>3.125E-2</v>
      </c>
      <c r="HF23" s="486">
        <v>0.33333333333333331</v>
      </c>
      <c r="HG23" s="486">
        <v>7.291666666666663E-2</v>
      </c>
      <c r="HH23" s="486"/>
      <c r="HI23" s="486"/>
      <c r="HJ23" s="486">
        <v>0.23958333333333331</v>
      </c>
      <c r="HK23" s="486"/>
      <c r="HL23" s="486">
        <v>4.166666666666663E-2</v>
      </c>
      <c r="HM23" s="486">
        <v>0.29166666666666657</v>
      </c>
      <c r="HN23" s="486"/>
      <c r="HO23" s="486"/>
      <c r="HP23" s="486"/>
      <c r="HQ23" s="486">
        <v>0.22916666666666657</v>
      </c>
      <c r="HR23" s="486"/>
      <c r="HS23" s="486">
        <v>0.16527777777777763</v>
      </c>
      <c r="HT23" s="507"/>
      <c r="HU23" s="460">
        <f t="shared" si="10"/>
        <v>1.7659722222222214</v>
      </c>
      <c r="HV23" s="564"/>
      <c r="HW23" s="486"/>
      <c r="HX23" s="486">
        <v>3.4722222222222099E-2</v>
      </c>
      <c r="HY23" s="486">
        <v>2.0833333333333315E-2</v>
      </c>
      <c r="HZ23" s="486"/>
      <c r="IA23" s="486"/>
      <c r="IB23" s="486"/>
      <c r="IC23" s="486"/>
      <c r="ID23" s="486"/>
      <c r="IE23" s="486"/>
      <c r="IF23" s="486">
        <v>2.0833333333333259E-2</v>
      </c>
      <c r="IG23" s="486">
        <v>3.125E-2</v>
      </c>
      <c r="IH23" s="486"/>
      <c r="II23" s="486">
        <v>0.37499999999999994</v>
      </c>
      <c r="IJ23" s="486">
        <v>0.10416666666666663</v>
      </c>
      <c r="IK23" s="486"/>
      <c r="IL23" s="486"/>
      <c r="IM23" s="486"/>
      <c r="IN23" s="486">
        <v>4.8611111111111105E-2</v>
      </c>
      <c r="IO23" s="486">
        <v>2.0833333333333259E-2</v>
      </c>
      <c r="IP23" s="486">
        <v>0.14583333333333326</v>
      </c>
      <c r="IQ23" s="486">
        <v>0.11458333333333337</v>
      </c>
      <c r="IR23" s="486"/>
      <c r="IS23" s="486">
        <v>2.0833333333333259E-2</v>
      </c>
      <c r="IT23" s="486">
        <v>0.24999999999999994</v>
      </c>
      <c r="IU23" s="486">
        <v>0.1333333333333333</v>
      </c>
      <c r="IV23" s="486"/>
      <c r="IW23" s="486">
        <v>0.31944444444444448</v>
      </c>
      <c r="IX23" s="486"/>
      <c r="IY23" s="486"/>
      <c r="IZ23" s="507"/>
      <c r="JA23" s="460">
        <f t="shared" si="11"/>
        <v>1.6402777777777771</v>
      </c>
      <c r="JB23" s="564"/>
      <c r="JC23" s="486">
        <v>2.0833333333333259E-2</v>
      </c>
      <c r="JD23" s="486"/>
      <c r="JE23" s="486">
        <v>2.0833333333333259E-2</v>
      </c>
      <c r="JF23" s="486">
        <v>7.6388888888888951E-2</v>
      </c>
      <c r="JG23" s="486"/>
      <c r="JH23" s="486"/>
      <c r="JI23" s="486"/>
      <c r="JJ23" s="486"/>
      <c r="JK23" s="486"/>
      <c r="JL23" s="486"/>
      <c r="JM23" s="486"/>
      <c r="JN23" s="486"/>
      <c r="JO23" s="486"/>
      <c r="JP23" s="486"/>
      <c r="JQ23" s="486"/>
      <c r="JR23" s="486"/>
      <c r="JS23" s="486"/>
      <c r="JT23" s="486"/>
      <c r="JU23" s="486"/>
      <c r="JV23" s="486"/>
      <c r="JW23" s="486"/>
      <c r="JX23" s="486"/>
      <c r="JY23" s="486"/>
      <c r="JZ23" s="486"/>
      <c r="KA23" s="486"/>
      <c r="KB23" s="486"/>
      <c r="KC23" s="486"/>
      <c r="KD23" s="486"/>
      <c r="KE23" s="507"/>
      <c r="KF23" s="460">
        <f t="shared" si="12"/>
        <v>0.11805555555555547</v>
      </c>
      <c r="KG23" s="486"/>
      <c r="KH23" s="486"/>
      <c r="KI23" s="486"/>
      <c r="KJ23" s="486"/>
      <c r="KK23" s="486"/>
      <c r="KL23" s="486"/>
      <c r="KM23" s="486"/>
      <c r="KN23" s="486"/>
      <c r="KO23" s="486"/>
      <c r="KP23" s="486"/>
      <c r="KQ23" s="486"/>
      <c r="KR23" s="486"/>
      <c r="KS23" s="486"/>
      <c r="KT23" s="486"/>
      <c r="KU23" s="486"/>
      <c r="KV23" s="486"/>
      <c r="KW23" s="486"/>
      <c r="KX23" s="486"/>
      <c r="KY23" s="486"/>
      <c r="KZ23" s="486"/>
      <c r="LA23" s="486"/>
      <c r="LB23" s="486"/>
      <c r="LC23" s="486"/>
      <c r="LD23" s="486"/>
      <c r="LE23" s="486"/>
      <c r="LF23" s="486"/>
      <c r="LG23" s="486"/>
      <c r="LH23" s="486"/>
      <c r="LI23" s="486"/>
      <c r="LJ23" s="486"/>
      <c r="LK23" s="486"/>
      <c r="LL23" s="460">
        <f t="shared" si="13"/>
        <v>0</v>
      </c>
      <c r="LM23" s="486"/>
      <c r="LN23" s="486"/>
      <c r="LO23" s="486"/>
      <c r="LP23" s="486"/>
      <c r="LQ23" s="486"/>
      <c r="LR23" s="486"/>
      <c r="LS23" s="486"/>
      <c r="LT23" s="486"/>
      <c r="LU23" s="486"/>
      <c r="LV23" s="486"/>
      <c r="LW23" s="486"/>
      <c r="LX23" s="486"/>
      <c r="LY23" s="486"/>
      <c r="LZ23" s="486"/>
      <c r="MA23" s="486"/>
      <c r="MB23" s="486"/>
      <c r="MC23" s="486"/>
      <c r="MD23" s="486"/>
      <c r="ME23" s="486"/>
      <c r="MF23" s="486"/>
      <c r="MG23" s="486"/>
      <c r="MH23" s="486"/>
      <c r="MI23" s="486"/>
      <c r="MJ23" s="486"/>
      <c r="MK23" s="486"/>
      <c r="ML23" s="486"/>
      <c r="MM23" s="486"/>
      <c r="MN23" s="486"/>
      <c r="MO23" s="486"/>
      <c r="MP23" s="486"/>
      <c r="MQ23" s="460">
        <f t="shared" si="14"/>
        <v>0</v>
      </c>
      <c r="MR23" s="486"/>
      <c r="MS23" s="486"/>
      <c r="MT23" s="486"/>
      <c r="MU23" s="486"/>
      <c r="MV23" s="486"/>
      <c r="MW23" s="486"/>
      <c r="MX23" s="486"/>
      <c r="MY23" s="486"/>
      <c r="MZ23" s="486"/>
      <c r="NA23" s="486"/>
      <c r="NB23" s="486"/>
      <c r="NC23" s="486"/>
      <c r="ND23" s="486"/>
      <c r="NE23" s="486"/>
      <c r="NF23" s="486"/>
      <c r="NG23" s="486"/>
      <c r="NH23" s="486"/>
      <c r="NI23" s="486"/>
      <c r="NJ23" s="486"/>
      <c r="NK23" s="486"/>
      <c r="NL23" s="486"/>
      <c r="NM23" s="486"/>
      <c r="NN23" s="486"/>
      <c r="NO23" s="486"/>
      <c r="NP23" s="486"/>
      <c r="NQ23" s="486"/>
      <c r="NR23" s="486"/>
      <c r="NS23" s="486"/>
      <c r="NT23" s="486"/>
      <c r="NU23" s="486"/>
      <c r="NV23" s="486"/>
      <c r="NW23" s="460">
        <f t="shared" si="8"/>
        <v>0</v>
      </c>
      <c r="NX23" s="123"/>
    </row>
    <row r="24" spans="1:388" s="124" customFormat="1" ht="30" customHeight="1">
      <c r="A24" s="113">
        <v>10</v>
      </c>
      <c r="B24" s="152" t="s">
        <v>12</v>
      </c>
      <c r="C24" s="125" t="s">
        <v>59</v>
      </c>
      <c r="D24" s="153" t="str">
        <f t="shared" si="0"/>
        <v xml:space="preserve">0 Dias y 1 Horas </v>
      </c>
      <c r="E24" s="307">
        <f t="shared" si="1"/>
        <v>8.6805555555556912E-3</v>
      </c>
      <c r="F24" s="308">
        <f>'Reporte de horas deducidos'!HI14</f>
        <v>5.8124999999999982</v>
      </c>
      <c r="G24" s="306">
        <f t="shared" si="2"/>
        <v>6.944444444444553E-2</v>
      </c>
      <c r="H24" s="115">
        <f t="shared" si="9"/>
        <v>5.8819444444444438</v>
      </c>
      <c r="I24" s="126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8"/>
      <c r="AN24" s="129">
        <f t="shared" si="3"/>
        <v>0</v>
      </c>
      <c r="AO24" s="126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8"/>
      <c r="BR24" s="129">
        <f t="shared" si="4"/>
        <v>0</v>
      </c>
      <c r="BS24" s="120">
        <v>2</v>
      </c>
      <c r="BT24" s="121"/>
      <c r="BU24" s="121"/>
      <c r="BV24" s="121">
        <v>1.3194444444444398E-2</v>
      </c>
      <c r="BW24" s="121"/>
      <c r="BX24" s="121"/>
      <c r="BY24" s="121">
        <v>0.34097222222222223</v>
      </c>
      <c r="BZ24" s="121">
        <v>6.9444444444444441E-3</v>
      </c>
      <c r="CA24" s="121"/>
      <c r="CB24" s="121"/>
      <c r="CC24" s="121"/>
      <c r="CD24" s="121">
        <v>2.0833333333333592E-2</v>
      </c>
      <c r="CE24" s="121"/>
      <c r="CF24" s="121">
        <v>4.166666666666663E-2</v>
      </c>
      <c r="CG24" s="121">
        <v>0.17708333333333326</v>
      </c>
      <c r="CH24" s="121"/>
      <c r="CI24" s="121"/>
      <c r="CJ24" s="121"/>
      <c r="CK24" s="121">
        <v>0.10416666666666666</v>
      </c>
      <c r="CL24" s="121">
        <v>5.5555555555555525E-2</v>
      </c>
      <c r="CM24" s="121">
        <v>4.166666666666663E-2</v>
      </c>
      <c r="CN24" s="121">
        <v>0.20138888888888884</v>
      </c>
      <c r="CO24" s="121"/>
      <c r="CP24" s="121"/>
      <c r="CQ24" s="121"/>
      <c r="CR24" s="121"/>
      <c r="CS24" s="121">
        <v>2.0833333333333259E-2</v>
      </c>
      <c r="CT24" s="121">
        <v>0.10416666666666663</v>
      </c>
      <c r="CU24" s="121">
        <v>7.9861111111111049E-2</v>
      </c>
      <c r="CV24" s="121"/>
      <c r="CW24" s="121">
        <v>2.0833333333333259E-2</v>
      </c>
      <c r="CX24" s="121"/>
      <c r="CY24" s="122">
        <f t="shared" si="5"/>
        <v>3.2291666666666661</v>
      </c>
      <c r="CZ24" s="121"/>
      <c r="DA24" s="121"/>
      <c r="DB24" s="121"/>
      <c r="DC24" s="121"/>
      <c r="DD24" s="121"/>
      <c r="DE24" s="121"/>
      <c r="DF24" s="121">
        <v>0.10416666666666663</v>
      </c>
      <c r="DG24" s="121"/>
      <c r="DH24" s="121">
        <v>9.027777777777779E-2</v>
      </c>
      <c r="DI24" s="121">
        <v>0.13888888888888884</v>
      </c>
      <c r="DJ24" s="121"/>
      <c r="DK24" s="121"/>
      <c r="DL24" s="121">
        <v>0.13194444444444442</v>
      </c>
      <c r="DM24" s="121"/>
      <c r="DN24" s="121"/>
      <c r="DO24" s="121"/>
      <c r="DP24" s="121">
        <v>4.166666666666663E-2</v>
      </c>
      <c r="DQ24" s="121"/>
      <c r="DR24" s="121"/>
      <c r="DS24" s="121"/>
      <c r="DT24" s="121"/>
      <c r="DU24" s="121">
        <v>8.3333333333333315E-2</v>
      </c>
      <c r="DV24" s="121"/>
      <c r="DW24" s="121"/>
      <c r="DX24" s="121"/>
      <c r="DY24" s="121"/>
      <c r="DZ24" s="121"/>
      <c r="EA24" s="121"/>
      <c r="EB24" s="121"/>
      <c r="EC24" s="121"/>
      <c r="ED24" s="122">
        <f t="shared" si="6"/>
        <v>0.59027777777777768</v>
      </c>
      <c r="EE24" s="134"/>
      <c r="EF24" s="135"/>
      <c r="EG24" s="135"/>
      <c r="EH24" s="135"/>
      <c r="EI24" s="135"/>
      <c r="EJ24" s="135"/>
      <c r="EK24" s="135"/>
      <c r="EL24" s="135"/>
      <c r="EM24" s="135"/>
      <c r="EN24" s="135"/>
      <c r="EO24" s="135"/>
      <c r="EP24" s="135"/>
      <c r="EQ24" s="135"/>
      <c r="ER24" s="135"/>
      <c r="ES24" s="135"/>
      <c r="ET24" s="135"/>
      <c r="EU24" s="135"/>
      <c r="EV24" s="135"/>
      <c r="EW24" s="135"/>
      <c r="EX24" s="135"/>
      <c r="EY24" s="135"/>
      <c r="EZ24" s="135"/>
      <c r="FA24" s="135"/>
      <c r="FB24" s="135"/>
      <c r="FC24" s="135"/>
      <c r="FD24" s="135"/>
      <c r="FE24" s="135"/>
      <c r="FF24" s="135"/>
      <c r="FG24" s="135"/>
      <c r="FH24" s="135"/>
      <c r="FI24" s="136"/>
      <c r="FJ24" s="133">
        <f t="shared" si="7"/>
        <v>0</v>
      </c>
      <c r="FK24" s="442"/>
      <c r="FL24" s="442"/>
      <c r="FM24" s="442"/>
      <c r="FN24" s="442"/>
      <c r="FO24" s="442">
        <v>6.944444444444442E-2</v>
      </c>
      <c r="FP24" s="442">
        <v>8.4027777777777701E-2</v>
      </c>
      <c r="FQ24" s="474"/>
      <c r="FR24" s="442"/>
      <c r="FS24" s="442"/>
      <c r="FT24" s="442"/>
      <c r="FU24" s="442"/>
      <c r="FV24" s="442">
        <v>8.6805555555555469E-2</v>
      </c>
      <c r="FW24" s="442"/>
      <c r="FX24" s="442"/>
      <c r="FY24" s="442"/>
      <c r="FZ24" s="442">
        <v>6.25E-2</v>
      </c>
      <c r="GA24" s="442"/>
      <c r="GB24" s="442"/>
      <c r="GC24" s="442"/>
      <c r="GD24" s="442"/>
      <c r="GE24" s="442"/>
      <c r="GF24" s="442"/>
      <c r="GG24" s="442"/>
      <c r="GH24" s="442"/>
      <c r="GI24" s="442"/>
      <c r="GJ24" s="442"/>
      <c r="GK24" s="442"/>
      <c r="GL24" s="442"/>
      <c r="GM24" s="442"/>
      <c r="GN24" s="442"/>
      <c r="GO24" s="460">
        <f t="shared" si="15"/>
        <v>0.30277777777777759</v>
      </c>
      <c r="GP24" s="486"/>
      <c r="GQ24" s="486"/>
      <c r="GR24" s="486"/>
      <c r="GS24" s="486">
        <v>0.17361111111111105</v>
      </c>
      <c r="GT24" s="486"/>
      <c r="GU24" s="486"/>
      <c r="GV24" s="486"/>
      <c r="GW24" s="486"/>
      <c r="GX24" s="486"/>
      <c r="GY24" s="486">
        <v>2.777777777777779E-2</v>
      </c>
      <c r="GZ24" s="486">
        <v>0.19444444444444442</v>
      </c>
      <c r="HA24" s="486"/>
      <c r="HB24" s="486"/>
      <c r="HC24" s="486">
        <v>2.777777777777779E-2</v>
      </c>
      <c r="HD24" s="486"/>
      <c r="HE24" s="486">
        <v>6.25E-2</v>
      </c>
      <c r="HF24" s="486"/>
      <c r="HG24" s="486"/>
      <c r="HH24" s="486"/>
      <c r="HI24" s="486"/>
      <c r="HJ24" s="486">
        <v>3.4722222222222099E-2</v>
      </c>
      <c r="HK24" s="486"/>
      <c r="HL24" s="486"/>
      <c r="HM24" s="486"/>
      <c r="HN24" s="486"/>
      <c r="HO24" s="486"/>
      <c r="HP24" s="486"/>
      <c r="HQ24" s="486">
        <v>0.23958333333333331</v>
      </c>
      <c r="HR24" s="486"/>
      <c r="HS24" s="486"/>
      <c r="HT24" s="507">
        <v>9.930555555555548E-2</v>
      </c>
      <c r="HU24" s="460">
        <f t="shared" si="10"/>
        <v>0.85972222222222205</v>
      </c>
      <c r="HV24" s="564"/>
      <c r="HW24" s="486"/>
      <c r="HX24" s="486"/>
      <c r="HY24" s="486">
        <v>9.4444444444444331E-2</v>
      </c>
      <c r="HZ24" s="486">
        <v>6.25E-2</v>
      </c>
      <c r="IA24" s="486"/>
      <c r="IB24" s="486">
        <v>8.3333333333333259E-2</v>
      </c>
      <c r="IC24" s="486">
        <v>0.14583333333333337</v>
      </c>
      <c r="ID24" s="486"/>
      <c r="IE24" s="486"/>
      <c r="IF24" s="486"/>
      <c r="IG24" s="486">
        <v>8.3333333333333259E-2</v>
      </c>
      <c r="IH24" s="486"/>
      <c r="II24" s="486"/>
      <c r="IJ24" s="486">
        <v>8.680555555555558E-2</v>
      </c>
      <c r="IK24" s="486"/>
      <c r="IL24" s="486"/>
      <c r="IM24" s="486"/>
      <c r="IN24" s="486"/>
      <c r="IO24" s="486">
        <v>4.166666666666663E-2</v>
      </c>
      <c r="IP24" s="486">
        <v>6.944444444444442E-2</v>
      </c>
      <c r="IQ24" s="486"/>
      <c r="IR24" s="486"/>
      <c r="IS24" s="486"/>
      <c r="IT24" s="486"/>
      <c r="IU24" s="486"/>
      <c r="IV24" s="486"/>
      <c r="IW24" s="486"/>
      <c r="IX24" s="486"/>
      <c r="IY24" s="486"/>
      <c r="IZ24" s="507"/>
      <c r="JA24" s="460">
        <f t="shared" si="11"/>
        <v>0.66736111111111085</v>
      </c>
      <c r="JB24" s="564"/>
      <c r="JC24" s="486"/>
      <c r="JD24" s="486"/>
      <c r="JE24" s="486">
        <v>9.7222222222222099E-2</v>
      </c>
      <c r="JF24" s="486">
        <v>2.083333333333337E-2</v>
      </c>
      <c r="JG24" s="486"/>
      <c r="JH24" s="486">
        <v>4.166666666666663E-2</v>
      </c>
      <c r="JI24" s="486">
        <v>7.291666666666663E-2</v>
      </c>
      <c r="JJ24" s="486"/>
      <c r="JK24" s="486"/>
      <c r="JL24" s="486"/>
      <c r="JM24" s="486"/>
      <c r="JN24" s="486"/>
      <c r="JO24" s="486"/>
      <c r="JP24" s="486"/>
      <c r="JQ24" s="486"/>
      <c r="JR24" s="486"/>
      <c r="JS24" s="486"/>
      <c r="JT24" s="486"/>
      <c r="JU24" s="486"/>
      <c r="JV24" s="486"/>
      <c r="JW24" s="486"/>
      <c r="JX24" s="486"/>
      <c r="JY24" s="486"/>
      <c r="JZ24" s="486"/>
      <c r="KA24" s="486"/>
      <c r="KB24" s="486"/>
      <c r="KC24" s="486"/>
      <c r="KD24" s="486"/>
      <c r="KE24" s="507"/>
      <c r="KF24" s="460">
        <f t="shared" si="12"/>
        <v>0.23263888888888873</v>
      </c>
      <c r="KG24" s="486"/>
      <c r="KH24" s="486"/>
      <c r="KI24" s="486"/>
      <c r="KJ24" s="486"/>
      <c r="KK24" s="486"/>
      <c r="KL24" s="486"/>
      <c r="KM24" s="486"/>
      <c r="KN24" s="486"/>
      <c r="KO24" s="486"/>
      <c r="KP24" s="486"/>
      <c r="KQ24" s="486"/>
      <c r="KR24" s="486"/>
      <c r="KS24" s="486"/>
      <c r="KT24" s="486"/>
      <c r="KU24" s="486"/>
      <c r="KV24" s="486"/>
      <c r="KW24" s="486"/>
      <c r="KX24" s="486"/>
      <c r="KY24" s="486"/>
      <c r="KZ24" s="486"/>
      <c r="LA24" s="486"/>
      <c r="LB24" s="486"/>
      <c r="LC24" s="486"/>
      <c r="LD24" s="486"/>
      <c r="LE24" s="486"/>
      <c r="LF24" s="486"/>
      <c r="LG24" s="486"/>
      <c r="LH24" s="486"/>
      <c r="LI24" s="486"/>
      <c r="LJ24" s="486"/>
      <c r="LK24" s="486"/>
      <c r="LL24" s="460">
        <f t="shared" si="13"/>
        <v>0</v>
      </c>
      <c r="LM24" s="486"/>
      <c r="LN24" s="486"/>
      <c r="LO24" s="486"/>
      <c r="LP24" s="486"/>
      <c r="LQ24" s="486"/>
      <c r="LR24" s="486"/>
      <c r="LS24" s="486"/>
      <c r="LT24" s="486"/>
      <c r="LU24" s="486"/>
      <c r="LV24" s="486"/>
      <c r="LW24" s="486"/>
      <c r="LX24" s="486"/>
      <c r="LY24" s="486"/>
      <c r="LZ24" s="486"/>
      <c r="MA24" s="486"/>
      <c r="MB24" s="486"/>
      <c r="MC24" s="486"/>
      <c r="MD24" s="486"/>
      <c r="ME24" s="486"/>
      <c r="MF24" s="486"/>
      <c r="MG24" s="486"/>
      <c r="MH24" s="486"/>
      <c r="MI24" s="486"/>
      <c r="MJ24" s="486"/>
      <c r="MK24" s="486"/>
      <c r="ML24" s="486"/>
      <c r="MM24" s="486"/>
      <c r="MN24" s="486"/>
      <c r="MO24" s="486"/>
      <c r="MP24" s="486"/>
      <c r="MQ24" s="460">
        <f t="shared" si="14"/>
        <v>0</v>
      </c>
      <c r="MR24" s="486"/>
      <c r="MS24" s="486"/>
      <c r="MT24" s="486"/>
      <c r="MU24" s="486"/>
      <c r="MV24" s="486"/>
      <c r="MW24" s="486"/>
      <c r="MX24" s="486"/>
      <c r="MY24" s="486"/>
      <c r="MZ24" s="486"/>
      <c r="NA24" s="486"/>
      <c r="NB24" s="486"/>
      <c r="NC24" s="486"/>
      <c r="ND24" s="486"/>
      <c r="NE24" s="486"/>
      <c r="NF24" s="486"/>
      <c r="NG24" s="486"/>
      <c r="NH24" s="486"/>
      <c r="NI24" s="486"/>
      <c r="NJ24" s="486"/>
      <c r="NK24" s="486"/>
      <c r="NL24" s="486"/>
      <c r="NM24" s="486"/>
      <c r="NN24" s="486"/>
      <c r="NO24" s="486"/>
      <c r="NP24" s="486"/>
      <c r="NQ24" s="486"/>
      <c r="NR24" s="486"/>
      <c r="NS24" s="486"/>
      <c r="NT24" s="486"/>
      <c r="NU24" s="486"/>
      <c r="NV24" s="486"/>
      <c r="NW24" s="460">
        <f t="shared" si="8"/>
        <v>0</v>
      </c>
      <c r="NX24" s="123"/>
    </row>
    <row r="25" spans="1:388" s="124" customFormat="1" ht="30" customHeight="1">
      <c r="A25" s="113">
        <v>11</v>
      </c>
      <c r="B25" s="152" t="s">
        <v>13</v>
      </c>
      <c r="C25" s="125" t="s">
        <v>59</v>
      </c>
      <c r="D25" s="153" t="str">
        <f t="shared" si="0"/>
        <v xml:space="preserve">3 Dias y 2 Horas </v>
      </c>
      <c r="E25" s="307">
        <f t="shared" si="1"/>
        <v>0.13932291666666663</v>
      </c>
      <c r="F25" s="308">
        <f>'Reporte de horas deducidos'!HI15</f>
        <v>7.5416666666666652</v>
      </c>
      <c r="G25" s="306">
        <f t="shared" si="2"/>
        <v>1.114583333333333</v>
      </c>
      <c r="H25" s="115">
        <f t="shared" si="9"/>
        <v>8.6562499999999982</v>
      </c>
      <c r="I25" s="138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39"/>
      <c r="AI25" s="139"/>
      <c r="AJ25" s="139"/>
      <c r="AK25" s="139"/>
      <c r="AL25" s="139"/>
      <c r="AM25" s="140"/>
      <c r="AN25" s="141">
        <f t="shared" si="3"/>
        <v>0</v>
      </c>
      <c r="AO25" s="138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40"/>
      <c r="BR25" s="141">
        <f t="shared" si="4"/>
        <v>0</v>
      </c>
      <c r="BS25" s="120">
        <v>0.95833333333333337</v>
      </c>
      <c r="BT25" s="121"/>
      <c r="BU25" s="121">
        <v>0.14583333333333334</v>
      </c>
      <c r="BV25" s="121">
        <v>0.27083333333333326</v>
      </c>
      <c r="BW25" s="121">
        <v>0.125</v>
      </c>
      <c r="BX25" s="121">
        <v>2.0833333333333315E-2</v>
      </c>
      <c r="BY25" s="121">
        <v>2.777777777777779E-2</v>
      </c>
      <c r="BZ25" s="121"/>
      <c r="CA25" s="121"/>
      <c r="CB25" s="121">
        <v>6.25E-2</v>
      </c>
      <c r="CC25" s="121">
        <v>0.15972222222222215</v>
      </c>
      <c r="CD25" s="121">
        <v>2.0833333333333592E-2</v>
      </c>
      <c r="CE25" s="121">
        <v>2.0833333333333259E-2</v>
      </c>
      <c r="CF25" s="121">
        <v>0.22916666666666657</v>
      </c>
      <c r="CG25" s="121"/>
      <c r="CH25" s="121"/>
      <c r="CI25" s="121"/>
      <c r="CJ25" s="121">
        <v>0.24999999999999992</v>
      </c>
      <c r="CK25" s="121">
        <v>0.29166666666666669</v>
      </c>
      <c r="CL25" s="121">
        <v>0.13888888888888884</v>
      </c>
      <c r="CM25" s="121">
        <v>4.166666666666663E-2</v>
      </c>
      <c r="CN25" s="121">
        <v>0.10416666666666663</v>
      </c>
      <c r="CO25" s="121"/>
      <c r="CP25" s="121"/>
      <c r="CQ25" s="121">
        <v>2.0833333333333315E-2</v>
      </c>
      <c r="CR25" s="121">
        <v>4.166666666666663E-2</v>
      </c>
      <c r="CS25" s="121"/>
      <c r="CT25" s="121">
        <v>0.34027777777777779</v>
      </c>
      <c r="CU25" s="121">
        <v>0.12499999999999994</v>
      </c>
      <c r="CV25" s="121"/>
      <c r="CW25" s="121"/>
      <c r="CX25" s="121"/>
      <c r="CY25" s="122">
        <f t="shared" si="5"/>
        <v>3.395833333333333</v>
      </c>
      <c r="CZ25" s="121">
        <v>8.3333333333333329E-2</v>
      </c>
      <c r="DA25" s="121"/>
      <c r="DB25" s="121"/>
      <c r="DC25" s="121"/>
      <c r="DD25" s="121"/>
      <c r="DE25" s="121">
        <v>2.0833333333333315E-2</v>
      </c>
      <c r="DF25" s="121">
        <v>0.20138888888888878</v>
      </c>
      <c r="DG25" s="121">
        <v>2.0833333333333315E-2</v>
      </c>
      <c r="DH25" s="121">
        <v>6.2499999999999944E-2</v>
      </c>
      <c r="DI25" s="121">
        <v>0.20833333333333331</v>
      </c>
      <c r="DJ25" s="121"/>
      <c r="DK25" s="121"/>
      <c r="DL25" s="121">
        <v>0.24305555555555544</v>
      </c>
      <c r="DM25" s="121"/>
      <c r="DN25" s="121">
        <v>2.0833333333333315E-2</v>
      </c>
      <c r="DO25" s="121">
        <v>0.20833333333333331</v>
      </c>
      <c r="DP25" s="121">
        <v>0.34375</v>
      </c>
      <c r="DQ25" s="121">
        <v>0.1875</v>
      </c>
      <c r="DR25" s="121"/>
      <c r="DS25" s="121"/>
      <c r="DT25" s="121">
        <v>0.21527777777777773</v>
      </c>
      <c r="DU25" s="121">
        <v>6.2499999999999944E-2</v>
      </c>
      <c r="DV25" s="121">
        <v>0.18055555555555541</v>
      </c>
      <c r="DW25" s="121"/>
      <c r="DX25" s="121"/>
      <c r="DY25" s="121"/>
      <c r="DZ25" s="121"/>
      <c r="EA25" s="121"/>
      <c r="EB25" s="121"/>
      <c r="EC25" s="121"/>
      <c r="ED25" s="122">
        <f t="shared" si="6"/>
        <v>2.0590277777777772</v>
      </c>
      <c r="EE25" s="134"/>
      <c r="EF25" s="135"/>
      <c r="EG25" s="135"/>
      <c r="EH25" s="135"/>
      <c r="EI25" s="135"/>
      <c r="EJ25" s="135"/>
      <c r="EK25" s="135"/>
      <c r="EL25" s="135"/>
      <c r="EM25" s="135"/>
      <c r="EN25" s="135"/>
      <c r="EO25" s="135"/>
      <c r="EP25" s="135"/>
      <c r="EQ25" s="135"/>
      <c r="ER25" s="135"/>
      <c r="ES25" s="135"/>
      <c r="ET25" s="135"/>
      <c r="EU25" s="135"/>
      <c r="EV25" s="135"/>
      <c r="EW25" s="135"/>
      <c r="EX25" s="135"/>
      <c r="EY25" s="135"/>
      <c r="EZ25" s="135"/>
      <c r="FA25" s="135"/>
      <c r="FB25" s="135"/>
      <c r="FC25" s="135"/>
      <c r="FD25" s="135"/>
      <c r="FE25" s="135"/>
      <c r="FF25" s="135"/>
      <c r="FG25" s="135"/>
      <c r="FH25" s="135"/>
      <c r="FI25" s="136"/>
      <c r="FJ25" s="133">
        <f t="shared" si="7"/>
        <v>0</v>
      </c>
      <c r="FK25" s="443">
        <v>9.3749999999999944E-2</v>
      </c>
      <c r="FL25" s="443"/>
      <c r="FM25" s="443"/>
      <c r="FN25" s="443">
        <v>4.1666666666666574E-2</v>
      </c>
      <c r="FO25" s="443">
        <v>8.6805555555555525E-2</v>
      </c>
      <c r="FP25" s="443"/>
      <c r="FQ25" s="475">
        <v>4.1666666666666664E-2</v>
      </c>
      <c r="FR25" s="443"/>
      <c r="FS25" s="443"/>
      <c r="FT25" s="443"/>
      <c r="FU25" s="443"/>
      <c r="FV25" s="443"/>
      <c r="FW25" s="443"/>
      <c r="FX25" s="443"/>
      <c r="FY25" s="443"/>
      <c r="FZ25" s="443"/>
      <c r="GA25" s="443"/>
      <c r="GB25" s="443"/>
      <c r="GC25" s="443"/>
      <c r="GD25" s="443"/>
      <c r="GE25" s="443"/>
      <c r="GF25" s="443"/>
      <c r="GG25" s="443"/>
      <c r="GH25" s="443"/>
      <c r="GI25" s="443"/>
      <c r="GJ25" s="443"/>
      <c r="GK25" s="443"/>
      <c r="GL25" s="443"/>
      <c r="GM25" s="443"/>
      <c r="GN25" s="443"/>
      <c r="GO25" s="460">
        <f t="shared" si="15"/>
        <v>0.26388888888888873</v>
      </c>
      <c r="GP25" s="486"/>
      <c r="GQ25" s="486"/>
      <c r="GR25" s="486"/>
      <c r="GS25" s="486">
        <v>9.722222222222221E-2</v>
      </c>
      <c r="GT25" s="486"/>
      <c r="GU25" s="486"/>
      <c r="GV25" s="486"/>
      <c r="GW25" s="486"/>
      <c r="GX25" s="486"/>
      <c r="GY25" s="486">
        <v>0.28124999999999994</v>
      </c>
      <c r="GZ25" s="486"/>
      <c r="HA25" s="486"/>
      <c r="HB25" s="486">
        <v>0.1423611111111111</v>
      </c>
      <c r="HC25" s="486">
        <v>0.10416666666666663</v>
      </c>
      <c r="HD25" s="486">
        <v>8.3333333333333315E-2</v>
      </c>
      <c r="HE25" s="486"/>
      <c r="HF25" s="486"/>
      <c r="HG25" s="486"/>
      <c r="HH25" s="486"/>
      <c r="HI25" s="486"/>
      <c r="HJ25" s="486"/>
      <c r="HK25" s="486"/>
      <c r="HL25" s="486">
        <v>0.16319444444444442</v>
      </c>
      <c r="HM25" s="486">
        <v>0.10416666666666657</v>
      </c>
      <c r="HN25" s="486"/>
      <c r="HO25" s="486"/>
      <c r="HP25" s="486"/>
      <c r="HQ25" s="486"/>
      <c r="HR25" s="486"/>
      <c r="HS25" s="486"/>
      <c r="HT25" s="507"/>
      <c r="HU25" s="460">
        <f t="shared" si="10"/>
        <v>0.9756944444444442</v>
      </c>
      <c r="HV25" s="564"/>
      <c r="HW25" s="486"/>
      <c r="HX25" s="486"/>
      <c r="HY25" s="486">
        <v>2.0833333333333315E-2</v>
      </c>
      <c r="HZ25" s="486">
        <v>6.2499999999999944E-2</v>
      </c>
      <c r="IA25" s="486">
        <v>0.11249999999999993</v>
      </c>
      <c r="IB25" s="486">
        <v>0.27083333333333331</v>
      </c>
      <c r="IC25" s="486">
        <v>0.17361111111111116</v>
      </c>
      <c r="ID25" s="486"/>
      <c r="IE25" s="486"/>
      <c r="IF25" s="486">
        <v>0.10416666666666663</v>
      </c>
      <c r="IG25" s="486">
        <v>0.2208333333333333</v>
      </c>
      <c r="IH25" s="486">
        <v>0.15277777777777779</v>
      </c>
      <c r="II25" s="486"/>
      <c r="IJ25" s="486">
        <v>0.125</v>
      </c>
      <c r="IK25" s="486"/>
      <c r="IL25" s="486"/>
      <c r="IM25" s="486"/>
      <c r="IN25" s="486">
        <v>4.166666666666663E-2</v>
      </c>
      <c r="IO25" s="486"/>
      <c r="IP25" s="486"/>
      <c r="IQ25" s="486"/>
      <c r="IR25" s="486"/>
      <c r="IS25" s="486">
        <v>2.0833333333333259E-2</v>
      </c>
      <c r="IT25" s="486">
        <v>0.24999999999999994</v>
      </c>
      <c r="IU25" s="486"/>
      <c r="IV25" s="486">
        <v>7.638888888888884E-2</v>
      </c>
      <c r="IW25" s="486">
        <v>4.166666666666663E-2</v>
      </c>
      <c r="IX25" s="486"/>
      <c r="IY25" s="486"/>
      <c r="IZ25" s="507"/>
      <c r="JA25" s="460">
        <f t="shared" si="11"/>
        <v>1.6736111111111107</v>
      </c>
      <c r="JB25" s="564"/>
      <c r="JC25" s="486">
        <v>9.027777777777779E-2</v>
      </c>
      <c r="JD25" s="486">
        <v>2.0833333333333259E-2</v>
      </c>
      <c r="JE25" s="486"/>
      <c r="JF25" s="486"/>
      <c r="JG25" s="486"/>
      <c r="JH25" s="486"/>
      <c r="JI25" s="486">
        <v>0.17708333333333331</v>
      </c>
      <c r="JJ25" s="486"/>
      <c r="JK25" s="486"/>
      <c r="JL25" s="486"/>
      <c r="JM25" s="486"/>
      <c r="JN25" s="486"/>
      <c r="JO25" s="486"/>
      <c r="JP25" s="486"/>
      <c r="JQ25" s="486"/>
      <c r="JR25" s="486"/>
      <c r="JS25" s="486"/>
      <c r="JT25" s="486"/>
      <c r="JU25" s="486"/>
      <c r="JV25" s="486"/>
      <c r="JW25" s="486"/>
      <c r="JX25" s="486"/>
      <c r="JY25" s="486"/>
      <c r="JZ25" s="486"/>
      <c r="KA25" s="486"/>
      <c r="KB25" s="486"/>
      <c r="KC25" s="486"/>
      <c r="KD25" s="486"/>
      <c r="KE25" s="507"/>
      <c r="KF25" s="460">
        <f t="shared" si="12"/>
        <v>0.28819444444444436</v>
      </c>
      <c r="KG25" s="486"/>
      <c r="KH25" s="486"/>
      <c r="KI25" s="486"/>
      <c r="KJ25" s="486"/>
      <c r="KK25" s="486"/>
      <c r="KL25" s="486"/>
      <c r="KM25" s="486"/>
      <c r="KN25" s="486"/>
      <c r="KO25" s="486"/>
      <c r="KP25" s="486"/>
      <c r="KQ25" s="486"/>
      <c r="KR25" s="486"/>
      <c r="KS25" s="486"/>
      <c r="KT25" s="486"/>
      <c r="KU25" s="486"/>
      <c r="KV25" s="486"/>
      <c r="KW25" s="486"/>
      <c r="KX25" s="486"/>
      <c r="KY25" s="486"/>
      <c r="KZ25" s="486"/>
      <c r="LA25" s="486"/>
      <c r="LB25" s="486"/>
      <c r="LC25" s="486"/>
      <c r="LD25" s="486"/>
      <c r="LE25" s="486"/>
      <c r="LF25" s="486"/>
      <c r="LG25" s="486"/>
      <c r="LH25" s="486"/>
      <c r="LI25" s="486"/>
      <c r="LJ25" s="486"/>
      <c r="LK25" s="486"/>
      <c r="LL25" s="460">
        <f t="shared" si="13"/>
        <v>0</v>
      </c>
      <c r="LM25" s="486"/>
      <c r="LN25" s="486"/>
      <c r="LO25" s="486"/>
      <c r="LP25" s="486"/>
      <c r="LQ25" s="486"/>
      <c r="LR25" s="486"/>
      <c r="LS25" s="486"/>
      <c r="LT25" s="486"/>
      <c r="LU25" s="486"/>
      <c r="LV25" s="486"/>
      <c r="LW25" s="486"/>
      <c r="LX25" s="486"/>
      <c r="LY25" s="486"/>
      <c r="LZ25" s="486"/>
      <c r="MA25" s="486"/>
      <c r="MB25" s="486"/>
      <c r="MC25" s="486"/>
      <c r="MD25" s="486"/>
      <c r="ME25" s="486"/>
      <c r="MF25" s="486"/>
      <c r="MG25" s="486"/>
      <c r="MH25" s="486"/>
      <c r="MI25" s="486"/>
      <c r="MJ25" s="486"/>
      <c r="MK25" s="486"/>
      <c r="ML25" s="486"/>
      <c r="MM25" s="486"/>
      <c r="MN25" s="486"/>
      <c r="MO25" s="486"/>
      <c r="MP25" s="486"/>
      <c r="MQ25" s="460">
        <f t="shared" si="14"/>
        <v>0</v>
      </c>
      <c r="MR25" s="486"/>
      <c r="MS25" s="486"/>
      <c r="MT25" s="486"/>
      <c r="MU25" s="486"/>
      <c r="MV25" s="486"/>
      <c r="MW25" s="486"/>
      <c r="MX25" s="486"/>
      <c r="MY25" s="486"/>
      <c r="MZ25" s="486"/>
      <c r="NA25" s="486"/>
      <c r="NB25" s="486"/>
      <c r="NC25" s="486"/>
      <c r="ND25" s="486"/>
      <c r="NE25" s="486"/>
      <c r="NF25" s="486"/>
      <c r="NG25" s="486"/>
      <c r="NH25" s="486"/>
      <c r="NI25" s="486"/>
      <c r="NJ25" s="486"/>
      <c r="NK25" s="486"/>
      <c r="NL25" s="486"/>
      <c r="NM25" s="486"/>
      <c r="NN25" s="486"/>
      <c r="NO25" s="486"/>
      <c r="NP25" s="486"/>
      <c r="NQ25" s="486"/>
      <c r="NR25" s="486"/>
      <c r="NS25" s="486"/>
      <c r="NT25" s="486"/>
      <c r="NU25" s="486"/>
      <c r="NV25" s="486"/>
      <c r="NW25" s="460">
        <f t="shared" si="8"/>
        <v>0</v>
      </c>
      <c r="NX25" s="142"/>
    </row>
    <row r="26" spans="1:388" s="124" customFormat="1" ht="30" customHeight="1">
      <c r="A26" s="113">
        <v>12</v>
      </c>
      <c r="B26" s="152" t="s">
        <v>14</v>
      </c>
      <c r="C26" s="125" t="s">
        <v>59</v>
      </c>
      <c r="D26" s="153" t="str">
        <f t="shared" si="0"/>
        <v xml:space="preserve">0 Dias y 5 Horas </v>
      </c>
      <c r="E26" s="307">
        <f t="shared" si="1"/>
        <v>2.6996527777777279E-2</v>
      </c>
      <c r="F26" s="308">
        <f>'Reporte de horas deducidos'!HI16</f>
        <v>11.645833333333336</v>
      </c>
      <c r="G26" s="306">
        <f t="shared" si="2"/>
        <v>0.21597222222221824</v>
      </c>
      <c r="H26" s="115">
        <f t="shared" si="9"/>
        <v>11.861805555555554</v>
      </c>
      <c r="I26" s="138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40"/>
      <c r="AN26" s="141">
        <f t="shared" si="3"/>
        <v>0</v>
      </c>
      <c r="AO26" s="138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40"/>
      <c r="BR26" s="141">
        <f t="shared" si="4"/>
        <v>0</v>
      </c>
      <c r="BS26" s="120">
        <v>5.625</v>
      </c>
      <c r="BT26" s="121"/>
      <c r="BU26" s="121"/>
      <c r="BV26" s="121">
        <v>0.12499999999999989</v>
      </c>
      <c r="BW26" s="121"/>
      <c r="BX26" s="121">
        <v>7.2916666666666574E-2</v>
      </c>
      <c r="BY26" s="121">
        <v>0.12499999999999994</v>
      </c>
      <c r="BZ26" s="121"/>
      <c r="CA26" s="121"/>
      <c r="CB26" s="121">
        <v>6.2499999999999889E-2</v>
      </c>
      <c r="CC26" s="121">
        <v>8.3333333333333259E-2</v>
      </c>
      <c r="CD26" s="121">
        <v>4.1666666666666907E-2</v>
      </c>
      <c r="CE26" s="121">
        <v>7.4305555555555625E-2</v>
      </c>
      <c r="CF26" s="121">
        <v>8.3333333333333315E-2</v>
      </c>
      <c r="CG26" s="121"/>
      <c r="CH26" s="121"/>
      <c r="CI26" s="121"/>
      <c r="CJ26" s="121">
        <v>0.14583333333333329</v>
      </c>
      <c r="CK26" s="121">
        <v>4.1666666666666574E-2</v>
      </c>
      <c r="CL26" s="121">
        <v>0.15972222222222215</v>
      </c>
      <c r="CM26" s="121">
        <v>0.125</v>
      </c>
      <c r="CN26" s="121">
        <v>0.18749999999999994</v>
      </c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2">
        <f t="shared" si="5"/>
        <v>6.9527777777777775</v>
      </c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>
        <v>0.21388888888888885</v>
      </c>
      <c r="DP26" s="121">
        <v>0.38194444444444436</v>
      </c>
      <c r="DQ26" s="121">
        <v>0.10416666666666663</v>
      </c>
      <c r="DR26" s="121"/>
      <c r="DS26" s="121">
        <v>2.0833333333333315E-2</v>
      </c>
      <c r="DT26" s="121"/>
      <c r="DU26" s="121"/>
      <c r="DV26" s="121"/>
      <c r="DW26" s="121">
        <v>5.5555555555555469E-2</v>
      </c>
      <c r="DX26" s="121"/>
      <c r="DY26" s="121"/>
      <c r="DZ26" s="121"/>
      <c r="EA26" s="121"/>
      <c r="EB26" s="121"/>
      <c r="EC26" s="121"/>
      <c r="ED26" s="122">
        <f t="shared" si="6"/>
        <v>0.77638888888888868</v>
      </c>
      <c r="EE26" s="143"/>
      <c r="EF26" s="144"/>
      <c r="EG26" s="137"/>
      <c r="EH26" s="144"/>
      <c r="EI26" s="144"/>
      <c r="EJ26" s="144"/>
      <c r="EK26" s="144"/>
      <c r="EL26" s="144"/>
      <c r="EM26" s="144"/>
      <c r="EN26" s="144"/>
      <c r="EO26" s="144"/>
      <c r="EP26" s="144"/>
      <c r="EQ26" s="144"/>
      <c r="ER26" s="144"/>
      <c r="ES26" s="144"/>
      <c r="ET26" s="144"/>
      <c r="EU26" s="144"/>
      <c r="EV26" s="144"/>
      <c r="EW26" s="144"/>
      <c r="EX26" s="144"/>
      <c r="EY26" s="144"/>
      <c r="EZ26" s="144"/>
      <c r="FA26" s="144"/>
      <c r="FB26" s="144"/>
      <c r="FC26" s="144"/>
      <c r="FD26" s="144"/>
      <c r="FE26" s="144"/>
      <c r="FF26" s="144"/>
      <c r="FG26" s="144"/>
      <c r="FH26" s="144"/>
      <c r="FI26" s="145"/>
      <c r="FJ26" s="133">
        <f t="shared" si="7"/>
        <v>0</v>
      </c>
      <c r="FK26" s="443">
        <v>4.8611111111111105E-2</v>
      </c>
      <c r="FL26" s="443">
        <v>2.0833333333333259E-2</v>
      </c>
      <c r="FM26" s="443">
        <v>8.3333333333333315E-2</v>
      </c>
      <c r="FN26" s="443">
        <v>4.166666666666663E-2</v>
      </c>
      <c r="FO26" s="443">
        <v>0.2361111111111111</v>
      </c>
      <c r="FP26" s="443"/>
      <c r="FQ26" s="475"/>
      <c r="FR26" s="443"/>
      <c r="FS26" s="443">
        <v>5.5555555555555525E-2</v>
      </c>
      <c r="FT26" s="443">
        <v>7.6388888888888784E-2</v>
      </c>
      <c r="FU26" s="443">
        <v>4.1666666666666574E-2</v>
      </c>
      <c r="FV26" s="443">
        <v>0.33333333333333331</v>
      </c>
      <c r="FW26" s="443"/>
      <c r="FX26" s="443"/>
      <c r="FY26" s="443">
        <v>2.0833333333333259E-2</v>
      </c>
      <c r="FZ26" s="443">
        <v>0.12499999999999994</v>
      </c>
      <c r="GA26" s="443">
        <v>2.777777777777779E-2</v>
      </c>
      <c r="GB26" s="443">
        <v>0.13888888888888884</v>
      </c>
      <c r="GC26" s="443">
        <v>5.2083333333333259E-2</v>
      </c>
      <c r="GD26" s="443"/>
      <c r="GE26" s="443"/>
      <c r="GF26" s="443">
        <v>3.472222222222221E-2</v>
      </c>
      <c r="GG26" s="443">
        <v>2.777777777777779E-2</v>
      </c>
      <c r="GH26" s="443"/>
      <c r="GI26" s="443">
        <v>3.0555555555555558E-2</v>
      </c>
      <c r="GJ26" s="443">
        <v>0.27777777777777773</v>
      </c>
      <c r="GK26" s="443">
        <v>2.777777777777779E-2</v>
      </c>
      <c r="GL26" s="443"/>
      <c r="GM26" s="443">
        <v>2.777777777777779E-2</v>
      </c>
      <c r="GN26" s="443">
        <v>2.777777777777779E-2</v>
      </c>
      <c r="GO26" s="460">
        <f t="shared" si="15"/>
        <v>1.7562499999999988</v>
      </c>
      <c r="GP26" s="486">
        <v>0.24305555555555552</v>
      </c>
      <c r="GQ26" s="486">
        <v>6.5277777777777768E-2</v>
      </c>
      <c r="GR26" s="486"/>
      <c r="GS26" s="486"/>
      <c r="GT26" s="486"/>
      <c r="GU26" s="486"/>
      <c r="GV26" s="486"/>
      <c r="GW26" s="486"/>
      <c r="GX26" s="486"/>
      <c r="GY26" s="486"/>
      <c r="GZ26" s="486"/>
      <c r="HA26" s="486"/>
      <c r="HB26" s="486"/>
      <c r="HC26" s="486"/>
      <c r="HD26" s="486"/>
      <c r="HE26" s="486">
        <v>0.125</v>
      </c>
      <c r="HF26" s="486"/>
      <c r="HG26" s="486"/>
      <c r="HH26" s="486"/>
      <c r="HI26" s="486"/>
      <c r="HJ26" s="486"/>
      <c r="HK26" s="486"/>
      <c r="HL26" s="486"/>
      <c r="HM26" s="486"/>
      <c r="HN26" s="486"/>
      <c r="HO26" s="486"/>
      <c r="HP26" s="486"/>
      <c r="HQ26" s="486">
        <v>0.22916666666666657</v>
      </c>
      <c r="HR26" s="486"/>
      <c r="HS26" s="486"/>
      <c r="HT26" s="507"/>
      <c r="HU26" s="460">
        <f t="shared" si="10"/>
        <v>0.66249999999999987</v>
      </c>
      <c r="HV26" s="564"/>
      <c r="HW26" s="486"/>
      <c r="HX26" s="486"/>
      <c r="HY26" s="486">
        <v>0.1479166666666667</v>
      </c>
      <c r="HZ26" s="486"/>
      <c r="IA26" s="486"/>
      <c r="IB26" s="486">
        <v>7.638888888888884E-2</v>
      </c>
      <c r="IC26" s="486">
        <v>0.11805555555555558</v>
      </c>
      <c r="ID26" s="486"/>
      <c r="IE26" s="486"/>
      <c r="IF26" s="486">
        <v>2.777777777777779E-2</v>
      </c>
      <c r="IG26" s="486">
        <v>0.17499999999999988</v>
      </c>
      <c r="IH26" s="486">
        <v>0.14236111111111116</v>
      </c>
      <c r="II26" s="486">
        <v>0.22916666666666657</v>
      </c>
      <c r="IJ26" s="486">
        <v>8.333333333333337E-2</v>
      </c>
      <c r="IK26" s="486"/>
      <c r="IL26" s="486"/>
      <c r="IM26" s="486">
        <v>2.0833333333333259E-2</v>
      </c>
      <c r="IN26" s="486">
        <v>4.6527777777777724E-2</v>
      </c>
      <c r="IO26" s="486">
        <v>2.4305555555555469E-2</v>
      </c>
      <c r="IP26" s="486">
        <v>0.22569444444444448</v>
      </c>
      <c r="IQ26" s="486">
        <v>0.11805555555555558</v>
      </c>
      <c r="IR26" s="486"/>
      <c r="IS26" s="486"/>
      <c r="IT26" s="486"/>
      <c r="IU26" s="486"/>
      <c r="IV26" s="486"/>
      <c r="IW26" s="486"/>
      <c r="IX26" s="486">
        <v>0.23680555555555555</v>
      </c>
      <c r="IY26" s="486"/>
      <c r="IZ26" s="507"/>
      <c r="JA26" s="460">
        <f t="shared" si="11"/>
        <v>1.6722222222222218</v>
      </c>
      <c r="JB26" s="564"/>
      <c r="JC26" s="486">
        <v>4.166666666666663E-2</v>
      </c>
      <c r="JD26" s="486"/>
      <c r="JE26" s="486"/>
      <c r="JF26" s="486"/>
      <c r="JG26" s="486"/>
      <c r="JH26" s="486"/>
      <c r="JI26" s="486"/>
      <c r="JJ26" s="486"/>
      <c r="JK26" s="486"/>
      <c r="JL26" s="486"/>
      <c r="JM26" s="486"/>
      <c r="JN26" s="486"/>
      <c r="JO26" s="486"/>
      <c r="JP26" s="486"/>
      <c r="JQ26" s="486"/>
      <c r="JR26" s="486"/>
      <c r="JS26" s="486"/>
      <c r="JT26" s="486"/>
      <c r="JU26" s="486"/>
      <c r="JV26" s="486"/>
      <c r="JW26" s="486"/>
      <c r="JX26" s="486"/>
      <c r="JY26" s="486"/>
      <c r="JZ26" s="486"/>
      <c r="KA26" s="486"/>
      <c r="KB26" s="486"/>
      <c r="KC26" s="486"/>
      <c r="KD26" s="486"/>
      <c r="KE26" s="507"/>
      <c r="KF26" s="460">
        <f t="shared" si="12"/>
        <v>4.166666666666663E-2</v>
      </c>
      <c r="KG26" s="486"/>
      <c r="KH26" s="486"/>
      <c r="KI26" s="486"/>
      <c r="KJ26" s="486"/>
      <c r="KK26" s="486"/>
      <c r="KL26" s="486"/>
      <c r="KM26" s="486"/>
      <c r="KN26" s="486"/>
      <c r="KO26" s="486"/>
      <c r="KP26" s="486"/>
      <c r="KQ26" s="486"/>
      <c r="KR26" s="486"/>
      <c r="KS26" s="486"/>
      <c r="KT26" s="486"/>
      <c r="KU26" s="486"/>
      <c r="KV26" s="486"/>
      <c r="KW26" s="486"/>
      <c r="KX26" s="486"/>
      <c r="KY26" s="486"/>
      <c r="KZ26" s="486"/>
      <c r="LA26" s="486"/>
      <c r="LB26" s="486"/>
      <c r="LC26" s="486"/>
      <c r="LD26" s="486"/>
      <c r="LE26" s="486"/>
      <c r="LF26" s="486"/>
      <c r="LG26" s="486"/>
      <c r="LH26" s="486"/>
      <c r="LI26" s="486"/>
      <c r="LJ26" s="486"/>
      <c r="LK26" s="486"/>
      <c r="LL26" s="460">
        <f t="shared" si="13"/>
        <v>0</v>
      </c>
      <c r="LM26" s="486"/>
      <c r="LN26" s="486"/>
      <c r="LO26" s="486"/>
      <c r="LP26" s="486"/>
      <c r="LQ26" s="486"/>
      <c r="LR26" s="486"/>
      <c r="LS26" s="486"/>
      <c r="LT26" s="486"/>
      <c r="LU26" s="486"/>
      <c r="LV26" s="486"/>
      <c r="LW26" s="486"/>
      <c r="LX26" s="486"/>
      <c r="LY26" s="486"/>
      <c r="LZ26" s="486"/>
      <c r="MA26" s="486"/>
      <c r="MB26" s="486"/>
      <c r="MC26" s="486"/>
      <c r="MD26" s="486"/>
      <c r="ME26" s="486"/>
      <c r="MF26" s="486"/>
      <c r="MG26" s="486"/>
      <c r="MH26" s="486"/>
      <c r="MI26" s="486"/>
      <c r="MJ26" s="486"/>
      <c r="MK26" s="486"/>
      <c r="ML26" s="486"/>
      <c r="MM26" s="486"/>
      <c r="MN26" s="486"/>
      <c r="MO26" s="486"/>
      <c r="MP26" s="486"/>
      <c r="MQ26" s="460">
        <f t="shared" si="14"/>
        <v>0</v>
      </c>
      <c r="MR26" s="486"/>
      <c r="MS26" s="486"/>
      <c r="MT26" s="486"/>
      <c r="MU26" s="486"/>
      <c r="MV26" s="486"/>
      <c r="MW26" s="486"/>
      <c r="MX26" s="486"/>
      <c r="MY26" s="486"/>
      <c r="MZ26" s="486"/>
      <c r="NA26" s="486"/>
      <c r="NB26" s="486"/>
      <c r="NC26" s="486"/>
      <c r="ND26" s="486"/>
      <c r="NE26" s="486"/>
      <c r="NF26" s="486"/>
      <c r="NG26" s="486"/>
      <c r="NH26" s="486"/>
      <c r="NI26" s="486"/>
      <c r="NJ26" s="486"/>
      <c r="NK26" s="486"/>
      <c r="NL26" s="486"/>
      <c r="NM26" s="486"/>
      <c r="NN26" s="486"/>
      <c r="NO26" s="486"/>
      <c r="NP26" s="486"/>
      <c r="NQ26" s="486"/>
      <c r="NR26" s="486"/>
      <c r="NS26" s="486"/>
      <c r="NT26" s="486"/>
      <c r="NU26" s="486"/>
      <c r="NV26" s="486"/>
      <c r="NW26" s="460">
        <f t="shared" si="8"/>
        <v>0</v>
      </c>
      <c r="NX26" s="142"/>
    </row>
    <row r="27" spans="1:388" s="124" customFormat="1" ht="30" customHeight="1">
      <c r="A27" s="113">
        <v>13</v>
      </c>
      <c r="B27" s="152" t="s">
        <v>15</v>
      </c>
      <c r="C27" s="125" t="s">
        <v>59</v>
      </c>
      <c r="D27" s="153" t="str">
        <f t="shared" si="0"/>
        <v xml:space="preserve">0 Dias y 5 Horas </v>
      </c>
      <c r="E27" s="307">
        <f t="shared" si="1"/>
        <v>2.9166666666666563E-2</v>
      </c>
      <c r="F27" s="308">
        <f>'Reporte de horas deducidos'!HI17</f>
        <v>4.020833333333333</v>
      </c>
      <c r="G27" s="306">
        <f t="shared" si="2"/>
        <v>0.2333333333333325</v>
      </c>
      <c r="H27" s="115">
        <f t="shared" si="9"/>
        <v>4.2541666666666655</v>
      </c>
      <c r="I27" s="138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40"/>
      <c r="AN27" s="141">
        <f t="shared" si="3"/>
        <v>0</v>
      </c>
      <c r="AO27" s="138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40"/>
      <c r="BR27" s="141">
        <f t="shared" si="4"/>
        <v>0</v>
      </c>
      <c r="BS27" s="120">
        <v>1.375</v>
      </c>
      <c r="BT27" s="121"/>
      <c r="BU27" s="121"/>
      <c r="BV27" s="121"/>
      <c r="BW27" s="121"/>
      <c r="BX27" s="121"/>
      <c r="BY27" s="121">
        <v>6.25E-2</v>
      </c>
      <c r="BZ27" s="121"/>
      <c r="CA27" s="121"/>
      <c r="CB27" s="121"/>
      <c r="CC27" s="121">
        <v>6.25E-2</v>
      </c>
      <c r="CD27" s="121">
        <v>2.0833333333333592E-2</v>
      </c>
      <c r="CE27" s="121"/>
      <c r="CF27" s="121">
        <v>2.0833333333333259E-2</v>
      </c>
      <c r="CG27" s="121">
        <v>9.375E-2</v>
      </c>
      <c r="CH27" s="121"/>
      <c r="CI27" s="121"/>
      <c r="CJ27" s="121"/>
      <c r="CK27" s="121">
        <v>5.5555555555555469E-2</v>
      </c>
      <c r="CL27" s="121"/>
      <c r="CM27" s="121"/>
      <c r="CN27" s="121"/>
      <c r="CO27" s="121"/>
      <c r="CP27" s="121"/>
      <c r="CQ27" s="121"/>
      <c r="CR27" s="121"/>
      <c r="CS27" s="121">
        <v>2.0833333333333259E-2</v>
      </c>
      <c r="CT27" s="121">
        <v>6.25E-2</v>
      </c>
      <c r="CU27" s="121">
        <v>6.25E-2</v>
      </c>
      <c r="CV27" s="121"/>
      <c r="CW27" s="121"/>
      <c r="CX27" s="121">
        <v>5.5555555555555469E-2</v>
      </c>
      <c r="CY27" s="122">
        <f t="shared" si="5"/>
        <v>1.8923611111111112</v>
      </c>
      <c r="CZ27" s="111">
        <v>2.0833333333333332E-2</v>
      </c>
      <c r="DA27" s="121"/>
      <c r="DB27" s="121"/>
      <c r="DC27" s="121"/>
      <c r="DD27" s="121"/>
      <c r="DE27" s="121"/>
      <c r="DF27" s="121">
        <v>2.0833333333333259E-2</v>
      </c>
      <c r="DG27" s="121"/>
      <c r="DH27" s="121">
        <v>4.166666666666663E-2</v>
      </c>
      <c r="DI27" s="121"/>
      <c r="DJ27" s="121"/>
      <c r="DK27" s="121"/>
      <c r="DL27" s="121"/>
      <c r="DM27" s="121">
        <v>4.166666666666663E-2</v>
      </c>
      <c r="DN27" s="121">
        <v>0.27083333333333326</v>
      </c>
      <c r="DO27" s="121"/>
      <c r="DP27" s="121">
        <v>6.9444444444444198E-3</v>
      </c>
      <c r="DQ27" s="121"/>
      <c r="DR27" s="121"/>
      <c r="DS27" s="121"/>
      <c r="DT27" s="121">
        <v>2.0833333333333259E-2</v>
      </c>
      <c r="DU27" s="121"/>
      <c r="DV27" s="121"/>
      <c r="DW27" s="121"/>
      <c r="DX27" s="121"/>
      <c r="DY27" s="121"/>
      <c r="DZ27" s="121"/>
      <c r="EA27" s="121"/>
      <c r="EB27" s="121"/>
      <c r="EC27" s="121"/>
      <c r="ED27" s="122">
        <f t="shared" si="6"/>
        <v>0.42361111111111077</v>
      </c>
      <c r="EE27" s="143"/>
      <c r="EF27" s="144"/>
      <c r="EG27" s="144"/>
      <c r="EH27" s="144"/>
      <c r="EI27" s="144"/>
      <c r="EJ27" s="144"/>
      <c r="EK27" s="144"/>
      <c r="EL27" s="144"/>
      <c r="EM27" s="144"/>
      <c r="EN27" s="144"/>
      <c r="EO27" s="144"/>
      <c r="EP27" s="144"/>
      <c r="EQ27" s="144"/>
      <c r="ER27" s="144"/>
      <c r="ES27" s="144"/>
      <c r="ET27" s="144"/>
      <c r="EU27" s="144"/>
      <c r="EV27" s="144"/>
      <c r="EW27" s="144"/>
      <c r="EX27" s="144"/>
      <c r="EY27" s="144"/>
      <c r="EZ27" s="144"/>
      <c r="FA27" s="144"/>
      <c r="FB27" s="144"/>
      <c r="FC27" s="144"/>
      <c r="FD27" s="144"/>
      <c r="FE27" s="144"/>
      <c r="FF27" s="144"/>
      <c r="FG27" s="144"/>
      <c r="FH27" s="144"/>
      <c r="FI27" s="145"/>
      <c r="FJ27" s="133">
        <f t="shared" si="7"/>
        <v>0</v>
      </c>
      <c r="FK27" s="443">
        <v>2.0833333333333259E-2</v>
      </c>
      <c r="FL27" s="443">
        <v>8.6805555555555469E-2</v>
      </c>
      <c r="FM27" s="443">
        <v>3.125E-2</v>
      </c>
      <c r="FN27" s="443">
        <v>6.25E-2</v>
      </c>
      <c r="FO27" s="443"/>
      <c r="FP27" s="443"/>
      <c r="FQ27" s="475">
        <v>1.2916666666666667</v>
      </c>
      <c r="FR27" s="443"/>
      <c r="FS27" s="443"/>
      <c r="FT27" s="443"/>
      <c r="FU27" s="443"/>
      <c r="FV27" s="443"/>
      <c r="FW27" s="443"/>
      <c r="FX27" s="443"/>
      <c r="FY27" s="443"/>
      <c r="FZ27" s="443">
        <v>9.027777777777779E-2</v>
      </c>
      <c r="GA27" s="443"/>
      <c r="GB27" s="443"/>
      <c r="GC27" s="443"/>
      <c r="GD27" s="443"/>
      <c r="GE27" s="443"/>
      <c r="GF27" s="443"/>
      <c r="GG27" s="443"/>
      <c r="GH27" s="443"/>
      <c r="GI27" s="443"/>
      <c r="GJ27" s="443"/>
      <c r="GK27" s="443"/>
      <c r="GL27" s="443"/>
      <c r="GM27" s="443"/>
      <c r="GN27" s="443"/>
      <c r="GO27" s="460">
        <f t="shared" si="15"/>
        <v>1.583333333333333</v>
      </c>
      <c r="GP27" s="486"/>
      <c r="GQ27" s="486"/>
      <c r="GR27" s="486"/>
      <c r="GS27" s="486"/>
      <c r="GT27" s="486"/>
      <c r="GU27" s="486"/>
      <c r="GV27" s="486">
        <v>4.166666666666663E-2</v>
      </c>
      <c r="GW27" s="486"/>
      <c r="GX27" s="486"/>
      <c r="GY27" s="486"/>
      <c r="GZ27" s="486"/>
      <c r="HA27" s="486"/>
      <c r="HB27" s="486"/>
      <c r="HC27" s="486">
        <v>4.166666666666663E-2</v>
      </c>
      <c r="HD27" s="486"/>
      <c r="HE27" s="486"/>
      <c r="HF27" s="486"/>
      <c r="HG27" s="486"/>
      <c r="HH27" s="486"/>
      <c r="HI27" s="486"/>
      <c r="HJ27" s="486"/>
      <c r="HK27" s="486"/>
      <c r="HL27" s="486"/>
      <c r="HM27" s="486"/>
      <c r="HN27" s="486"/>
      <c r="HO27" s="486"/>
      <c r="HP27" s="486"/>
      <c r="HQ27" s="486"/>
      <c r="HR27" s="486"/>
      <c r="HS27" s="486"/>
      <c r="HT27" s="507"/>
      <c r="HU27" s="460">
        <f t="shared" si="10"/>
        <v>8.3333333333333259E-2</v>
      </c>
      <c r="HV27" s="564"/>
      <c r="HW27" s="486"/>
      <c r="HX27" s="486"/>
      <c r="HY27" s="486"/>
      <c r="HZ27" s="486"/>
      <c r="IA27" s="486"/>
      <c r="IB27" s="486"/>
      <c r="IC27" s="486"/>
      <c r="ID27" s="486"/>
      <c r="IE27" s="486"/>
      <c r="IF27" s="486">
        <v>7.986111111111116E-2</v>
      </c>
      <c r="IG27" s="486"/>
      <c r="IH27" s="486"/>
      <c r="II27" s="486"/>
      <c r="IJ27" s="486">
        <v>1.3888888888888951E-2</v>
      </c>
      <c r="IK27" s="486"/>
      <c r="IL27" s="486"/>
      <c r="IM27" s="486"/>
      <c r="IN27" s="486"/>
      <c r="IO27" s="486"/>
      <c r="IP27" s="486"/>
      <c r="IQ27" s="486"/>
      <c r="IR27" s="486"/>
      <c r="IS27" s="486"/>
      <c r="IT27" s="486">
        <v>8.3333333333333259E-2</v>
      </c>
      <c r="IU27" s="486"/>
      <c r="IV27" s="486"/>
      <c r="IW27" s="486"/>
      <c r="IX27" s="486">
        <v>7.3611111111111183E-2</v>
      </c>
      <c r="IY27" s="486"/>
      <c r="IZ27" s="507"/>
      <c r="JA27" s="460">
        <f t="shared" si="11"/>
        <v>0.25069444444444455</v>
      </c>
      <c r="JB27" s="564"/>
      <c r="JC27" s="486"/>
      <c r="JD27" s="486"/>
      <c r="JE27" s="486"/>
      <c r="JF27" s="486">
        <v>2.083333333333337E-2</v>
      </c>
      <c r="JG27" s="486"/>
      <c r="JH27" s="486"/>
      <c r="JI27" s="486"/>
      <c r="JJ27" s="486"/>
      <c r="JK27" s="486"/>
      <c r="JL27" s="486"/>
      <c r="JM27" s="486"/>
      <c r="JN27" s="486"/>
      <c r="JO27" s="486"/>
      <c r="JP27" s="486"/>
      <c r="JQ27" s="486"/>
      <c r="JR27" s="486"/>
      <c r="JS27" s="486"/>
      <c r="JT27" s="486"/>
      <c r="JU27" s="486"/>
      <c r="JV27" s="486"/>
      <c r="JW27" s="486"/>
      <c r="JX27" s="486"/>
      <c r="JY27" s="486"/>
      <c r="JZ27" s="486"/>
      <c r="KA27" s="486"/>
      <c r="KB27" s="486"/>
      <c r="KC27" s="486"/>
      <c r="KD27" s="486"/>
      <c r="KE27" s="507"/>
      <c r="KF27" s="460">
        <f t="shared" si="12"/>
        <v>2.083333333333337E-2</v>
      </c>
      <c r="KG27" s="486"/>
      <c r="KH27" s="486"/>
      <c r="KI27" s="486"/>
      <c r="KJ27" s="486"/>
      <c r="KK27" s="486"/>
      <c r="KL27" s="486"/>
      <c r="KM27" s="486"/>
      <c r="KN27" s="486"/>
      <c r="KO27" s="486"/>
      <c r="KP27" s="486"/>
      <c r="KQ27" s="486"/>
      <c r="KR27" s="486"/>
      <c r="KS27" s="486"/>
      <c r="KT27" s="486"/>
      <c r="KU27" s="486"/>
      <c r="KV27" s="486"/>
      <c r="KW27" s="486"/>
      <c r="KX27" s="486"/>
      <c r="KY27" s="486"/>
      <c r="KZ27" s="486"/>
      <c r="LA27" s="486"/>
      <c r="LB27" s="486"/>
      <c r="LC27" s="486"/>
      <c r="LD27" s="486"/>
      <c r="LE27" s="486"/>
      <c r="LF27" s="486"/>
      <c r="LG27" s="486"/>
      <c r="LH27" s="486"/>
      <c r="LI27" s="486"/>
      <c r="LJ27" s="486"/>
      <c r="LK27" s="486"/>
      <c r="LL27" s="460">
        <f t="shared" si="13"/>
        <v>0</v>
      </c>
      <c r="LM27" s="486"/>
      <c r="LN27" s="486"/>
      <c r="LO27" s="486"/>
      <c r="LP27" s="486"/>
      <c r="LQ27" s="486"/>
      <c r="LR27" s="486"/>
      <c r="LS27" s="486"/>
      <c r="LT27" s="486"/>
      <c r="LU27" s="486"/>
      <c r="LV27" s="486"/>
      <c r="LW27" s="486"/>
      <c r="LX27" s="486"/>
      <c r="LY27" s="486"/>
      <c r="LZ27" s="486"/>
      <c r="MA27" s="486"/>
      <c r="MB27" s="486"/>
      <c r="MC27" s="486"/>
      <c r="MD27" s="486"/>
      <c r="ME27" s="486"/>
      <c r="MF27" s="486"/>
      <c r="MG27" s="486"/>
      <c r="MH27" s="486"/>
      <c r="MI27" s="486"/>
      <c r="MJ27" s="486"/>
      <c r="MK27" s="486"/>
      <c r="ML27" s="486"/>
      <c r="MM27" s="486"/>
      <c r="MN27" s="486"/>
      <c r="MO27" s="486"/>
      <c r="MP27" s="486"/>
      <c r="MQ27" s="460">
        <f t="shared" si="14"/>
        <v>0</v>
      </c>
      <c r="MR27" s="486"/>
      <c r="MS27" s="486"/>
      <c r="MT27" s="486"/>
      <c r="MU27" s="486"/>
      <c r="MV27" s="486"/>
      <c r="MW27" s="486"/>
      <c r="MX27" s="486"/>
      <c r="MY27" s="486"/>
      <c r="MZ27" s="486"/>
      <c r="NA27" s="486"/>
      <c r="NB27" s="486"/>
      <c r="NC27" s="486"/>
      <c r="ND27" s="486"/>
      <c r="NE27" s="486"/>
      <c r="NF27" s="486"/>
      <c r="NG27" s="486"/>
      <c r="NH27" s="486"/>
      <c r="NI27" s="486"/>
      <c r="NJ27" s="486"/>
      <c r="NK27" s="486"/>
      <c r="NL27" s="486"/>
      <c r="NM27" s="486"/>
      <c r="NN27" s="486"/>
      <c r="NO27" s="486"/>
      <c r="NP27" s="486"/>
      <c r="NQ27" s="486"/>
      <c r="NR27" s="486"/>
      <c r="NS27" s="486"/>
      <c r="NT27" s="486"/>
      <c r="NU27" s="486"/>
      <c r="NV27" s="486"/>
      <c r="NW27" s="460">
        <f t="shared" si="8"/>
        <v>0</v>
      </c>
      <c r="NX27" s="142"/>
    </row>
    <row r="28" spans="1:388" s="124" customFormat="1" ht="30" customHeight="1">
      <c r="A28" s="113">
        <v>14</v>
      </c>
      <c r="B28" s="152" t="s">
        <v>16</v>
      </c>
      <c r="C28" s="125" t="s">
        <v>59</v>
      </c>
      <c r="D28" s="153" t="str">
        <f t="shared" si="0"/>
        <v xml:space="preserve">1 Dias y 3 Horas </v>
      </c>
      <c r="E28" s="307">
        <f t="shared" si="1"/>
        <v>5.9375000000000178E-2</v>
      </c>
      <c r="F28" s="308">
        <f>'Reporte de horas deducidos'!HI18</f>
        <v>9.1041666666666643</v>
      </c>
      <c r="G28" s="306">
        <f t="shared" si="2"/>
        <v>0.47500000000000142</v>
      </c>
      <c r="H28" s="115">
        <f t="shared" si="9"/>
        <v>9.5791666666666657</v>
      </c>
      <c r="I28" s="138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40"/>
      <c r="AN28" s="141">
        <f t="shared" si="3"/>
        <v>0</v>
      </c>
      <c r="AO28" s="138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40"/>
      <c r="BR28" s="141">
        <f t="shared" si="4"/>
        <v>0</v>
      </c>
      <c r="BS28" s="120">
        <v>4.791666666666667</v>
      </c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>
        <v>6.2499999999999944E-2</v>
      </c>
      <c r="CG28" s="121"/>
      <c r="CH28" s="121"/>
      <c r="CI28" s="121"/>
      <c r="CJ28" s="121">
        <v>0.20833333333333329</v>
      </c>
      <c r="CK28" s="121"/>
      <c r="CL28" s="121"/>
      <c r="CM28" s="121"/>
      <c r="CN28" s="121"/>
      <c r="CO28" s="121"/>
      <c r="CP28" s="121">
        <v>2.0833333333333315E-2</v>
      </c>
      <c r="CQ28" s="121">
        <v>6.2499999999999944E-2</v>
      </c>
      <c r="CR28" s="121"/>
      <c r="CS28" s="121">
        <v>4.861111111111116E-2</v>
      </c>
      <c r="CT28" s="121">
        <v>0.4097222222222221</v>
      </c>
      <c r="CU28" s="121">
        <v>0.13541666666666657</v>
      </c>
      <c r="CV28" s="121"/>
      <c r="CW28" s="121"/>
      <c r="CX28" s="121"/>
      <c r="CY28" s="122">
        <f t="shared" si="5"/>
        <v>5.7395833333333339</v>
      </c>
      <c r="CZ28" s="121"/>
      <c r="DA28" s="121"/>
      <c r="DB28" s="121"/>
      <c r="DC28" s="121"/>
      <c r="DD28" s="121"/>
      <c r="DE28" s="121"/>
      <c r="DF28" s="121"/>
      <c r="DG28" s="121">
        <v>0.33333333333333331</v>
      </c>
      <c r="DH28" s="121">
        <v>0.125</v>
      </c>
      <c r="DI28" s="121">
        <v>0.16666666666666657</v>
      </c>
      <c r="DJ28" s="121">
        <v>4.1666666666666574E-2</v>
      </c>
      <c r="DK28" s="121"/>
      <c r="DL28" s="121">
        <v>6.2499999999999944E-2</v>
      </c>
      <c r="DM28" s="121">
        <v>4.1666666666666574E-2</v>
      </c>
      <c r="DN28" s="121">
        <v>0.19444444444444448</v>
      </c>
      <c r="DO28" s="121"/>
      <c r="DP28" s="121">
        <v>0.37499999999999989</v>
      </c>
      <c r="DQ28" s="121">
        <v>0.20833333333333326</v>
      </c>
      <c r="DR28" s="121"/>
      <c r="DS28" s="121">
        <v>5.2083333333333315E-2</v>
      </c>
      <c r="DT28" s="121">
        <v>2.0833333333333315E-2</v>
      </c>
      <c r="DU28" s="121"/>
      <c r="DV28" s="121"/>
      <c r="DW28" s="121">
        <v>2.0833333333333259E-2</v>
      </c>
      <c r="DX28" s="121"/>
      <c r="DY28" s="121"/>
      <c r="DZ28" s="121"/>
      <c r="EA28" s="121"/>
      <c r="EB28" s="121"/>
      <c r="EC28" s="121"/>
      <c r="ED28" s="122">
        <f t="shared" si="6"/>
        <v>1.6423611111111103</v>
      </c>
      <c r="EE28" s="143"/>
      <c r="EF28" s="144"/>
      <c r="EG28" s="144"/>
      <c r="EH28" s="144"/>
      <c r="EI28" s="144"/>
      <c r="EJ28" s="144"/>
      <c r="EK28" s="144"/>
      <c r="EL28" s="144"/>
      <c r="EM28" s="144"/>
      <c r="EN28" s="144"/>
      <c r="EO28" s="144"/>
      <c r="EP28" s="144"/>
      <c r="EQ28" s="144"/>
      <c r="ER28" s="144"/>
      <c r="ES28" s="144"/>
      <c r="ET28" s="144"/>
      <c r="EU28" s="144"/>
      <c r="EV28" s="144"/>
      <c r="EW28" s="144"/>
      <c r="EX28" s="144"/>
      <c r="EY28" s="144"/>
      <c r="EZ28" s="144"/>
      <c r="FA28" s="144"/>
      <c r="FB28" s="144"/>
      <c r="FC28" s="144"/>
      <c r="FD28" s="144"/>
      <c r="FE28" s="144"/>
      <c r="FF28" s="144"/>
      <c r="FG28" s="144"/>
      <c r="FH28" s="144"/>
      <c r="FI28" s="145"/>
      <c r="FJ28" s="133">
        <f t="shared" si="7"/>
        <v>0</v>
      </c>
      <c r="FK28" s="443"/>
      <c r="FL28" s="443">
        <v>1.041666666666663E-2</v>
      </c>
      <c r="FM28" s="443"/>
      <c r="FN28" s="443"/>
      <c r="FO28" s="443">
        <v>4.166666666666663E-2</v>
      </c>
      <c r="FP28" s="443"/>
      <c r="FQ28" s="475"/>
      <c r="FR28" s="443">
        <v>6.944444444444442E-2</v>
      </c>
      <c r="FS28" s="443"/>
      <c r="FT28" s="443"/>
      <c r="FU28" s="443"/>
      <c r="FV28" s="443"/>
      <c r="FW28" s="443"/>
      <c r="FX28" s="443"/>
      <c r="FY28" s="443"/>
      <c r="FZ28" s="443"/>
      <c r="GA28" s="443"/>
      <c r="GB28" s="443"/>
      <c r="GC28" s="443"/>
      <c r="GD28" s="443">
        <v>0.3125</v>
      </c>
      <c r="GE28" s="443"/>
      <c r="GF28" s="443">
        <v>6.25E-2</v>
      </c>
      <c r="GG28" s="443">
        <v>6.25E-2</v>
      </c>
      <c r="GH28" s="443"/>
      <c r="GI28" s="443">
        <v>0.13888888888888884</v>
      </c>
      <c r="GJ28" s="443">
        <v>5.5555555555555469E-2</v>
      </c>
      <c r="GK28" s="443">
        <v>9.027777777777779E-2</v>
      </c>
      <c r="GL28" s="443"/>
      <c r="GM28" s="443"/>
      <c r="GN28" s="443"/>
      <c r="GO28" s="460">
        <f t="shared" si="15"/>
        <v>0.84374999999999978</v>
      </c>
      <c r="GP28" s="486">
        <v>9.722222222222221E-2</v>
      </c>
      <c r="GQ28" s="486">
        <v>4.166666666666663E-2</v>
      </c>
      <c r="GR28" s="486"/>
      <c r="GS28" s="486"/>
      <c r="GT28" s="486"/>
      <c r="GU28" s="486"/>
      <c r="GV28" s="486"/>
      <c r="GW28" s="486"/>
      <c r="GX28" s="486"/>
      <c r="GY28" s="486"/>
      <c r="GZ28" s="486"/>
      <c r="HA28" s="486"/>
      <c r="HB28" s="486"/>
      <c r="HC28" s="486">
        <v>8.3333333333333259E-2</v>
      </c>
      <c r="HD28" s="486">
        <v>4.166666666666663E-2</v>
      </c>
      <c r="HE28" s="486"/>
      <c r="HF28" s="486"/>
      <c r="HG28" s="486"/>
      <c r="HH28" s="486"/>
      <c r="HI28" s="486"/>
      <c r="HJ28" s="486"/>
      <c r="HK28" s="486"/>
      <c r="HL28" s="486">
        <v>0.14583333333333326</v>
      </c>
      <c r="HM28" s="486"/>
      <c r="HN28" s="486"/>
      <c r="HO28" s="486"/>
      <c r="HP28" s="486"/>
      <c r="HQ28" s="486"/>
      <c r="HR28" s="486"/>
      <c r="HS28" s="486"/>
      <c r="HT28" s="507">
        <v>6.944444444444442E-2</v>
      </c>
      <c r="HU28" s="460">
        <f t="shared" si="10"/>
        <v>0.47916666666666641</v>
      </c>
      <c r="HV28" s="564"/>
      <c r="HW28" s="486"/>
      <c r="HX28" s="486"/>
      <c r="HY28" s="486"/>
      <c r="HZ28" s="486">
        <v>1.388888888888884E-2</v>
      </c>
      <c r="IA28" s="486">
        <v>0.14097222222222217</v>
      </c>
      <c r="IB28" s="486"/>
      <c r="IC28" s="486"/>
      <c r="ID28" s="486"/>
      <c r="IE28" s="486"/>
      <c r="IF28" s="486"/>
      <c r="IG28" s="486"/>
      <c r="IH28" s="486"/>
      <c r="II28" s="486"/>
      <c r="IJ28" s="486"/>
      <c r="IK28" s="486"/>
      <c r="IL28" s="486">
        <v>7.291666666666663E-2</v>
      </c>
      <c r="IM28" s="486"/>
      <c r="IN28" s="486">
        <v>0.11180555555555549</v>
      </c>
      <c r="IO28" s="486">
        <v>0.13541666666666663</v>
      </c>
      <c r="IP28" s="486"/>
      <c r="IQ28" s="486">
        <v>4.8611111111110938E-3</v>
      </c>
      <c r="IR28" s="486"/>
      <c r="IS28" s="486"/>
      <c r="IT28" s="486"/>
      <c r="IU28" s="486">
        <v>8.3333333333333315E-2</v>
      </c>
      <c r="IV28" s="486"/>
      <c r="IW28" s="486">
        <v>4.166666666666663E-2</v>
      </c>
      <c r="IX28" s="486">
        <v>9.1666666666666674E-2</v>
      </c>
      <c r="IY28" s="486"/>
      <c r="IZ28" s="507"/>
      <c r="JA28" s="460">
        <f t="shared" si="11"/>
        <v>0.69652777777777741</v>
      </c>
      <c r="JB28" s="564">
        <v>2.5000000000000022E-2</v>
      </c>
      <c r="JC28" s="486">
        <v>6.9444444444444198E-3</v>
      </c>
      <c r="JD28" s="486">
        <v>1.388888888888884E-2</v>
      </c>
      <c r="JE28" s="486"/>
      <c r="JF28" s="486">
        <v>6.25E-2</v>
      </c>
      <c r="JG28" s="486"/>
      <c r="JH28" s="486">
        <v>6.944444444444442E-2</v>
      </c>
      <c r="JI28" s="486"/>
      <c r="JJ28" s="486"/>
      <c r="JK28" s="486"/>
      <c r="JL28" s="486"/>
      <c r="JM28" s="486"/>
      <c r="JN28" s="486"/>
      <c r="JO28" s="486"/>
      <c r="JP28" s="486"/>
      <c r="JQ28" s="486"/>
      <c r="JR28" s="486"/>
      <c r="JS28" s="486"/>
      <c r="JT28" s="486"/>
      <c r="JU28" s="486"/>
      <c r="JV28" s="486"/>
      <c r="JW28" s="486"/>
      <c r="JX28" s="486"/>
      <c r="JY28" s="486"/>
      <c r="JZ28" s="486"/>
      <c r="KA28" s="486"/>
      <c r="KB28" s="486"/>
      <c r="KC28" s="486"/>
      <c r="KD28" s="486"/>
      <c r="KE28" s="507"/>
      <c r="KF28" s="460">
        <f t="shared" si="12"/>
        <v>0.1777777777777777</v>
      </c>
      <c r="KG28" s="486"/>
      <c r="KH28" s="486"/>
      <c r="KI28" s="486"/>
      <c r="KJ28" s="486"/>
      <c r="KK28" s="486"/>
      <c r="KL28" s="486"/>
      <c r="KM28" s="486"/>
      <c r="KN28" s="486"/>
      <c r="KO28" s="486"/>
      <c r="KP28" s="486"/>
      <c r="KQ28" s="486"/>
      <c r="KR28" s="486"/>
      <c r="KS28" s="486"/>
      <c r="KT28" s="486"/>
      <c r="KU28" s="486"/>
      <c r="KV28" s="486"/>
      <c r="KW28" s="486"/>
      <c r="KX28" s="486"/>
      <c r="KY28" s="486"/>
      <c r="KZ28" s="486"/>
      <c r="LA28" s="486"/>
      <c r="LB28" s="486"/>
      <c r="LC28" s="486"/>
      <c r="LD28" s="486"/>
      <c r="LE28" s="486"/>
      <c r="LF28" s="486"/>
      <c r="LG28" s="486"/>
      <c r="LH28" s="486"/>
      <c r="LI28" s="486"/>
      <c r="LJ28" s="486"/>
      <c r="LK28" s="486"/>
      <c r="LL28" s="460">
        <f t="shared" si="13"/>
        <v>0</v>
      </c>
      <c r="LM28" s="486"/>
      <c r="LN28" s="486"/>
      <c r="LO28" s="486"/>
      <c r="LP28" s="486"/>
      <c r="LQ28" s="486"/>
      <c r="LR28" s="486"/>
      <c r="LS28" s="486"/>
      <c r="LT28" s="486"/>
      <c r="LU28" s="486"/>
      <c r="LV28" s="486"/>
      <c r="LW28" s="486"/>
      <c r="LX28" s="486"/>
      <c r="LY28" s="486"/>
      <c r="LZ28" s="486"/>
      <c r="MA28" s="486"/>
      <c r="MB28" s="486"/>
      <c r="MC28" s="486"/>
      <c r="MD28" s="486"/>
      <c r="ME28" s="486"/>
      <c r="MF28" s="486"/>
      <c r="MG28" s="486"/>
      <c r="MH28" s="486"/>
      <c r="MI28" s="486"/>
      <c r="MJ28" s="486"/>
      <c r="MK28" s="486"/>
      <c r="ML28" s="486"/>
      <c r="MM28" s="486"/>
      <c r="MN28" s="486"/>
      <c r="MO28" s="486"/>
      <c r="MP28" s="486"/>
      <c r="MQ28" s="460">
        <f t="shared" si="14"/>
        <v>0</v>
      </c>
      <c r="MR28" s="486"/>
      <c r="MS28" s="486"/>
      <c r="MT28" s="486"/>
      <c r="MU28" s="486"/>
      <c r="MV28" s="486"/>
      <c r="MW28" s="486"/>
      <c r="MX28" s="486"/>
      <c r="MY28" s="486"/>
      <c r="MZ28" s="486"/>
      <c r="NA28" s="486"/>
      <c r="NB28" s="486"/>
      <c r="NC28" s="486"/>
      <c r="ND28" s="486"/>
      <c r="NE28" s="486"/>
      <c r="NF28" s="486"/>
      <c r="NG28" s="486"/>
      <c r="NH28" s="486"/>
      <c r="NI28" s="486"/>
      <c r="NJ28" s="486"/>
      <c r="NK28" s="486"/>
      <c r="NL28" s="486"/>
      <c r="NM28" s="486"/>
      <c r="NN28" s="486"/>
      <c r="NO28" s="486"/>
      <c r="NP28" s="486"/>
      <c r="NQ28" s="486"/>
      <c r="NR28" s="486"/>
      <c r="NS28" s="486"/>
      <c r="NT28" s="486"/>
      <c r="NU28" s="486"/>
      <c r="NV28" s="486"/>
      <c r="NW28" s="460">
        <f t="shared" si="8"/>
        <v>0</v>
      </c>
      <c r="NX28" s="142"/>
    </row>
    <row r="29" spans="1:388" s="124" customFormat="1" ht="30" customHeight="1">
      <c r="A29" s="113">
        <v>15</v>
      </c>
      <c r="B29" s="152" t="s">
        <v>144</v>
      </c>
      <c r="C29" s="125" t="s">
        <v>59</v>
      </c>
      <c r="D29" s="153" t="str">
        <f t="shared" si="0"/>
        <v xml:space="preserve">0 Dias y 7 Horas </v>
      </c>
      <c r="E29" s="307">
        <f t="shared" si="1"/>
        <v>4.0364583333333148E-2</v>
      </c>
      <c r="F29" s="308">
        <f>'Reporte de horas deducidos'!HI19</f>
        <v>6.4999999999999991</v>
      </c>
      <c r="G29" s="306">
        <f t="shared" si="2"/>
        <v>0.32291666666666519</v>
      </c>
      <c r="H29" s="115">
        <f t="shared" si="9"/>
        <v>6.8229166666666643</v>
      </c>
      <c r="I29" s="138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40"/>
      <c r="AN29" s="141">
        <f t="shared" si="3"/>
        <v>0</v>
      </c>
      <c r="AO29" s="138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40"/>
      <c r="BR29" s="141">
        <f t="shared" si="4"/>
        <v>0</v>
      </c>
      <c r="BS29" s="120">
        <v>0.5</v>
      </c>
      <c r="BT29" s="121"/>
      <c r="BU29" s="121"/>
      <c r="BV29" s="121">
        <v>0.12499999999999994</v>
      </c>
      <c r="BW29" s="121">
        <v>0.1875</v>
      </c>
      <c r="BX29" s="121">
        <v>2.0833333333333315E-2</v>
      </c>
      <c r="BY29" s="121"/>
      <c r="BZ29" s="121">
        <v>2.0833333333333315E-2</v>
      </c>
      <c r="CA29" s="121"/>
      <c r="CB29" s="121"/>
      <c r="CC29" s="121">
        <v>2.0833333333333315E-2</v>
      </c>
      <c r="CD29" s="121">
        <v>2.0833333333333259E-2</v>
      </c>
      <c r="CE29" s="121">
        <v>8.3333333333333259E-2</v>
      </c>
      <c r="CF29" s="121"/>
      <c r="CG29" s="121"/>
      <c r="CH29" s="121"/>
      <c r="CI29" s="121"/>
      <c r="CJ29" s="121">
        <v>0.24999999999999994</v>
      </c>
      <c r="CK29" s="121">
        <v>0.15624999999999989</v>
      </c>
      <c r="CL29" s="121">
        <v>0.10416666666666663</v>
      </c>
      <c r="CM29" s="121">
        <v>2.0833333333333315E-2</v>
      </c>
      <c r="CN29" s="121">
        <v>0.18749999999999994</v>
      </c>
      <c r="CO29" s="121"/>
      <c r="CP29" s="121">
        <v>2.0833333333333315E-2</v>
      </c>
      <c r="CQ29" s="121">
        <v>2.0833333333333315E-2</v>
      </c>
      <c r="CR29" s="121">
        <v>2.0833333333333315E-2</v>
      </c>
      <c r="CS29" s="121">
        <v>7.4305555555555625E-2</v>
      </c>
      <c r="CT29" s="121">
        <v>0.29166666666666663</v>
      </c>
      <c r="CU29" s="121"/>
      <c r="CV29" s="121"/>
      <c r="CW29" s="121">
        <v>8.3333333333333259E-2</v>
      </c>
      <c r="CX29" s="121">
        <v>4.166666666666663E-2</v>
      </c>
      <c r="CY29" s="122">
        <f t="shared" si="5"/>
        <v>2.2513888888888878</v>
      </c>
      <c r="CZ29" s="121"/>
      <c r="DA29" s="121"/>
      <c r="DB29" s="121"/>
      <c r="DC29" s="121"/>
      <c r="DD29" s="121"/>
      <c r="DE29" s="121"/>
      <c r="DF29" s="121"/>
      <c r="DG29" s="121"/>
      <c r="DH29" s="121">
        <v>0.13541666666666663</v>
      </c>
      <c r="DI29" s="121"/>
      <c r="DJ29" s="121"/>
      <c r="DK29" s="121"/>
      <c r="DL29" s="121">
        <v>0.10416666666666657</v>
      </c>
      <c r="DM29" s="121">
        <v>4.1666666666666574E-2</v>
      </c>
      <c r="DN29" s="121">
        <v>2.0833333333333315E-2</v>
      </c>
      <c r="DO29" s="121"/>
      <c r="DP29" s="121"/>
      <c r="DQ29" s="121">
        <v>9.722222222222221E-2</v>
      </c>
      <c r="DR29" s="121"/>
      <c r="DS29" s="121">
        <v>0.20833333333333331</v>
      </c>
      <c r="DT29" s="121">
        <v>2.0833333333333259E-2</v>
      </c>
      <c r="DU29" s="121">
        <v>2.0833333333333315E-2</v>
      </c>
      <c r="DV29" s="121">
        <v>2.0833333333333315E-2</v>
      </c>
      <c r="DW29" s="121">
        <v>2.0833333333333259E-2</v>
      </c>
      <c r="DX29" s="121"/>
      <c r="DY29" s="121"/>
      <c r="DZ29" s="121"/>
      <c r="EA29" s="121"/>
      <c r="EB29" s="121"/>
      <c r="EC29" s="121"/>
      <c r="ED29" s="122">
        <f t="shared" si="6"/>
        <v>0.69097222222222165</v>
      </c>
      <c r="EE29" s="143"/>
      <c r="EF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V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FG29" s="144"/>
      <c r="FH29" s="144"/>
      <c r="FI29" s="145"/>
      <c r="FJ29" s="133">
        <f t="shared" si="7"/>
        <v>0</v>
      </c>
      <c r="FK29" s="443">
        <v>2.0833333333333315E-2</v>
      </c>
      <c r="FL29" s="443">
        <v>5.2083333333333259E-2</v>
      </c>
      <c r="FM29" s="443"/>
      <c r="FN29" s="443">
        <v>0.1111111111111111</v>
      </c>
      <c r="FO29" s="443"/>
      <c r="FP29" s="443">
        <v>0.125</v>
      </c>
      <c r="FQ29" s="475"/>
      <c r="FR29" s="443">
        <v>2.0833333333333259E-2</v>
      </c>
      <c r="FS29" s="443">
        <v>2.0833333333333315E-2</v>
      </c>
      <c r="FT29" s="443">
        <v>2.0833333333333315E-2</v>
      </c>
      <c r="FU29" s="443">
        <v>8.3333333333333315E-2</v>
      </c>
      <c r="FV29" s="443">
        <v>0.2805555555555555</v>
      </c>
      <c r="FW29" s="443"/>
      <c r="FX29" s="443"/>
      <c r="FY29" s="443">
        <v>4.166666666666663E-2</v>
      </c>
      <c r="FZ29" s="443"/>
      <c r="GA29" s="443">
        <v>4.1666666666666574E-2</v>
      </c>
      <c r="GB29" s="443"/>
      <c r="GC29" s="443"/>
      <c r="GD29" s="443"/>
      <c r="GE29" s="443"/>
      <c r="GF29" s="443"/>
      <c r="GG29" s="443"/>
      <c r="GH29" s="443"/>
      <c r="GI29" s="443"/>
      <c r="GJ29" s="443"/>
      <c r="GK29" s="443"/>
      <c r="GL29" s="443"/>
      <c r="GM29" s="443"/>
      <c r="GN29" s="443"/>
      <c r="GO29" s="460">
        <f t="shared" si="15"/>
        <v>0.81874999999999964</v>
      </c>
      <c r="GP29" s="486"/>
      <c r="GQ29" s="486"/>
      <c r="GR29" s="486"/>
      <c r="GS29" s="486"/>
      <c r="GT29" s="486"/>
      <c r="GU29" s="486"/>
      <c r="GV29" s="486"/>
      <c r="GW29" s="486"/>
      <c r="GX29" s="486"/>
      <c r="GY29" s="486">
        <v>0.3263888888888889</v>
      </c>
      <c r="GZ29" s="486">
        <v>0.26041666666666663</v>
      </c>
      <c r="HA29" s="486">
        <v>4.1666666666666664E-2</v>
      </c>
      <c r="HB29" s="486"/>
      <c r="HC29" s="486">
        <v>0.19444444444444448</v>
      </c>
      <c r="HD29" s="486"/>
      <c r="HE29" s="486">
        <v>5.6944444444444464E-2</v>
      </c>
      <c r="HF29" s="486">
        <v>0.1875</v>
      </c>
      <c r="HG29" s="486">
        <v>0.22916666666666663</v>
      </c>
      <c r="HH29" s="486"/>
      <c r="HI29" s="486"/>
      <c r="HJ29" s="486"/>
      <c r="HK29" s="486"/>
      <c r="HL29" s="486"/>
      <c r="HM29" s="486">
        <v>0.13194444444444442</v>
      </c>
      <c r="HN29" s="486"/>
      <c r="HO29" s="486"/>
      <c r="HP29" s="486"/>
      <c r="HQ29" s="486"/>
      <c r="HR29" s="486"/>
      <c r="HS29" s="486"/>
      <c r="HT29" s="507">
        <v>0.15277777777777773</v>
      </c>
      <c r="HU29" s="460">
        <f t="shared" si="10"/>
        <v>1.58125</v>
      </c>
      <c r="HV29" s="564"/>
      <c r="HW29" s="486"/>
      <c r="HX29" s="486"/>
      <c r="HY29" s="486"/>
      <c r="HZ29" s="486">
        <v>0.10416666666666663</v>
      </c>
      <c r="IA29" s="486"/>
      <c r="IB29" s="486">
        <v>0.16527777777777769</v>
      </c>
      <c r="IC29" s="486"/>
      <c r="ID29" s="486"/>
      <c r="IE29" s="486"/>
      <c r="IF29" s="486"/>
      <c r="IG29" s="486"/>
      <c r="IH29" s="486"/>
      <c r="II29" s="486">
        <v>8.3333333333333315E-2</v>
      </c>
      <c r="IJ29" s="486">
        <v>0.34791666666666671</v>
      </c>
      <c r="IK29" s="486"/>
      <c r="IL29" s="486"/>
      <c r="IM29" s="486"/>
      <c r="IN29" s="486"/>
      <c r="IO29" s="486"/>
      <c r="IP29" s="486">
        <v>2.0833333333333315E-2</v>
      </c>
      <c r="IQ29" s="486"/>
      <c r="IR29" s="486"/>
      <c r="IS29" s="486">
        <v>6.25E-2</v>
      </c>
      <c r="IT29" s="486"/>
      <c r="IU29" s="486">
        <v>4.8611111111111105E-2</v>
      </c>
      <c r="IV29" s="486"/>
      <c r="IW29" s="486">
        <v>0.21527777777777773</v>
      </c>
      <c r="IX29" s="486">
        <v>0.17569444444444438</v>
      </c>
      <c r="IY29" s="486"/>
      <c r="IZ29" s="507"/>
      <c r="JA29" s="460">
        <f t="shared" si="11"/>
        <v>1.2236111111111108</v>
      </c>
      <c r="JB29" s="564"/>
      <c r="JC29" s="486"/>
      <c r="JD29" s="486">
        <v>6.944444444444442E-2</v>
      </c>
      <c r="JE29" s="486">
        <v>0.16666666666666663</v>
      </c>
      <c r="JF29" s="486">
        <v>2.083333333333337E-2</v>
      </c>
      <c r="JG29" s="486"/>
      <c r="JH29" s="486"/>
      <c r="JI29" s="486"/>
      <c r="JJ29" s="486"/>
      <c r="JK29" s="486"/>
      <c r="JL29" s="486"/>
      <c r="JM29" s="486"/>
      <c r="JN29" s="486"/>
      <c r="JO29" s="486"/>
      <c r="JP29" s="486"/>
      <c r="JQ29" s="486"/>
      <c r="JR29" s="486"/>
      <c r="JS29" s="486"/>
      <c r="JT29" s="486"/>
      <c r="JU29" s="486"/>
      <c r="JV29" s="486"/>
      <c r="JW29" s="486"/>
      <c r="JX29" s="486"/>
      <c r="JY29" s="486"/>
      <c r="JZ29" s="486"/>
      <c r="KA29" s="486"/>
      <c r="KB29" s="486"/>
      <c r="KC29" s="486"/>
      <c r="KD29" s="486"/>
      <c r="KE29" s="507"/>
      <c r="KF29" s="460">
        <f t="shared" si="12"/>
        <v>0.25694444444444442</v>
      </c>
      <c r="KG29" s="486"/>
      <c r="KH29" s="486"/>
      <c r="KI29" s="486"/>
      <c r="KJ29" s="486"/>
      <c r="KK29" s="486"/>
      <c r="KL29" s="486"/>
      <c r="KM29" s="486"/>
      <c r="KN29" s="486"/>
      <c r="KO29" s="486"/>
      <c r="KP29" s="486"/>
      <c r="KQ29" s="486"/>
      <c r="KR29" s="486"/>
      <c r="KS29" s="486"/>
      <c r="KT29" s="486"/>
      <c r="KU29" s="486"/>
      <c r="KV29" s="486"/>
      <c r="KW29" s="486"/>
      <c r="KX29" s="486"/>
      <c r="KY29" s="486"/>
      <c r="KZ29" s="486"/>
      <c r="LA29" s="486"/>
      <c r="LB29" s="486"/>
      <c r="LC29" s="486"/>
      <c r="LD29" s="486"/>
      <c r="LE29" s="486"/>
      <c r="LF29" s="486"/>
      <c r="LG29" s="486"/>
      <c r="LH29" s="486"/>
      <c r="LI29" s="486"/>
      <c r="LJ29" s="486"/>
      <c r="LK29" s="486"/>
      <c r="LL29" s="460">
        <f t="shared" si="13"/>
        <v>0</v>
      </c>
      <c r="LM29" s="486"/>
      <c r="LN29" s="486"/>
      <c r="LO29" s="486"/>
      <c r="LP29" s="486"/>
      <c r="LQ29" s="486"/>
      <c r="LR29" s="486"/>
      <c r="LS29" s="486"/>
      <c r="LT29" s="486"/>
      <c r="LU29" s="486"/>
      <c r="LV29" s="486"/>
      <c r="LW29" s="486"/>
      <c r="LX29" s="486"/>
      <c r="LY29" s="486"/>
      <c r="LZ29" s="486"/>
      <c r="MA29" s="486"/>
      <c r="MB29" s="486"/>
      <c r="MC29" s="486"/>
      <c r="MD29" s="486"/>
      <c r="ME29" s="486"/>
      <c r="MF29" s="486"/>
      <c r="MG29" s="486"/>
      <c r="MH29" s="486"/>
      <c r="MI29" s="486"/>
      <c r="MJ29" s="486"/>
      <c r="MK29" s="486"/>
      <c r="ML29" s="486"/>
      <c r="MM29" s="486"/>
      <c r="MN29" s="486"/>
      <c r="MO29" s="486"/>
      <c r="MP29" s="486"/>
      <c r="MQ29" s="460">
        <f t="shared" si="14"/>
        <v>0</v>
      </c>
      <c r="MR29" s="486"/>
      <c r="MS29" s="486"/>
      <c r="MT29" s="486"/>
      <c r="MU29" s="486"/>
      <c r="MV29" s="486"/>
      <c r="MW29" s="486"/>
      <c r="MX29" s="486"/>
      <c r="MY29" s="486"/>
      <c r="MZ29" s="486"/>
      <c r="NA29" s="486"/>
      <c r="NB29" s="486"/>
      <c r="NC29" s="486"/>
      <c r="ND29" s="486"/>
      <c r="NE29" s="486"/>
      <c r="NF29" s="486"/>
      <c r="NG29" s="486"/>
      <c r="NH29" s="486"/>
      <c r="NI29" s="486"/>
      <c r="NJ29" s="486"/>
      <c r="NK29" s="486"/>
      <c r="NL29" s="486"/>
      <c r="NM29" s="486"/>
      <c r="NN29" s="486"/>
      <c r="NO29" s="486"/>
      <c r="NP29" s="486"/>
      <c r="NQ29" s="486"/>
      <c r="NR29" s="486"/>
      <c r="NS29" s="486"/>
      <c r="NT29" s="486"/>
      <c r="NU29" s="486"/>
      <c r="NV29" s="486"/>
      <c r="NW29" s="460">
        <f t="shared" si="8"/>
        <v>0</v>
      </c>
      <c r="NX29" s="142"/>
    </row>
    <row r="30" spans="1:388" s="124" customFormat="1" ht="30" customHeight="1">
      <c r="A30" s="113">
        <v>16</v>
      </c>
      <c r="B30" s="152" t="s">
        <v>18</v>
      </c>
      <c r="C30" s="125" t="s">
        <v>59</v>
      </c>
      <c r="D30" s="153" t="str">
        <f t="shared" si="0"/>
        <v xml:space="preserve">2 Dias y 1 Horas </v>
      </c>
      <c r="E30" s="307">
        <f t="shared" si="1"/>
        <v>9.0885416666666718E-2</v>
      </c>
      <c r="F30" s="308">
        <f>'Reporte de horas deducidos'!HI20</f>
        <v>6.9999999999999973</v>
      </c>
      <c r="G30" s="306">
        <f t="shared" si="2"/>
        <v>0.72708333333333375</v>
      </c>
      <c r="H30" s="115">
        <f t="shared" si="9"/>
        <v>7.7270833333333311</v>
      </c>
      <c r="I30" s="138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40"/>
      <c r="AN30" s="141">
        <f t="shared" si="3"/>
        <v>0</v>
      </c>
      <c r="AO30" s="138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40"/>
      <c r="BR30" s="141">
        <f t="shared" si="4"/>
        <v>0</v>
      </c>
      <c r="BS30" s="120">
        <v>3.5833333333333335</v>
      </c>
      <c r="BT30" s="121"/>
      <c r="BU30" s="121"/>
      <c r="BV30" s="121">
        <v>8.3333333333333315E-2</v>
      </c>
      <c r="BW30" s="121">
        <v>8.3333333333333259E-2</v>
      </c>
      <c r="BX30" s="121">
        <v>4.1666666666666574E-2</v>
      </c>
      <c r="BY30" s="121">
        <v>2.0833333333333315E-2</v>
      </c>
      <c r="BZ30" s="121"/>
      <c r="CA30" s="121"/>
      <c r="CB30" s="121">
        <v>2.0833333333333259E-2</v>
      </c>
      <c r="CC30" s="121"/>
      <c r="CD30" s="121">
        <v>4.1666666666666574E-2</v>
      </c>
      <c r="CE30" s="121">
        <v>9.375E-2</v>
      </c>
      <c r="CF30" s="121">
        <v>2.0833333333333315E-2</v>
      </c>
      <c r="CG30" s="121">
        <v>2.0833333333333259E-2</v>
      </c>
      <c r="CH30" s="121"/>
      <c r="CI30" s="121">
        <v>2.0833333333333315E-2</v>
      </c>
      <c r="CJ30" s="121"/>
      <c r="CK30" s="121">
        <v>0.16666666666666657</v>
      </c>
      <c r="CL30" s="121">
        <v>2.0833333333333315E-2</v>
      </c>
      <c r="CM30" s="121">
        <v>2.0833333333333315E-2</v>
      </c>
      <c r="CN30" s="121">
        <v>2.0833333333333315E-2</v>
      </c>
      <c r="CO30" s="121"/>
      <c r="CP30" s="121">
        <v>0.21527777777777779</v>
      </c>
      <c r="CQ30" s="121">
        <v>2.0833333333333315E-2</v>
      </c>
      <c r="CR30" s="121">
        <v>4.1666666666666574E-2</v>
      </c>
      <c r="CS30" s="121"/>
      <c r="CT30" s="121">
        <v>6.2499999999999944E-2</v>
      </c>
      <c r="CU30" s="121">
        <v>6.25E-2</v>
      </c>
      <c r="CV30" s="121"/>
      <c r="CW30" s="121">
        <v>2.0833333333333259E-2</v>
      </c>
      <c r="CX30" s="121"/>
      <c r="CY30" s="122">
        <f t="shared" si="5"/>
        <v>4.6840277777777759</v>
      </c>
      <c r="CZ30" s="121"/>
      <c r="DA30" s="121"/>
      <c r="DB30" s="121"/>
      <c r="DC30" s="121"/>
      <c r="DD30" s="121"/>
      <c r="DE30" s="121">
        <v>2.0833333333333315E-2</v>
      </c>
      <c r="DF30" s="121">
        <v>0.1423611111111111</v>
      </c>
      <c r="DG30" s="121">
        <v>2.0833333333333315E-2</v>
      </c>
      <c r="DH30" s="121">
        <v>0.13194444444444448</v>
      </c>
      <c r="DI30" s="121">
        <v>4.861111111111116E-2</v>
      </c>
      <c r="DJ30" s="121">
        <v>2.0833333333333315E-2</v>
      </c>
      <c r="DK30" s="121"/>
      <c r="DL30" s="121">
        <v>4.1666666666666574E-2</v>
      </c>
      <c r="DM30" s="121">
        <v>0.13541666666666657</v>
      </c>
      <c r="DN30" s="121">
        <v>4.1666666666666574E-2</v>
      </c>
      <c r="DO30" s="121">
        <v>0.24999999999999994</v>
      </c>
      <c r="DP30" s="121">
        <v>2.0833333333333315E-2</v>
      </c>
      <c r="DQ30" s="121"/>
      <c r="DR30" s="121"/>
      <c r="DS30" s="121"/>
      <c r="DT30" s="121">
        <v>4.1666666666666574E-2</v>
      </c>
      <c r="DU30" s="121"/>
      <c r="DV30" s="121"/>
      <c r="DW30" s="121"/>
      <c r="DX30" s="121"/>
      <c r="DY30" s="121"/>
      <c r="DZ30" s="121"/>
      <c r="EA30" s="121"/>
      <c r="EB30" s="121"/>
      <c r="EC30" s="121"/>
      <c r="ED30" s="122">
        <f t="shared" si="6"/>
        <v>0.91666666666666607</v>
      </c>
      <c r="EE30" s="143"/>
      <c r="EF30" s="144"/>
      <c r="EG30" s="144"/>
      <c r="EH30" s="144"/>
      <c r="EI30" s="144"/>
      <c r="EJ30" s="144"/>
      <c r="EK30" s="144"/>
      <c r="EL30" s="144"/>
      <c r="EM30" s="144"/>
      <c r="EN30" s="144"/>
      <c r="EO30" s="144"/>
      <c r="EP30" s="144"/>
      <c r="EQ30" s="144"/>
      <c r="ER30" s="144"/>
      <c r="ES30" s="144"/>
      <c r="ET30" s="144"/>
      <c r="EU30" s="144"/>
      <c r="EV30" s="144"/>
      <c r="EW30" s="144"/>
      <c r="EX30" s="144"/>
      <c r="EY30" s="144"/>
      <c r="EZ30" s="144"/>
      <c r="FA30" s="144"/>
      <c r="FB30" s="144"/>
      <c r="FC30" s="144"/>
      <c r="FD30" s="144"/>
      <c r="FE30" s="144"/>
      <c r="FF30" s="144"/>
      <c r="FG30" s="144"/>
      <c r="FH30" s="144"/>
      <c r="FI30" s="145"/>
      <c r="FJ30" s="133">
        <f t="shared" si="7"/>
        <v>0</v>
      </c>
      <c r="FK30" s="443">
        <v>2.0833333333333315E-2</v>
      </c>
      <c r="FL30" s="443">
        <v>0.26527777777777767</v>
      </c>
      <c r="FM30" s="443"/>
      <c r="FN30" s="443">
        <v>6.2499999999999944E-2</v>
      </c>
      <c r="FO30" s="443">
        <v>0.10416666666666663</v>
      </c>
      <c r="FP30" s="443">
        <v>8.3333333333333315E-2</v>
      </c>
      <c r="FQ30" s="475"/>
      <c r="FR30" s="443">
        <v>2.0833333333333315E-2</v>
      </c>
      <c r="FS30" s="443">
        <v>2.0833333333333315E-2</v>
      </c>
      <c r="FT30" s="443">
        <v>2.0833333333333315E-2</v>
      </c>
      <c r="FU30" s="443">
        <v>4.1666666666666574E-2</v>
      </c>
      <c r="FV30" s="443"/>
      <c r="FW30" s="443"/>
      <c r="FX30" s="443"/>
      <c r="FY30" s="443"/>
      <c r="FZ30" s="443">
        <v>0.25972222222222224</v>
      </c>
      <c r="GA30" s="443"/>
      <c r="GB30" s="443"/>
      <c r="GC30" s="443"/>
      <c r="GD30" s="443">
        <v>0.125</v>
      </c>
      <c r="GE30" s="443"/>
      <c r="GF30" s="443">
        <v>8.3333333333333259E-2</v>
      </c>
      <c r="GG30" s="443">
        <v>6.25E-2</v>
      </c>
      <c r="GH30" s="443"/>
      <c r="GI30" s="443">
        <v>0.15416666666666667</v>
      </c>
      <c r="GJ30" s="443"/>
      <c r="GK30" s="443">
        <v>0.10416666666666663</v>
      </c>
      <c r="GL30" s="443"/>
      <c r="GM30" s="443"/>
      <c r="GN30" s="443"/>
      <c r="GO30" s="460">
        <f t="shared" si="15"/>
        <v>1.4291666666666658</v>
      </c>
      <c r="GP30" s="486">
        <v>0.15277777777777779</v>
      </c>
      <c r="GQ30" s="486"/>
      <c r="GR30" s="486"/>
      <c r="GS30" s="486"/>
      <c r="GT30" s="486"/>
      <c r="GU30" s="486"/>
      <c r="GV30" s="486"/>
      <c r="GW30" s="486"/>
      <c r="GX30" s="486"/>
      <c r="GY30" s="486"/>
      <c r="GZ30" s="486"/>
      <c r="HA30" s="486"/>
      <c r="HB30" s="486"/>
      <c r="HC30" s="486">
        <v>9.7222222222222099E-2</v>
      </c>
      <c r="HD30" s="486"/>
      <c r="HE30" s="486">
        <v>0.13194444444444442</v>
      </c>
      <c r="HF30" s="486"/>
      <c r="HG30" s="486"/>
      <c r="HH30" s="486"/>
      <c r="HI30" s="486"/>
      <c r="HJ30" s="486"/>
      <c r="HK30" s="486"/>
      <c r="HL30" s="486"/>
      <c r="HM30" s="486"/>
      <c r="HN30" s="486"/>
      <c r="HO30" s="486"/>
      <c r="HP30" s="486"/>
      <c r="HQ30" s="486"/>
      <c r="HR30" s="486"/>
      <c r="HS30" s="486"/>
      <c r="HT30" s="507"/>
      <c r="HU30" s="460">
        <f t="shared" si="10"/>
        <v>0.38194444444444431</v>
      </c>
      <c r="HV30" s="564"/>
      <c r="HW30" s="486"/>
      <c r="HX30" s="486"/>
      <c r="HY30" s="486"/>
      <c r="HZ30" s="486"/>
      <c r="IA30" s="486"/>
      <c r="IB30" s="486"/>
      <c r="IC30" s="486"/>
      <c r="ID30" s="486"/>
      <c r="IE30" s="486"/>
      <c r="IF30" s="486"/>
      <c r="IG30" s="486"/>
      <c r="IH30" s="486"/>
      <c r="II30" s="486"/>
      <c r="IJ30" s="486"/>
      <c r="IK30" s="486"/>
      <c r="IL30" s="486"/>
      <c r="IM30" s="486"/>
      <c r="IN30" s="486"/>
      <c r="IO30" s="486"/>
      <c r="IP30" s="486"/>
      <c r="IQ30" s="486"/>
      <c r="IR30" s="486"/>
      <c r="IS30" s="486">
        <v>6.944444444444442E-2</v>
      </c>
      <c r="IT30" s="486"/>
      <c r="IU30" s="486"/>
      <c r="IV30" s="486"/>
      <c r="IW30" s="486"/>
      <c r="IX30" s="486"/>
      <c r="IY30" s="486"/>
      <c r="IZ30" s="507"/>
      <c r="JA30" s="460">
        <f t="shared" si="11"/>
        <v>6.944444444444442E-2</v>
      </c>
      <c r="JB30" s="564">
        <v>6.944444444444442E-2</v>
      </c>
      <c r="JC30" s="486">
        <v>2.0833333333333259E-2</v>
      </c>
      <c r="JD30" s="486">
        <v>2.0833333333333259E-2</v>
      </c>
      <c r="JE30" s="486"/>
      <c r="JF30" s="486">
        <v>2.083333333333337E-2</v>
      </c>
      <c r="JG30" s="486"/>
      <c r="JH30" s="486"/>
      <c r="JI30" s="486">
        <v>0.11388888888888893</v>
      </c>
      <c r="JJ30" s="486"/>
      <c r="JK30" s="486"/>
      <c r="JL30" s="486"/>
      <c r="JM30" s="486"/>
      <c r="JN30" s="486"/>
      <c r="JO30" s="486"/>
      <c r="JP30" s="486"/>
      <c r="JQ30" s="486"/>
      <c r="JR30" s="486"/>
      <c r="JS30" s="486"/>
      <c r="JT30" s="486"/>
      <c r="JU30" s="486"/>
      <c r="JV30" s="486"/>
      <c r="JW30" s="486"/>
      <c r="JX30" s="486"/>
      <c r="JY30" s="486"/>
      <c r="JZ30" s="486"/>
      <c r="KA30" s="486"/>
      <c r="KB30" s="486"/>
      <c r="KC30" s="486"/>
      <c r="KD30" s="486"/>
      <c r="KE30" s="507"/>
      <c r="KF30" s="460">
        <f t="shared" si="12"/>
        <v>0.24583333333333324</v>
      </c>
      <c r="KG30" s="486"/>
      <c r="KH30" s="486"/>
      <c r="KI30" s="486"/>
      <c r="KJ30" s="486"/>
      <c r="KK30" s="486"/>
      <c r="KL30" s="486"/>
      <c r="KM30" s="486"/>
      <c r="KN30" s="486"/>
      <c r="KO30" s="486"/>
      <c r="KP30" s="486"/>
      <c r="KQ30" s="486"/>
      <c r="KR30" s="486"/>
      <c r="KS30" s="486"/>
      <c r="KT30" s="486"/>
      <c r="KU30" s="486"/>
      <c r="KV30" s="486"/>
      <c r="KW30" s="486"/>
      <c r="KX30" s="486"/>
      <c r="KY30" s="486"/>
      <c r="KZ30" s="486"/>
      <c r="LA30" s="486"/>
      <c r="LB30" s="486"/>
      <c r="LC30" s="486"/>
      <c r="LD30" s="486"/>
      <c r="LE30" s="486"/>
      <c r="LF30" s="486"/>
      <c r="LG30" s="486"/>
      <c r="LH30" s="486"/>
      <c r="LI30" s="486"/>
      <c r="LJ30" s="486"/>
      <c r="LK30" s="486"/>
      <c r="LL30" s="460">
        <f t="shared" si="13"/>
        <v>0</v>
      </c>
      <c r="LM30" s="486"/>
      <c r="LN30" s="486"/>
      <c r="LO30" s="486"/>
      <c r="LP30" s="486"/>
      <c r="LQ30" s="486"/>
      <c r="LR30" s="486"/>
      <c r="LS30" s="486"/>
      <c r="LT30" s="486"/>
      <c r="LU30" s="486"/>
      <c r="LV30" s="486"/>
      <c r="LW30" s="486"/>
      <c r="LX30" s="486"/>
      <c r="LY30" s="486"/>
      <c r="LZ30" s="486"/>
      <c r="MA30" s="486"/>
      <c r="MB30" s="486"/>
      <c r="MC30" s="486"/>
      <c r="MD30" s="486"/>
      <c r="ME30" s="486"/>
      <c r="MF30" s="486"/>
      <c r="MG30" s="486"/>
      <c r="MH30" s="486"/>
      <c r="MI30" s="486"/>
      <c r="MJ30" s="486"/>
      <c r="MK30" s="486"/>
      <c r="ML30" s="486"/>
      <c r="MM30" s="486"/>
      <c r="MN30" s="486"/>
      <c r="MO30" s="486"/>
      <c r="MP30" s="486"/>
      <c r="MQ30" s="460">
        <f t="shared" si="14"/>
        <v>0</v>
      </c>
      <c r="MR30" s="486"/>
      <c r="MS30" s="486"/>
      <c r="MT30" s="486"/>
      <c r="MU30" s="486"/>
      <c r="MV30" s="486"/>
      <c r="MW30" s="486"/>
      <c r="MX30" s="486"/>
      <c r="MY30" s="486"/>
      <c r="MZ30" s="486"/>
      <c r="NA30" s="486"/>
      <c r="NB30" s="486"/>
      <c r="NC30" s="486"/>
      <c r="ND30" s="486"/>
      <c r="NE30" s="486"/>
      <c r="NF30" s="486"/>
      <c r="NG30" s="486"/>
      <c r="NH30" s="486"/>
      <c r="NI30" s="486"/>
      <c r="NJ30" s="486"/>
      <c r="NK30" s="486"/>
      <c r="NL30" s="486"/>
      <c r="NM30" s="486"/>
      <c r="NN30" s="486"/>
      <c r="NO30" s="486"/>
      <c r="NP30" s="486"/>
      <c r="NQ30" s="486"/>
      <c r="NR30" s="486"/>
      <c r="NS30" s="486"/>
      <c r="NT30" s="486"/>
      <c r="NU30" s="486"/>
      <c r="NV30" s="486"/>
      <c r="NW30" s="460">
        <f t="shared" si="8"/>
        <v>0</v>
      </c>
      <c r="NX30" s="142"/>
    </row>
    <row r="31" spans="1:388" s="124" customFormat="1" ht="30" customHeight="1">
      <c r="A31" s="113">
        <v>17</v>
      </c>
      <c r="B31" s="152" t="s">
        <v>19</v>
      </c>
      <c r="C31" s="125" t="s">
        <v>59</v>
      </c>
      <c r="D31" s="153" t="str">
        <f t="shared" si="0"/>
        <v xml:space="preserve">0 Dias y 4 Horas </v>
      </c>
      <c r="E31" s="307">
        <f t="shared" si="1"/>
        <v>2.2829861111111627E-2</v>
      </c>
      <c r="F31" s="308">
        <f>'Reporte de horas deducidos'!HI21</f>
        <v>7.3437499999999956</v>
      </c>
      <c r="G31" s="306">
        <f t="shared" si="2"/>
        <v>0.18263888888889301</v>
      </c>
      <c r="H31" s="115">
        <f t="shared" si="9"/>
        <v>7.5263888888888886</v>
      </c>
      <c r="I31" s="138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40"/>
      <c r="AN31" s="141">
        <f t="shared" si="3"/>
        <v>0</v>
      </c>
      <c r="AO31" s="138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40"/>
      <c r="BR31" s="141">
        <f t="shared" si="4"/>
        <v>0</v>
      </c>
      <c r="BS31" s="120">
        <v>2.4166666666666665</v>
      </c>
      <c r="BT31" s="121"/>
      <c r="BU31" s="121"/>
      <c r="BV31" s="121">
        <v>0.15763888888888888</v>
      </c>
      <c r="BW31" s="121">
        <v>2.777777777777779E-2</v>
      </c>
      <c r="BX31" s="121">
        <v>9.027777777777779E-2</v>
      </c>
      <c r="BY31" s="121">
        <v>2.777777777777779E-2</v>
      </c>
      <c r="BZ31" s="121"/>
      <c r="CA31" s="121"/>
      <c r="CB31" s="121"/>
      <c r="CC31" s="121">
        <v>2.0833333333333259E-2</v>
      </c>
      <c r="CD31" s="121">
        <v>2.0833333333333592E-2</v>
      </c>
      <c r="CE31" s="121">
        <v>2.0833333333333259E-2</v>
      </c>
      <c r="CF31" s="121">
        <v>4.166666666666663E-2</v>
      </c>
      <c r="CG31" s="121"/>
      <c r="CH31" s="121"/>
      <c r="CI31" s="121">
        <v>2.0833333333333259E-2</v>
      </c>
      <c r="CJ31" s="121">
        <v>4.8611111111111105E-2</v>
      </c>
      <c r="CK31" s="121">
        <v>2.0833333333333315E-2</v>
      </c>
      <c r="CL31" s="121">
        <v>0.24305555555555541</v>
      </c>
      <c r="CM31" s="121">
        <v>0.18055555555555558</v>
      </c>
      <c r="CN31" s="121">
        <v>0.28263888888888894</v>
      </c>
      <c r="CO31" s="121"/>
      <c r="CP31" s="121"/>
      <c r="CQ31" s="121">
        <v>7.9166666666666552E-2</v>
      </c>
      <c r="CR31" s="121">
        <v>2.0833333333333315E-2</v>
      </c>
      <c r="CS31" s="121">
        <v>0.2416666666666667</v>
      </c>
      <c r="CT31" s="121">
        <v>9.7222222222222099E-2</v>
      </c>
      <c r="CU31" s="121">
        <v>0.11805555555555552</v>
      </c>
      <c r="CV31" s="121"/>
      <c r="CW31" s="121">
        <v>6.8055555555555536E-2</v>
      </c>
      <c r="CX31" s="121">
        <v>4.166666666666663E-2</v>
      </c>
      <c r="CY31" s="122">
        <f t="shared" si="5"/>
        <v>4.2874999999999996</v>
      </c>
      <c r="CZ31" s="121"/>
      <c r="DA31" s="121"/>
      <c r="DB31" s="121"/>
      <c r="DC31" s="121"/>
      <c r="DD31" s="121"/>
      <c r="DE31" s="121">
        <v>4.166666666666663E-2</v>
      </c>
      <c r="DF31" s="121"/>
      <c r="DG31" s="121">
        <v>0.27986111111111095</v>
      </c>
      <c r="DH31" s="121">
        <v>2.0833333333333259E-2</v>
      </c>
      <c r="DI31" s="121">
        <v>4.166666666666663E-2</v>
      </c>
      <c r="DJ31" s="121">
        <v>0.10416666666666657</v>
      </c>
      <c r="DK31" s="121"/>
      <c r="DL31" s="121">
        <v>4.1666666666666574E-2</v>
      </c>
      <c r="DM31" s="121">
        <v>2.0833333333333315E-2</v>
      </c>
      <c r="DN31" s="121">
        <v>6.2499999999999944E-2</v>
      </c>
      <c r="DO31" s="121">
        <v>5.5555555555555469E-2</v>
      </c>
      <c r="DP31" s="121"/>
      <c r="DQ31" s="121">
        <v>0.16666666666666663</v>
      </c>
      <c r="DR31" s="121"/>
      <c r="DS31" s="121">
        <v>2.0833333333333315E-2</v>
      </c>
      <c r="DT31" s="121">
        <v>3.125E-2</v>
      </c>
      <c r="DU31" s="121">
        <v>5.9027777777777735E-2</v>
      </c>
      <c r="DV31" s="121">
        <v>0.1111111111111111</v>
      </c>
      <c r="DW31" s="121">
        <v>2.0833333333333315E-2</v>
      </c>
      <c r="DX31" s="121"/>
      <c r="DY31" s="121"/>
      <c r="DZ31" s="121"/>
      <c r="EA31" s="121"/>
      <c r="EB31" s="121"/>
      <c r="EC31" s="121"/>
      <c r="ED31" s="122">
        <f t="shared" si="6"/>
        <v>1.0784722222222214</v>
      </c>
      <c r="EE31" s="143"/>
      <c r="EF31" s="144"/>
      <c r="EG31" s="144"/>
      <c r="EH31" s="144"/>
      <c r="EI31" s="144"/>
      <c r="EJ31" s="144"/>
      <c r="EK31" s="144"/>
      <c r="EL31" s="144"/>
      <c r="EM31" s="144"/>
      <c r="EN31" s="144"/>
      <c r="EO31" s="144"/>
      <c r="EP31" s="144"/>
      <c r="EQ31" s="144"/>
      <c r="ER31" s="144"/>
      <c r="ES31" s="144"/>
      <c r="ET31" s="144"/>
      <c r="EU31" s="144"/>
      <c r="EV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FG31" s="144"/>
      <c r="FH31" s="144"/>
      <c r="FI31" s="145"/>
      <c r="FJ31" s="133">
        <f t="shared" si="7"/>
        <v>0</v>
      </c>
      <c r="FK31" s="443"/>
      <c r="FL31" s="443"/>
      <c r="FM31" s="443"/>
      <c r="FN31" s="443"/>
      <c r="FO31" s="443"/>
      <c r="FP31" s="443"/>
      <c r="FQ31" s="475"/>
      <c r="FR31" s="443"/>
      <c r="FS31" s="443"/>
      <c r="FT31" s="443"/>
      <c r="FU31" s="443"/>
      <c r="FV31" s="443"/>
      <c r="FW31" s="443"/>
      <c r="FX31" s="443"/>
      <c r="FY31" s="443"/>
      <c r="FZ31" s="443"/>
      <c r="GA31" s="443"/>
      <c r="GB31" s="443"/>
      <c r="GC31" s="443">
        <v>2.4999999999999911E-2</v>
      </c>
      <c r="GD31" s="443">
        <v>0.43472222222222218</v>
      </c>
      <c r="GE31" s="443"/>
      <c r="GF31" s="443"/>
      <c r="GG31" s="443">
        <v>2.2222222222222143E-2</v>
      </c>
      <c r="GH31" s="443">
        <v>5.4166666666666585E-2</v>
      </c>
      <c r="GI31" s="443">
        <v>2.0833333333333259E-2</v>
      </c>
      <c r="GJ31" s="443"/>
      <c r="GK31" s="443"/>
      <c r="GL31" s="443"/>
      <c r="GM31" s="443"/>
      <c r="GN31" s="443"/>
      <c r="GO31" s="460">
        <f t="shared" si="15"/>
        <v>0.55694444444444402</v>
      </c>
      <c r="GP31" s="486">
        <v>4.8611111111111049E-2</v>
      </c>
      <c r="GQ31" s="486"/>
      <c r="GR31" s="486"/>
      <c r="GS31" s="486">
        <v>6.25E-2</v>
      </c>
      <c r="GT31" s="486"/>
      <c r="GU31" s="486"/>
      <c r="GV31" s="486">
        <v>4.8611111111111049E-2</v>
      </c>
      <c r="GW31" s="486"/>
      <c r="GX31" s="486"/>
      <c r="GY31" s="486"/>
      <c r="GZ31" s="486">
        <v>0.22916666666666663</v>
      </c>
      <c r="HA31" s="486"/>
      <c r="HB31" s="486">
        <v>0.15277777777777779</v>
      </c>
      <c r="HC31" s="486"/>
      <c r="HD31" s="486"/>
      <c r="HE31" s="486"/>
      <c r="HF31" s="486"/>
      <c r="HG31" s="486"/>
      <c r="HH31" s="486"/>
      <c r="HI31" s="486"/>
      <c r="HJ31" s="486">
        <v>0.28819444444444442</v>
      </c>
      <c r="HK31" s="486">
        <v>0.13194444444444442</v>
      </c>
      <c r="HL31" s="486"/>
      <c r="HM31" s="486"/>
      <c r="HN31" s="486"/>
      <c r="HO31" s="486"/>
      <c r="HP31" s="486"/>
      <c r="HQ31" s="486"/>
      <c r="HR31" s="486">
        <v>9.4444444444444331E-2</v>
      </c>
      <c r="HS31" s="486"/>
      <c r="HT31" s="507">
        <v>0.1069444444444444</v>
      </c>
      <c r="HU31" s="460">
        <f t="shared" si="10"/>
        <v>1.1631944444444442</v>
      </c>
      <c r="HV31" s="564"/>
      <c r="HW31" s="486"/>
      <c r="HX31" s="486"/>
      <c r="HY31" s="486"/>
      <c r="HZ31" s="486"/>
      <c r="IA31" s="486"/>
      <c r="IB31" s="486"/>
      <c r="IC31" s="486"/>
      <c r="ID31" s="486"/>
      <c r="IE31" s="486"/>
      <c r="IF31" s="486"/>
      <c r="IG31" s="486"/>
      <c r="IH31" s="486"/>
      <c r="II31" s="486"/>
      <c r="IJ31" s="486"/>
      <c r="IK31" s="486"/>
      <c r="IL31" s="486"/>
      <c r="IM31" s="486"/>
      <c r="IN31" s="486"/>
      <c r="IO31" s="486"/>
      <c r="IP31" s="486"/>
      <c r="IQ31" s="486"/>
      <c r="IR31" s="486"/>
      <c r="IS31" s="486"/>
      <c r="IT31" s="486">
        <v>5.902777777777779E-2</v>
      </c>
      <c r="IU31" s="486"/>
      <c r="IV31" s="486">
        <v>0.13958333333333339</v>
      </c>
      <c r="IW31" s="486"/>
      <c r="IX31" s="486">
        <v>6.3194444444444442E-2</v>
      </c>
      <c r="IY31" s="486"/>
      <c r="IZ31" s="507"/>
      <c r="JA31" s="460">
        <f t="shared" si="11"/>
        <v>0.26180555555555562</v>
      </c>
      <c r="JB31" s="564"/>
      <c r="JC31" s="486"/>
      <c r="JD31" s="486">
        <v>0.15763888888888888</v>
      </c>
      <c r="JE31" s="486"/>
      <c r="JF31" s="486">
        <v>2.083333333333337E-2</v>
      </c>
      <c r="JG31" s="486"/>
      <c r="JH31" s="486"/>
      <c r="JI31" s="486"/>
      <c r="JJ31" s="486"/>
      <c r="JK31" s="486"/>
      <c r="JL31" s="486"/>
      <c r="JM31" s="486"/>
      <c r="JN31" s="486"/>
      <c r="JO31" s="486"/>
      <c r="JP31" s="486"/>
      <c r="JQ31" s="486"/>
      <c r="JR31" s="486"/>
      <c r="JS31" s="486"/>
      <c r="JT31" s="486"/>
      <c r="JU31" s="486"/>
      <c r="JV31" s="486"/>
      <c r="JW31" s="486"/>
      <c r="JX31" s="486"/>
      <c r="JY31" s="486"/>
      <c r="JZ31" s="486"/>
      <c r="KA31" s="486"/>
      <c r="KB31" s="486"/>
      <c r="KC31" s="486"/>
      <c r="KD31" s="486"/>
      <c r="KE31" s="507"/>
      <c r="KF31" s="460">
        <f t="shared" si="12"/>
        <v>0.17847222222222225</v>
      </c>
      <c r="KG31" s="486"/>
      <c r="KH31" s="486"/>
      <c r="KI31" s="486"/>
      <c r="KJ31" s="486"/>
      <c r="KK31" s="486"/>
      <c r="KL31" s="486"/>
      <c r="KM31" s="486"/>
      <c r="KN31" s="486"/>
      <c r="KO31" s="486"/>
      <c r="KP31" s="486"/>
      <c r="KQ31" s="486"/>
      <c r="KR31" s="486"/>
      <c r="KS31" s="486"/>
      <c r="KT31" s="486"/>
      <c r="KU31" s="486"/>
      <c r="KV31" s="486"/>
      <c r="KW31" s="486"/>
      <c r="KX31" s="486"/>
      <c r="KY31" s="486"/>
      <c r="KZ31" s="486"/>
      <c r="LA31" s="486"/>
      <c r="LB31" s="486"/>
      <c r="LC31" s="486"/>
      <c r="LD31" s="486"/>
      <c r="LE31" s="486"/>
      <c r="LF31" s="486"/>
      <c r="LG31" s="486"/>
      <c r="LH31" s="486"/>
      <c r="LI31" s="486"/>
      <c r="LJ31" s="486"/>
      <c r="LK31" s="486"/>
      <c r="LL31" s="460">
        <f t="shared" si="13"/>
        <v>0</v>
      </c>
      <c r="LM31" s="486"/>
      <c r="LN31" s="486"/>
      <c r="LO31" s="486"/>
      <c r="LP31" s="486"/>
      <c r="LQ31" s="486"/>
      <c r="LR31" s="486"/>
      <c r="LS31" s="486"/>
      <c r="LT31" s="486"/>
      <c r="LU31" s="486"/>
      <c r="LV31" s="486"/>
      <c r="LW31" s="486"/>
      <c r="LX31" s="486"/>
      <c r="LY31" s="486"/>
      <c r="LZ31" s="486"/>
      <c r="MA31" s="486"/>
      <c r="MB31" s="486"/>
      <c r="MC31" s="486"/>
      <c r="MD31" s="486"/>
      <c r="ME31" s="486"/>
      <c r="MF31" s="486"/>
      <c r="MG31" s="486"/>
      <c r="MH31" s="486"/>
      <c r="MI31" s="486"/>
      <c r="MJ31" s="486"/>
      <c r="MK31" s="486"/>
      <c r="ML31" s="486"/>
      <c r="MM31" s="486"/>
      <c r="MN31" s="486"/>
      <c r="MO31" s="486"/>
      <c r="MP31" s="486"/>
      <c r="MQ31" s="460">
        <f t="shared" si="14"/>
        <v>0</v>
      </c>
      <c r="MR31" s="486"/>
      <c r="MS31" s="486"/>
      <c r="MT31" s="486"/>
      <c r="MU31" s="486"/>
      <c r="MV31" s="486"/>
      <c r="MW31" s="486"/>
      <c r="MX31" s="486"/>
      <c r="MY31" s="486"/>
      <c r="MZ31" s="486"/>
      <c r="NA31" s="486"/>
      <c r="NB31" s="486"/>
      <c r="NC31" s="486"/>
      <c r="ND31" s="486"/>
      <c r="NE31" s="486"/>
      <c r="NF31" s="486"/>
      <c r="NG31" s="486"/>
      <c r="NH31" s="486"/>
      <c r="NI31" s="486"/>
      <c r="NJ31" s="486"/>
      <c r="NK31" s="486"/>
      <c r="NL31" s="486"/>
      <c r="NM31" s="486"/>
      <c r="NN31" s="486"/>
      <c r="NO31" s="486"/>
      <c r="NP31" s="486"/>
      <c r="NQ31" s="486"/>
      <c r="NR31" s="486"/>
      <c r="NS31" s="486"/>
      <c r="NT31" s="486"/>
      <c r="NU31" s="486"/>
      <c r="NV31" s="486"/>
      <c r="NW31" s="460">
        <f t="shared" si="8"/>
        <v>0</v>
      </c>
      <c r="NX31" s="142"/>
    </row>
    <row r="32" spans="1:388" s="124" customFormat="1" ht="30" customHeight="1">
      <c r="A32" s="113">
        <v>18</v>
      </c>
      <c r="B32" s="152" t="s">
        <v>20</v>
      </c>
      <c r="C32" s="125" t="s">
        <v>59</v>
      </c>
      <c r="D32" s="153" t="str">
        <f t="shared" si="0"/>
        <v xml:space="preserve">0 Dias y 1 Horas </v>
      </c>
      <c r="E32" s="307">
        <f t="shared" si="1"/>
        <v>7.2048611111108496E-3</v>
      </c>
      <c r="F32" s="308">
        <f>'Reporte de horas deducidos'!HI22</f>
        <v>2.9861111111111107</v>
      </c>
      <c r="G32" s="306">
        <f t="shared" si="2"/>
        <v>5.7638888888886797E-2</v>
      </c>
      <c r="H32" s="115">
        <f t="shared" si="9"/>
        <v>3.0437499999999975</v>
      </c>
      <c r="I32" s="138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40"/>
      <c r="AN32" s="141">
        <f t="shared" si="3"/>
        <v>0</v>
      </c>
      <c r="AO32" s="138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40"/>
      <c r="BR32" s="141">
        <f t="shared" si="4"/>
        <v>0</v>
      </c>
      <c r="BS32" s="120">
        <v>0</v>
      </c>
      <c r="BT32" s="121"/>
      <c r="BU32" s="121">
        <v>2.0833333333333332E-2</v>
      </c>
      <c r="BV32" s="121">
        <v>9.375E-2</v>
      </c>
      <c r="BW32" s="121">
        <v>2.0833333333333259E-2</v>
      </c>
      <c r="BX32" s="121">
        <v>4.1666666666666574E-2</v>
      </c>
      <c r="BY32" s="121">
        <v>3.125E-2</v>
      </c>
      <c r="BZ32" s="121">
        <v>2.0833333333333315E-2</v>
      </c>
      <c r="CA32" s="121"/>
      <c r="CB32" s="121"/>
      <c r="CC32" s="121">
        <v>4.1666666666666574E-2</v>
      </c>
      <c r="CD32" s="121">
        <v>4.1666666666666907E-2</v>
      </c>
      <c r="CE32" s="121">
        <v>4.1666666666666574E-2</v>
      </c>
      <c r="CF32" s="121">
        <v>6.2499999999999944E-2</v>
      </c>
      <c r="CG32" s="121">
        <v>6.2499999999999944E-2</v>
      </c>
      <c r="CH32" s="121"/>
      <c r="CI32" s="121">
        <v>4.1666666666666574E-2</v>
      </c>
      <c r="CJ32" s="121">
        <v>0.3333333333333332</v>
      </c>
      <c r="CK32" s="121">
        <v>4.1666666666666574E-2</v>
      </c>
      <c r="CL32" s="121">
        <v>6.2499999999999944E-2</v>
      </c>
      <c r="CM32" s="121">
        <v>8.3333333333333315E-2</v>
      </c>
      <c r="CN32" s="121">
        <v>2.0833333333333315E-2</v>
      </c>
      <c r="CO32" s="121"/>
      <c r="CP32" s="121">
        <v>5.2083333333333315E-2</v>
      </c>
      <c r="CQ32" s="121">
        <v>5.5555555555555414E-2</v>
      </c>
      <c r="CR32" s="121"/>
      <c r="CS32" s="121">
        <v>4.166666666666663E-2</v>
      </c>
      <c r="CT32" s="121">
        <v>6.2499999999999944E-2</v>
      </c>
      <c r="CU32" s="121">
        <v>2.0833333333333315E-2</v>
      </c>
      <c r="CV32" s="121"/>
      <c r="CW32" s="121">
        <v>2.0833333333333259E-2</v>
      </c>
      <c r="CX32" s="121"/>
      <c r="CY32" s="122">
        <f t="shared" si="5"/>
        <v>1.315972222222221</v>
      </c>
      <c r="CZ32" s="121"/>
      <c r="DA32" s="121"/>
      <c r="DB32" s="121"/>
      <c r="DC32" s="121"/>
      <c r="DD32" s="121"/>
      <c r="DE32" s="121">
        <v>2.0833333333333259E-2</v>
      </c>
      <c r="DF32" s="121">
        <v>4.166666666666663E-2</v>
      </c>
      <c r="DG32" s="121">
        <v>6.2499999999999944E-2</v>
      </c>
      <c r="DH32" s="121">
        <v>3.125E-2</v>
      </c>
      <c r="DI32" s="121">
        <v>4.1666666666666574E-2</v>
      </c>
      <c r="DJ32" s="121">
        <v>2.0833333333333315E-2</v>
      </c>
      <c r="DK32" s="121"/>
      <c r="DL32" s="121">
        <v>4.1666666666666574E-2</v>
      </c>
      <c r="DM32" s="121">
        <v>8.3333333333333315E-2</v>
      </c>
      <c r="DN32" s="121">
        <v>6.2499999999999944E-2</v>
      </c>
      <c r="DO32" s="121"/>
      <c r="DP32" s="121">
        <v>5.2083333333333259E-2</v>
      </c>
      <c r="DQ32" s="121">
        <v>4.1666666666666574E-2</v>
      </c>
      <c r="DR32" s="121"/>
      <c r="DS32" s="121">
        <v>3.125E-2</v>
      </c>
      <c r="DT32" s="121">
        <v>5.9027777777777735E-2</v>
      </c>
      <c r="DU32" s="121">
        <v>2.7777777777777735E-2</v>
      </c>
      <c r="DV32" s="121">
        <v>2.0833333333333315E-2</v>
      </c>
      <c r="DW32" s="121">
        <v>2.0833333333333315E-2</v>
      </c>
      <c r="DX32" s="121">
        <v>2.0833333333333315E-2</v>
      </c>
      <c r="DY32" s="121"/>
      <c r="DZ32" s="121"/>
      <c r="EA32" s="121"/>
      <c r="EB32" s="121"/>
      <c r="EC32" s="121"/>
      <c r="ED32" s="122">
        <f t="shared" si="6"/>
        <v>0.68055555555555447</v>
      </c>
      <c r="EE32" s="143"/>
      <c r="EF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V32" s="144"/>
      <c r="EW32" s="144"/>
      <c r="EX32" s="144"/>
      <c r="EY32" s="144"/>
      <c r="EZ32" s="144"/>
      <c r="FA32" s="144"/>
      <c r="FB32" s="144"/>
      <c r="FC32" s="144"/>
      <c r="FD32" s="144"/>
      <c r="FE32" s="144"/>
      <c r="FF32" s="144"/>
      <c r="FG32" s="144"/>
      <c r="FH32" s="144"/>
      <c r="FI32" s="145"/>
      <c r="FJ32" s="133">
        <f t="shared" si="7"/>
        <v>0</v>
      </c>
      <c r="FK32" s="443">
        <v>2.0833333333333315E-2</v>
      </c>
      <c r="FL32" s="443">
        <v>2.7777777777777735E-2</v>
      </c>
      <c r="FM32" s="443">
        <v>5.2083333333333315E-2</v>
      </c>
      <c r="FN32" s="443"/>
      <c r="FO32" s="443">
        <v>2.0833333333333315E-2</v>
      </c>
      <c r="FP32" s="443"/>
      <c r="FQ32" s="475">
        <v>0.75</v>
      </c>
      <c r="FR32" s="443">
        <v>4.1666666666666574E-2</v>
      </c>
      <c r="FS32" s="443"/>
      <c r="FT32" s="443">
        <v>4.027777777777769E-2</v>
      </c>
      <c r="FU32" s="443">
        <v>5.2083333333333315E-2</v>
      </c>
      <c r="FV32" s="443"/>
      <c r="FW32" s="443"/>
      <c r="FX32" s="443"/>
      <c r="FY32" s="443"/>
      <c r="FZ32" s="443"/>
      <c r="GA32" s="443"/>
      <c r="GB32" s="443"/>
      <c r="GC32" s="443"/>
      <c r="GD32" s="443"/>
      <c r="GE32" s="443"/>
      <c r="GF32" s="443"/>
      <c r="GG32" s="443">
        <v>1.388888888888884E-2</v>
      </c>
      <c r="GH32" s="443"/>
      <c r="GI32" s="443"/>
      <c r="GJ32" s="443"/>
      <c r="GK32" s="443"/>
      <c r="GL32" s="443"/>
      <c r="GM32" s="443"/>
      <c r="GN32" s="443"/>
      <c r="GO32" s="460">
        <f t="shared" si="15"/>
        <v>1.0194444444444439</v>
      </c>
      <c r="GP32" s="486"/>
      <c r="GQ32" s="486"/>
      <c r="GR32" s="486"/>
      <c r="GS32" s="486"/>
      <c r="GT32" s="486"/>
      <c r="GU32" s="486"/>
      <c r="GV32" s="486"/>
      <c r="GW32" s="486"/>
      <c r="GX32" s="486"/>
      <c r="GY32" s="486"/>
      <c r="GZ32" s="486"/>
      <c r="HA32" s="486"/>
      <c r="HB32" s="486"/>
      <c r="HC32" s="486"/>
      <c r="HD32" s="486"/>
      <c r="HE32" s="486"/>
      <c r="HF32" s="486"/>
      <c r="HG32" s="486"/>
      <c r="HH32" s="486"/>
      <c r="HI32" s="486"/>
      <c r="HJ32" s="486"/>
      <c r="HK32" s="486"/>
      <c r="HL32" s="486"/>
      <c r="HM32" s="486"/>
      <c r="HN32" s="486"/>
      <c r="HO32" s="486"/>
      <c r="HP32" s="486"/>
      <c r="HQ32" s="486"/>
      <c r="HR32" s="486"/>
      <c r="HS32" s="486"/>
      <c r="HT32" s="507"/>
      <c r="HU32" s="460">
        <f t="shared" si="10"/>
        <v>0</v>
      </c>
      <c r="HV32" s="564"/>
      <c r="HW32" s="486"/>
      <c r="HX32" s="486"/>
      <c r="HY32" s="486"/>
      <c r="HZ32" s="486"/>
      <c r="IA32" s="486"/>
      <c r="IB32" s="486"/>
      <c r="IC32" s="486"/>
      <c r="ID32" s="486"/>
      <c r="IE32" s="486"/>
      <c r="IF32" s="486">
        <v>2.0833333333333259E-2</v>
      </c>
      <c r="IG32" s="486"/>
      <c r="IH32" s="486"/>
      <c r="II32" s="486"/>
      <c r="IJ32" s="486"/>
      <c r="IK32" s="486"/>
      <c r="IL32" s="486"/>
      <c r="IM32" s="486"/>
      <c r="IN32" s="486"/>
      <c r="IO32" s="486"/>
      <c r="IP32" s="486"/>
      <c r="IQ32" s="486"/>
      <c r="IR32" s="486"/>
      <c r="IS32" s="486"/>
      <c r="IT32" s="486"/>
      <c r="IU32" s="486"/>
      <c r="IV32" s="486"/>
      <c r="IW32" s="486"/>
      <c r="IX32" s="486"/>
      <c r="IY32" s="486"/>
      <c r="IZ32" s="507"/>
      <c r="JA32" s="460">
        <f t="shared" si="11"/>
        <v>2.0833333333333259E-2</v>
      </c>
      <c r="JB32" s="564"/>
      <c r="JC32" s="486"/>
      <c r="JD32" s="486"/>
      <c r="JE32" s="486"/>
      <c r="JF32" s="486"/>
      <c r="JG32" s="486"/>
      <c r="JH32" s="486"/>
      <c r="JI32" s="486">
        <v>6.9444444444444198E-3</v>
      </c>
      <c r="JJ32" s="486"/>
      <c r="JK32" s="486"/>
      <c r="JL32" s="486"/>
      <c r="JM32" s="486"/>
      <c r="JN32" s="486"/>
      <c r="JO32" s="486"/>
      <c r="JP32" s="486"/>
      <c r="JQ32" s="486"/>
      <c r="JR32" s="486"/>
      <c r="JS32" s="486"/>
      <c r="JT32" s="486"/>
      <c r="JU32" s="486"/>
      <c r="JV32" s="486"/>
      <c r="JW32" s="486"/>
      <c r="JX32" s="486"/>
      <c r="JY32" s="486"/>
      <c r="JZ32" s="486"/>
      <c r="KA32" s="486"/>
      <c r="KB32" s="486"/>
      <c r="KC32" s="486"/>
      <c r="KD32" s="486"/>
      <c r="KE32" s="507"/>
      <c r="KF32" s="460">
        <f t="shared" si="12"/>
        <v>6.9444444444444198E-3</v>
      </c>
      <c r="KG32" s="486"/>
      <c r="KH32" s="486"/>
      <c r="KI32" s="486"/>
      <c r="KJ32" s="486"/>
      <c r="KK32" s="486"/>
      <c r="KL32" s="486"/>
      <c r="KM32" s="486"/>
      <c r="KN32" s="486"/>
      <c r="KO32" s="486"/>
      <c r="KP32" s="486"/>
      <c r="KQ32" s="486"/>
      <c r="KR32" s="486"/>
      <c r="KS32" s="486"/>
      <c r="KT32" s="486"/>
      <c r="KU32" s="486"/>
      <c r="KV32" s="486"/>
      <c r="KW32" s="486"/>
      <c r="KX32" s="486"/>
      <c r="KY32" s="486"/>
      <c r="KZ32" s="486"/>
      <c r="LA32" s="486"/>
      <c r="LB32" s="486"/>
      <c r="LC32" s="486"/>
      <c r="LD32" s="486"/>
      <c r="LE32" s="486"/>
      <c r="LF32" s="486"/>
      <c r="LG32" s="486"/>
      <c r="LH32" s="486"/>
      <c r="LI32" s="486"/>
      <c r="LJ32" s="486"/>
      <c r="LK32" s="486"/>
      <c r="LL32" s="460">
        <f t="shared" si="13"/>
        <v>0</v>
      </c>
      <c r="LM32" s="486"/>
      <c r="LN32" s="486"/>
      <c r="LO32" s="486"/>
      <c r="LP32" s="486"/>
      <c r="LQ32" s="486"/>
      <c r="LR32" s="486"/>
      <c r="LS32" s="486"/>
      <c r="LT32" s="486"/>
      <c r="LU32" s="486"/>
      <c r="LV32" s="486"/>
      <c r="LW32" s="486"/>
      <c r="LX32" s="486"/>
      <c r="LY32" s="486"/>
      <c r="LZ32" s="486"/>
      <c r="MA32" s="486"/>
      <c r="MB32" s="486"/>
      <c r="MC32" s="486"/>
      <c r="MD32" s="486"/>
      <c r="ME32" s="486"/>
      <c r="MF32" s="486"/>
      <c r="MG32" s="486"/>
      <c r="MH32" s="486"/>
      <c r="MI32" s="486"/>
      <c r="MJ32" s="486"/>
      <c r="MK32" s="486"/>
      <c r="ML32" s="486"/>
      <c r="MM32" s="486"/>
      <c r="MN32" s="486"/>
      <c r="MO32" s="486"/>
      <c r="MP32" s="486"/>
      <c r="MQ32" s="460">
        <f t="shared" si="14"/>
        <v>0</v>
      </c>
      <c r="MR32" s="486"/>
      <c r="MS32" s="486"/>
      <c r="MT32" s="486"/>
      <c r="MU32" s="486"/>
      <c r="MV32" s="486"/>
      <c r="MW32" s="486"/>
      <c r="MX32" s="486"/>
      <c r="MY32" s="486"/>
      <c r="MZ32" s="486"/>
      <c r="NA32" s="486"/>
      <c r="NB32" s="486"/>
      <c r="NC32" s="486"/>
      <c r="ND32" s="486"/>
      <c r="NE32" s="486"/>
      <c r="NF32" s="486"/>
      <c r="NG32" s="486"/>
      <c r="NH32" s="486"/>
      <c r="NI32" s="486"/>
      <c r="NJ32" s="486"/>
      <c r="NK32" s="486"/>
      <c r="NL32" s="486"/>
      <c r="NM32" s="486"/>
      <c r="NN32" s="486"/>
      <c r="NO32" s="486"/>
      <c r="NP32" s="486"/>
      <c r="NQ32" s="486"/>
      <c r="NR32" s="486"/>
      <c r="NS32" s="486"/>
      <c r="NT32" s="486"/>
      <c r="NU32" s="486"/>
      <c r="NV32" s="486"/>
      <c r="NW32" s="460">
        <f t="shared" si="8"/>
        <v>0</v>
      </c>
      <c r="NX32" s="142"/>
    </row>
    <row r="33" spans="1:388 16384:16384" s="124" customFormat="1" ht="30.75" customHeight="1">
      <c r="A33" s="113">
        <v>19</v>
      </c>
      <c r="B33" s="152" t="s">
        <v>54</v>
      </c>
      <c r="C33" s="125" t="s">
        <v>59</v>
      </c>
      <c r="D33" s="153" t="str">
        <f t="shared" si="0"/>
        <v xml:space="preserve">0 Dias y 3 Horas </v>
      </c>
      <c r="E33" s="307">
        <f t="shared" si="1"/>
        <v>1.71874999999998E-2</v>
      </c>
      <c r="F33" s="308">
        <f>'Reporte de horas deducidos'!HI23</f>
        <v>4.666666666666667</v>
      </c>
      <c r="G33" s="306">
        <f t="shared" si="2"/>
        <v>0.1374999999999984</v>
      </c>
      <c r="H33" s="115">
        <f t="shared" si="9"/>
        <v>4.8041666666666654</v>
      </c>
      <c r="I33" s="138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40"/>
      <c r="AN33" s="141">
        <f t="shared" si="3"/>
        <v>0</v>
      </c>
      <c r="AO33" s="138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40"/>
      <c r="BR33" s="141">
        <f t="shared" si="4"/>
        <v>0</v>
      </c>
      <c r="BS33" s="120">
        <v>2.5416666666666665</v>
      </c>
      <c r="BT33" s="121"/>
      <c r="BU33" s="121"/>
      <c r="BV33" s="121">
        <v>6.25E-2</v>
      </c>
      <c r="BW33" s="121"/>
      <c r="BX33" s="121"/>
      <c r="BY33" s="121">
        <v>4.166666666666663E-2</v>
      </c>
      <c r="BZ33" s="121"/>
      <c r="CA33" s="121"/>
      <c r="CB33" s="121"/>
      <c r="CC33" s="121"/>
      <c r="CD33" s="121">
        <v>2.0833333333333592E-2</v>
      </c>
      <c r="CE33" s="121"/>
      <c r="CF33" s="121">
        <v>4.166666666666663E-2</v>
      </c>
      <c r="CG33" s="121">
        <v>0.16666666666666663</v>
      </c>
      <c r="CH33" s="121"/>
      <c r="CI33" s="121"/>
      <c r="CJ33" s="121">
        <v>2.0833333333333259E-2</v>
      </c>
      <c r="CK33" s="121"/>
      <c r="CL33" s="121"/>
      <c r="CM33" s="121">
        <v>2.777777777777779E-2</v>
      </c>
      <c r="CN33" s="121"/>
      <c r="CO33" s="121"/>
      <c r="CP33" s="121"/>
      <c r="CQ33" s="121">
        <v>8.3333333333333315E-2</v>
      </c>
      <c r="CR33" s="121"/>
      <c r="CS33" s="121"/>
      <c r="CT33" s="121">
        <v>2.0833333333333259E-2</v>
      </c>
      <c r="CU33" s="121">
        <v>7.9861111111111049E-2</v>
      </c>
      <c r="CV33" s="121"/>
      <c r="CW33" s="121"/>
      <c r="CX33" s="121">
        <v>9.027777777777779E-2</v>
      </c>
      <c r="CY33" s="122">
        <f t="shared" si="5"/>
        <v>3.1979166666666665</v>
      </c>
      <c r="CZ33" s="121"/>
      <c r="DA33" s="121"/>
      <c r="DB33" s="121"/>
      <c r="DC33" s="121"/>
      <c r="DD33" s="121"/>
      <c r="DE33" s="121"/>
      <c r="DF33" s="121">
        <v>0.10416666666666663</v>
      </c>
      <c r="DG33" s="121">
        <v>0.20833333333333326</v>
      </c>
      <c r="DH33" s="121">
        <v>4.166666666666663E-2</v>
      </c>
      <c r="DI33" s="121">
        <v>4.166666666666663E-2</v>
      </c>
      <c r="DJ33" s="121"/>
      <c r="DK33" s="121"/>
      <c r="DL33" s="121">
        <v>5.5555555555555469E-2</v>
      </c>
      <c r="DM33" s="121"/>
      <c r="DN33" s="121"/>
      <c r="DO33" s="121">
        <v>0.15625</v>
      </c>
      <c r="DP33" s="121"/>
      <c r="DQ33" s="121"/>
      <c r="DR33" s="121"/>
      <c r="DS33" s="121">
        <v>0.13194444444444448</v>
      </c>
      <c r="DT33" s="121"/>
      <c r="DU33" s="121">
        <v>6.944444444444442E-2</v>
      </c>
      <c r="DV33" s="121"/>
      <c r="DW33" s="121"/>
      <c r="DX33" s="121"/>
      <c r="DY33" s="121"/>
      <c r="DZ33" s="121"/>
      <c r="EA33" s="121"/>
      <c r="EB33" s="121"/>
      <c r="EC33" s="121"/>
      <c r="ED33" s="122">
        <f t="shared" si="6"/>
        <v>0.80902777777777746</v>
      </c>
      <c r="EE33" s="146"/>
      <c r="EF33" s="147"/>
      <c r="EG33" s="147"/>
      <c r="EH33" s="147"/>
      <c r="EI33" s="147"/>
      <c r="EJ33" s="147"/>
      <c r="EK33" s="147"/>
      <c r="EL33" s="147"/>
      <c r="EM33" s="147"/>
      <c r="EN33" s="147"/>
      <c r="EO33" s="147"/>
      <c r="EP33" s="147"/>
      <c r="EQ33" s="147"/>
      <c r="ER33" s="147"/>
      <c r="ES33" s="147"/>
      <c r="ET33" s="147"/>
      <c r="EU33" s="147"/>
      <c r="EV33" s="147"/>
      <c r="EW33" s="147"/>
      <c r="EX33" s="147"/>
      <c r="EY33" s="147"/>
      <c r="EZ33" s="147"/>
      <c r="FA33" s="147"/>
      <c r="FB33" s="147"/>
      <c r="FC33" s="147"/>
      <c r="FD33" s="147"/>
      <c r="FE33" s="147"/>
      <c r="FF33" s="147"/>
      <c r="FG33" s="147"/>
      <c r="FH33" s="147"/>
      <c r="FI33" s="148"/>
      <c r="FJ33" s="133">
        <f t="shared" si="7"/>
        <v>0</v>
      </c>
      <c r="FK33" s="443"/>
      <c r="FL33" s="443">
        <v>8.6805555555555469E-2</v>
      </c>
      <c r="FM33" s="443"/>
      <c r="FN33" s="443"/>
      <c r="FO33" s="443"/>
      <c r="FP33" s="443"/>
      <c r="FQ33" s="475">
        <v>8.3333333333333329E-2</v>
      </c>
      <c r="FR33" s="443"/>
      <c r="FS33" s="443"/>
      <c r="FT33" s="443"/>
      <c r="FU33" s="443">
        <v>2.0833333333333259E-2</v>
      </c>
      <c r="FV33" s="443"/>
      <c r="FW33" s="443"/>
      <c r="FX33" s="443"/>
      <c r="FY33" s="443"/>
      <c r="FZ33" s="443">
        <v>8.3333333333333259E-2</v>
      </c>
      <c r="GA33" s="443"/>
      <c r="GB33" s="443"/>
      <c r="GC33" s="443"/>
      <c r="GD33" s="443"/>
      <c r="GE33" s="443"/>
      <c r="GF33" s="443"/>
      <c r="GG33" s="443">
        <v>8.3333333333333259E-2</v>
      </c>
      <c r="GH33" s="443"/>
      <c r="GI33" s="443"/>
      <c r="GJ33" s="443"/>
      <c r="GK33" s="443"/>
      <c r="GL33" s="443"/>
      <c r="GM33" s="443"/>
      <c r="GN33" s="443"/>
      <c r="GO33" s="460">
        <f t="shared" si="15"/>
        <v>0.35763888888888856</v>
      </c>
      <c r="GP33" s="486"/>
      <c r="GQ33" s="486"/>
      <c r="GR33" s="486"/>
      <c r="GS33" s="486"/>
      <c r="GT33" s="486"/>
      <c r="GU33" s="486"/>
      <c r="GV33" s="486"/>
      <c r="GW33" s="486"/>
      <c r="GX33" s="486"/>
      <c r="GY33" s="486"/>
      <c r="GZ33" s="486"/>
      <c r="HA33" s="486">
        <v>8.3333333333333329E-2</v>
      </c>
      <c r="HB33" s="486"/>
      <c r="HC33" s="486"/>
      <c r="HD33" s="486"/>
      <c r="HE33" s="486"/>
      <c r="HF33" s="486"/>
      <c r="HG33" s="486"/>
      <c r="HH33" s="486"/>
      <c r="HI33" s="486"/>
      <c r="HJ33" s="486">
        <v>5.5555555555555469E-2</v>
      </c>
      <c r="HK33" s="486"/>
      <c r="HL33" s="486"/>
      <c r="HM33" s="486">
        <v>2.0833333333333259E-2</v>
      </c>
      <c r="HN33" s="486"/>
      <c r="HO33" s="486"/>
      <c r="HP33" s="486"/>
      <c r="HQ33" s="486"/>
      <c r="HR33" s="486"/>
      <c r="HS33" s="486"/>
      <c r="HT33" s="507"/>
      <c r="HU33" s="460">
        <f t="shared" si="10"/>
        <v>0.15972222222222204</v>
      </c>
      <c r="HV33" s="564"/>
      <c r="HW33" s="486"/>
      <c r="HX33" s="486"/>
      <c r="HY33" s="486"/>
      <c r="HZ33" s="486"/>
      <c r="IA33" s="486"/>
      <c r="IB33" s="486"/>
      <c r="IC33" s="486"/>
      <c r="ID33" s="486"/>
      <c r="IE33" s="486"/>
      <c r="IF33" s="486"/>
      <c r="IG33" s="486"/>
      <c r="IH33" s="486">
        <v>8.3333333333333315E-2</v>
      </c>
      <c r="II33" s="486">
        <v>8.4027777777777701E-2</v>
      </c>
      <c r="IJ33" s="486">
        <v>0.11249999999999993</v>
      </c>
      <c r="IK33" s="486"/>
      <c r="IL33" s="486"/>
      <c r="IM33" s="486"/>
      <c r="IN33" s="486"/>
      <c r="IO33" s="486"/>
      <c r="IP33" s="486"/>
      <c r="IQ33" s="486"/>
      <c r="IR33" s="486"/>
      <c r="IS33" s="486"/>
      <c r="IT33" s="486"/>
      <c r="IU33" s="486"/>
      <c r="IV33" s="486"/>
      <c r="IW33" s="486"/>
      <c r="IX33" s="486"/>
      <c r="IY33" s="486"/>
      <c r="IZ33" s="507"/>
      <c r="JA33" s="460">
        <f t="shared" si="11"/>
        <v>0.27986111111111095</v>
      </c>
      <c r="JB33" s="564"/>
      <c r="JC33" s="486"/>
      <c r="JD33" s="486"/>
      <c r="JE33" s="486"/>
      <c r="JF33" s="486"/>
      <c r="JG33" s="486"/>
      <c r="JH33" s="486"/>
      <c r="JI33" s="486"/>
      <c r="JJ33" s="486"/>
      <c r="JK33" s="486"/>
      <c r="JL33" s="486"/>
      <c r="JM33" s="486"/>
      <c r="JN33" s="486"/>
      <c r="JO33" s="486"/>
      <c r="JP33" s="486"/>
      <c r="JQ33" s="486"/>
      <c r="JR33" s="486"/>
      <c r="JS33" s="486"/>
      <c r="JT33" s="486"/>
      <c r="JU33" s="486"/>
      <c r="JV33" s="486"/>
      <c r="JW33" s="486"/>
      <c r="JX33" s="486"/>
      <c r="JY33" s="486"/>
      <c r="JZ33" s="486"/>
      <c r="KA33" s="486"/>
      <c r="KB33" s="486"/>
      <c r="KC33" s="486"/>
      <c r="KD33" s="486"/>
      <c r="KE33" s="507"/>
      <c r="KF33" s="460">
        <f t="shared" si="12"/>
        <v>0</v>
      </c>
      <c r="KG33" s="486"/>
      <c r="KH33" s="486"/>
      <c r="KI33" s="486"/>
      <c r="KJ33" s="486"/>
      <c r="KK33" s="486"/>
      <c r="KL33" s="486"/>
      <c r="KM33" s="486"/>
      <c r="KN33" s="486"/>
      <c r="KO33" s="486"/>
      <c r="KP33" s="486"/>
      <c r="KQ33" s="486"/>
      <c r="KR33" s="486"/>
      <c r="KS33" s="486"/>
      <c r="KT33" s="486"/>
      <c r="KU33" s="486"/>
      <c r="KV33" s="486"/>
      <c r="KW33" s="486"/>
      <c r="KX33" s="486"/>
      <c r="KY33" s="486"/>
      <c r="KZ33" s="486"/>
      <c r="LA33" s="486"/>
      <c r="LB33" s="486"/>
      <c r="LC33" s="486"/>
      <c r="LD33" s="486"/>
      <c r="LE33" s="486"/>
      <c r="LF33" s="486"/>
      <c r="LG33" s="486"/>
      <c r="LH33" s="486"/>
      <c r="LI33" s="486"/>
      <c r="LJ33" s="486"/>
      <c r="LK33" s="486"/>
      <c r="LL33" s="460">
        <f t="shared" si="13"/>
        <v>0</v>
      </c>
      <c r="LM33" s="486"/>
      <c r="LN33" s="486"/>
      <c r="LO33" s="486"/>
      <c r="LP33" s="486"/>
      <c r="LQ33" s="486"/>
      <c r="LR33" s="486"/>
      <c r="LS33" s="486"/>
      <c r="LT33" s="486"/>
      <c r="LU33" s="486"/>
      <c r="LV33" s="486"/>
      <c r="LW33" s="486"/>
      <c r="LX33" s="486"/>
      <c r="LY33" s="486"/>
      <c r="LZ33" s="486"/>
      <c r="MA33" s="486"/>
      <c r="MB33" s="486"/>
      <c r="MC33" s="486"/>
      <c r="MD33" s="486"/>
      <c r="ME33" s="486"/>
      <c r="MF33" s="486"/>
      <c r="MG33" s="486"/>
      <c r="MH33" s="486"/>
      <c r="MI33" s="486"/>
      <c r="MJ33" s="486"/>
      <c r="MK33" s="486"/>
      <c r="ML33" s="486"/>
      <c r="MM33" s="486"/>
      <c r="MN33" s="486"/>
      <c r="MO33" s="486"/>
      <c r="MP33" s="486"/>
      <c r="MQ33" s="460">
        <f t="shared" si="14"/>
        <v>0</v>
      </c>
      <c r="MR33" s="486"/>
      <c r="MS33" s="486"/>
      <c r="MT33" s="486"/>
      <c r="MU33" s="486"/>
      <c r="MV33" s="486"/>
      <c r="MW33" s="486"/>
      <c r="MX33" s="486"/>
      <c r="MY33" s="486"/>
      <c r="MZ33" s="486"/>
      <c r="NA33" s="486"/>
      <c r="NB33" s="486"/>
      <c r="NC33" s="486"/>
      <c r="ND33" s="486"/>
      <c r="NE33" s="486"/>
      <c r="NF33" s="486"/>
      <c r="NG33" s="486"/>
      <c r="NH33" s="486"/>
      <c r="NI33" s="486"/>
      <c r="NJ33" s="486"/>
      <c r="NK33" s="486"/>
      <c r="NL33" s="486"/>
      <c r="NM33" s="486"/>
      <c r="NN33" s="486"/>
      <c r="NO33" s="486"/>
      <c r="NP33" s="486"/>
      <c r="NQ33" s="486"/>
      <c r="NR33" s="486"/>
      <c r="NS33" s="486"/>
      <c r="NT33" s="486"/>
      <c r="NU33" s="486"/>
      <c r="NV33" s="486"/>
      <c r="NW33" s="460">
        <f t="shared" si="8"/>
        <v>0</v>
      </c>
      <c r="NX33" s="142"/>
    </row>
    <row r="34" spans="1:388 16384:16384" s="124" customFormat="1" ht="30" customHeight="1">
      <c r="A34" s="113">
        <v>20</v>
      </c>
      <c r="B34" s="152" t="s">
        <v>234</v>
      </c>
      <c r="C34" s="125" t="s">
        <v>59</v>
      </c>
      <c r="D34" s="153" t="str">
        <f t="shared" si="0"/>
        <v xml:space="preserve">2 Dias y 7 Horas </v>
      </c>
      <c r="E34" s="307">
        <f t="shared" si="1"/>
        <v>0.12196180555555555</v>
      </c>
      <c r="F34" s="308">
        <f>'Reporte de horas deducidos'!HI24</f>
        <v>1.7979166666666659</v>
      </c>
      <c r="G34" s="306">
        <f t="shared" si="2"/>
        <v>0.97569444444444442</v>
      </c>
      <c r="H34" s="115">
        <f t="shared" si="9"/>
        <v>2.7736111111111104</v>
      </c>
      <c r="I34" s="138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40"/>
      <c r="AN34" s="141">
        <v>0</v>
      </c>
      <c r="AO34" s="138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40"/>
      <c r="BR34" s="141">
        <v>0</v>
      </c>
      <c r="BS34" s="120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2">
        <v>0</v>
      </c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2">
        <v>0</v>
      </c>
      <c r="EE34" s="146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7"/>
      <c r="ER34" s="147"/>
      <c r="ES34" s="147"/>
      <c r="ET34" s="147"/>
      <c r="EU34" s="147"/>
      <c r="EV34" s="147"/>
      <c r="EW34" s="147"/>
      <c r="EX34" s="147"/>
      <c r="EY34" s="147"/>
      <c r="EZ34" s="147"/>
      <c r="FA34" s="147"/>
      <c r="FB34" s="147"/>
      <c r="FC34" s="147"/>
      <c r="FD34" s="147"/>
      <c r="FE34" s="147"/>
      <c r="FF34" s="147"/>
      <c r="FG34" s="147"/>
      <c r="FH34" s="147"/>
      <c r="FI34" s="148"/>
      <c r="FJ34" s="133">
        <f t="shared" si="7"/>
        <v>0</v>
      </c>
      <c r="FK34" s="443"/>
      <c r="FL34" s="443">
        <v>0.17708333333333331</v>
      </c>
      <c r="FM34" s="443">
        <v>3.6805555555555536E-2</v>
      </c>
      <c r="FN34" s="443">
        <v>0.10069444444444442</v>
      </c>
      <c r="FO34" s="443">
        <v>4.166666666666663E-2</v>
      </c>
      <c r="FP34" s="443"/>
      <c r="FQ34" s="475"/>
      <c r="FR34" s="443"/>
      <c r="FS34" s="443"/>
      <c r="FT34" s="443"/>
      <c r="FU34" s="443">
        <v>5.8333333333333237E-2</v>
      </c>
      <c r="FV34" s="443"/>
      <c r="FW34" s="443"/>
      <c r="FX34" s="443"/>
      <c r="FY34" s="443">
        <v>6.9444444444444198E-3</v>
      </c>
      <c r="FZ34" s="443"/>
      <c r="GA34" s="443">
        <v>4.166666666666663E-2</v>
      </c>
      <c r="GB34" s="443"/>
      <c r="GC34" s="443">
        <v>0.12847222222222221</v>
      </c>
      <c r="GD34" s="443"/>
      <c r="GE34" s="443"/>
      <c r="GF34" s="443"/>
      <c r="GG34" s="443"/>
      <c r="GH34" s="443"/>
      <c r="GI34" s="443">
        <v>8.3333333333333259E-2</v>
      </c>
      <c r="GJ34" s="443">
        <v>0.16319444444444436</v>
      </c>
      <c r="GK34" s="443">
        <v>6.25E-2</v>
      </c>
      <c r="GL34" s="443"/>
      <c r="GM34" s="443"/>
      <c r="GN34" s="443"/>
      <c r="GO34" s="460">
        <f t="shared" si="15"/>
        <v>0.90069444444444402</v>
      </c>
      <c r="GP34" s="486">
        <v>8.3333333333333259E-2</v>
      </c>
      <c r="GQ34" s="486"/>
      <c r="GR34" s="486"/>
      <c r="GS34" s="486">
        <v>2.0833333333333259E-2</v>
      </c>
      <c r="GT34" s="486"/>
      <c r="GU34" s="486"/>
      <c r="GV34" s="486"/>
      <c r="GW34" s="486">
        <v>3.4722222222222154E-2</v>
      </c>
      <c r="GX34" s="486"/>
      <c r="GY34" s="486">
        <v>8.3333333333333259E-2</v>
      </c>
      <c r="GZ34" s="486">
        <v>0.28472222222222221</v>
      </c>
      <c r="HA34" s="486"/>
      <c r="HB34" s="486"/>
      <c r="HC34" s="486"/>
      <c r="HD34" s="486"/>
      <c r="HE34" s="486"/>
      <c r="HF34" s="486"/>
      <c r="HG34" s="486"/>
      <c r="HH34" s="486"/>
      <c r="HI34" s="486"/>
      <c r="HJ34" s="486"/>
      <c r="HK34" s="486"/>
      <c r="HL34" s="486">
        <v>2.777777777777779E-2</v>
      </c>
      <c r="HM34" s="486"/>
      <c r="HN34" s="486">
        <v>0.125</v>
      </c>
      <c r="HO34" s="486"/>
      <c r="HP34" s="486"/>
      <c r="HQ34" s="486">
        <v>0.20833333333333331</v>
      </c>
      <c r="HR34" s="486"/>
      <c r="HS34" s="486"/>
      <c r="HT34" s="507"/>
      <c r="HU34" s="460">
        <f t="shared" si="10"/>
        <v>0.86805555555555536</v>
      </c>
      <c r="HV34" s="564"/>
      <c r="HW34" s="486"/>
      <c r="HX34" s="486"/>
      <c r="HY34" s="486"/>
      <c r="HZ34" s="486"/>
      <c r="IA34" s="486"/>
      <c r="IB34" s="486"/>
      <c r="IC34" s="486">
        <v>0.21805555555555556</v>
      </c>
      <c r="ID34" s="486"/>
      <c r="IE34" s="486"/>
      <c r="IF34" s="486">
        <v>5.902777777777779E-2</v>
      </c>
      <c r="IG34" s="486"/>
      <c r="IH34" s="486"/>
      <c r="II34" s="486">
        <v>8.4722222222222254E-2</v>
      </c>
      <c r="IJ34" s="486"/>
      <c r="IK34" s="486"/>
      <c r="IL34" s="486"/>
      <c r="IM34" s="486">
        <v>0.14305555555555549</v>
      </c>
      <c r="IN34" s="486"/>
      <c r="IO34" s="486"/>
      <c r="IP34" s="486">
        <v>6.944444444444442E-2</v>
      </c>
      <c r="IQ34" s="486"/>
      <c r="IR34" s="486"/>
      <c r="IS34" s="486"/>
      <c r="IT34" s="486">
        <v>8.3333333333333259E-2</v>
      </c>
      <c r="IU34" s="486"/>
      <c r="IV34" s="486"/>
      <c r="IW34" s="486">
        <v>0.13541666666666663</v>
      </c>
      <c r="IX34" s="486">
        <v>2.430555555555558E-2</v>
      </c>
      <c r="IY34" s="486"/>
      <c r="IZ34" s="507"/>
      <c r="JA34" s="460">
        <f t="shared" si="11"/>
        <v>0.81736111111111098</v>
      </c>
      <c r="JB34" s="564"/>
      <c r="JC34" s="486"/>
      <c r="JD34" s="486">
        <v>1.388888888888884E-2</v>
      </c>
      <c r="JE34" s="486">
        <v>6.6666666666666652E-2</v>
      </c>
      <c r="JF34" s="486">
        <v>2.083333333333337E-2</v>
      </c>
      <c r="JG34" s="486"/>
      <c r="JH34" s="486"/>
      <c r="JI34" s="486">
        <v>8.6111111111111027E-2</v>
      </c>
      <c r="JJ34" s="486"/>
      <c r="JK34" s="486"/>
      <c r="JL34" s="486"/>
      <c r="JM34" s="486"/>
      <c r="JN34" s="486"/>
      <c r="JO34" s="486"/>
      <c r="JP34" s="486"/>
      <c r="JQ34" s="486"/>
      <c r="JR34" s="486"/>
      <c r="JS34" s="486"/>
      <c r="JT34" s="486"/>
      <c r="JU34" s="486"/>
      <c r="JV34" s="486"/>
      <c r="JW34" s="486"/>
      <c r="JX34" s="486"/>
      <c r="JY34" s="486"/>
      <c r="JZ34" s="486"/>
      <c r="KA34" s="486"/>
      <c r="KB34" s="486"/>
      <c r="KC34" s="486"/>
      <c r="KD34" s="486"/>
      <c r="KE34" s="507"/>
      <c r="KF34" s="460">
        <f t="shared" si="12"/>
        <v>0.18749999999999989</v>
      </c>
      <c r="KG34" s="486"/>
      <c r="KH34" s="486"/>
      <c r="KI34" s="486"/>
      <c r="KJ34" s="486"/>
      <c r="KK34" s="486"/>
      <c r="KL34" s="486"/>
      <c r="KM34" s="486"/>
      <c r="KN34" s="486"/>
      <c r="KO34" s="486"/>
      <c r="KP34" s="486"/>
      <c r="KQ34" s="486"/>
      <c r="KR34" s="486"/>
      <c r="KS34" s="486"/>
      <c r="KT34" s="486"/>
      <c r="KU34" s="486"/>
      <c r="KV34" s="486"/>
      <c r="KW34" s="486"/>
      <c r="KX34" s="486"/>
      <c r="KY34" s="486"/>
      <c r="KZ34" s="486"/>
      <c r="LA34" s="486"/>
      <c r="LB34" s="486"/>
      <c r="LC34" s="486"/>
      <c r="LD34" s="486"/>
      <c r="LE34" s="486"/>
      <c r="LF34" s="486"/>
      <c r="LG34" s="486"/>
      <c r="LH34" s="486"/>
      <c r="LI34" s="486"/>
      <c r="LJ34" s="486"/>
      <c r="LK34" s="486"/>
      <c r="LL34" s="460">
        <f t="shared" si="13"/>
        <v>0</v>
      </c>
      <c r="LM34" s="486"/>
      <c r="LN34" s="486"/>
      <c r="LO34" s="486"/>
      <c r="LP34" s="486"/>
      <c r="LQ34" s="486"/>
      <c r="LR34" s="486"/>
      <c r="LS34" s="486"/>
      <c r="LT34" s="486"/>
      <c r="LU34" s="486"/>
      <c r="LV34" s="486"/>
      <c r="LW34" s="486"/>
      <c r="LX34" s="486"/>
      <c r="LY34" s="486"/>
      <c r="LZ34" s="486"/>
      <c r="MA34" s="486"/>
      <c r="MB34" s="486"/>
      <c r="MC34" s="486"/>
      <c r="MD34" s="486"/>
      <c r="ME34" s="486"/>
      <c r="MF34" s="486"/>
      <c r="MG34" s="486"/>
      <c r="MH34" s="486"/>
      <c r="MI34" s="486"/>
      <c r="MJ34" s="486"/>
      <c r="MK34" s="486"/>
      <c r="ML34" s="486"/>
      <c r="MM34" s="486"/>
      <c r="MN34" s="486"/>
      <c r="MO34" s="486"/>
      <c r="MP34" s="486"/>
      <c r="MQ34" s="460">
        <f t="shared" si="14"/>
        <v>0</v>
      </c>
      <c r="MR34" s="486"/>
      <c r="MS34" s="486"/>
      <c r="MT34" s="486"/>
      <c r="MU34" s="486"/>
      <c r="MV34" s="486"/>
      <c r="MW34" s="486"/>
      <c r="MX34" s="486"/>
      <c r="MY34" s="486"/>
      <c r="MZ34" s="486"/>
      <c r="NA34" s="486"/>
      <c r="NB34" s="486"/>
      <c r="NC34" s="486"/>
      <c r="ND34" s="486"/>
      <c r="NE34" s="486"/>
      <c r="NF34" s="486"/>
      <c r="NG34" s="486"/>
      <c r="NH34" s="486"/>
      <c r="NI34" s="486"/>
      <c r="NJ34" s="486"/>
      <c r="NK34" s="486"/>
      <c r="NL34" s="486"/>
      <c r="NM34" s="486"/>
      <c r="NN34" s="486"/>
      <c r="NO34" s="486"/>
      <c r="NP34" s="486"/>
      <c r="NQ34" s="486"/>
      <c r="NR34" s="486"/>
      <c r="NS34" s="486"/>
      <c r="NT34" s="486"/>
      <c r="NU34" s="486"/>
      <c r="NV34" s="486"/>
      <c r="NW34" s="460">
        <f t="shared" si="8"/>
        <v>0</v>
      </c>
      <c r="NX34" s="142"/>
    </row>
    <row r="35" spans="1:388 16384:16384" s="124" customFormat="1" ht="30" customHeight="1">
      <c r="A35" s="113">
        <v>21</v>
      </c>
      <c r="B35" s="152" t="s">
        <v>233</v>
      </c>
      <c r="C35" s="125" t="s">
        <v>59</v>
      </c>
      <c r="D35" s="153" t="str">
        <f t="shared" si="0"/>
        <v xml:space="preserve">2 Dias y 5 Horas </v>
      </c>
      <c r="E35" s="307">
        <f t="shared" si="1"/>
        <v>0.11458333333333323</v>
      </c>
      <c r="F35" s="308">
        <f>'Reporte de horas deducidos'!HI25</f>
        <v>1.9791666666666663</v>
      </c>
      <c r="G35" s="306">
        <f t="shared" si="2"/>
        <v>0.91666666666666585</v>
      </c>
      <c r="H35" s="115">
        <f t="shared" si="9"/>
        <v>2.8958333333333321</v>
      </c>
      <c r="I35" s="138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40"/>
      <c r="AN35" s="141">
        <v>0</v>
      </c>
      <c r="AO35" s="138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40"/>
      <c r="BR35" s="141">
        <v>0</v>
      </c>
      <c r="BS35" s="120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2">
        <v>0</v>
      </c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2">
        <v>0</v>
      </c>
      <c r="EE35" s="146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7"/>
      <c r="ER35" s="147"/>
      <c r="ES35" s="147"/>
      <c r="ET35" s="147"/>
      <c r="EU35" s="147"/>
      <c r="EV35" s="147"/>
      <c r="EW35" s="147"/>
      <c r="EX35" s="147"/>
      <c r="EY35" s="147"/>
      <c r="EZ35" s="147"/>
      <c r="FA35" s="147"/>
      <c r="FB35" s="147"/>
      <c r="FC35" s="147"/>
      <c r="FD35" s="147"/>
      <c r="FE35" s="147"/>
      <c r="FF35" s="147"/>
      <c r="FG35" s="147"/>
      <c r="FH35" s="147"/>
      <c r="FI35" s="148"/>
      <c r="FJ35" s="133">
        <f t="shared" si="7"/>
        <v>0</v>
      </c>
      <c r="FK35" s="443">
        <v>2.0833333333333315E-2</v>
      </c>
      <c r="FL35" s="443">
        <v>3.0555555555555503E-2</v>
      </c>
      <c r="FM35" s="443">
        <v>3.472222222222221E-2</v>
      </c>
      <c r="FN35" s="443"/>
      <c r="FO35" s="443">
        <v>2.0833333333333315E-2</v>
      </c>
      <c r="FP35" s="443"/>
      <c r="FQ35" s="475"/>
      <c r="FR35" s="443">
        <v>6.944444444444442E-2</v>
      </c>
      <c r="FS35" s="443">
        <v>5.1388888888888817E-2</v>
      </c>
      <c r="FT35" s="443">
        <v>4.1666666666666574E-2</v>
      </c>
      <c r="FU35" s="443">
        <v>7.9861111111111105E-2</v>
      </c>
      <c r="FV35" s="443">
        <v>0.12499999999999997</v>
      </c>
      <c r="FW35" s="443"/>
      <c r="FX35" s="443"/>
      <c r="FY35" s="443"/>
      <c r="FZ35" s="443"/>
      <c r="GA35" s="443"/>
      <c r="GB35" s="443">
        <v>0.16666666666666663</v>
      </c>
      <c r="GC35" s="443"/>
      <c r="GD35" s="443">
        <v>0.33680555555555558</v>
      </c>
      <c r="GE35" s="443"/>
      <c r="GF35" s="443"/>
      <c r="GG35" s="443">
        <v>5.6944444444444353E-2</v>
      </c>
      <c r="GH35" s="443"/>
      <c r="GI35" s="443"/>
      <c r="GJ35" s="443"/>
      <c r="GK35" s="443">
        <v>9.4444444444444442E-2</v>
      </c>
      <c r="GL35" s="443"/>
      <c r="GM35" s="443">
        <v>3.472222222222221E-2</v>
      </c>
      <c r="GN35" s="443">
        <v>0.21527777777777779</v>
      </c>
      <c r="GO35" s="460">
        <f t="shared" si="15"/>
        <v>1.3791666666666664</v>
      </c>
      <c r="GP35" s="486"/>
      <c r="GQ35" s="486">
        <v>2.0833333333333259E-2</v>
      </c>
      <c r="GR35" s="486"/>
      <c r="GS35" s="486"/>
      <c r="GT35" s="486"/>
      <c r="GU35" s="486"/>
      <c r="GV35" s="486"/>
      <c r="GW35" s="486"/>
      <c r="GX35" s="486"/>
      <c r="GY35" s="486"/>
      <c r="GZ35" s="486"/>
      <c r="HA35" s="486"/>
      <c r="HB35" s="486"/>
      <c r="HC35" s="486"/>
      <c r="HD35" s="486"/>
      <c r="HE35" s="486"/>
      <c r="HF35" s="486"/>
      <c r="HG35" s="486">
        <v>0.22916666666666663</v>
      </c>
      <c r="HH35" s="486"/>
      <c r="HI35" s="486"/>
      <c r="HJ35" s="486">
        <v>2.0833333333333259E-2</v>
      </c>
      <c r="HK35" s="486"/>
      <c r="HL35" s="486">
        <v>0.20833333333333326</v>
      </c>
      <c r="HM35" s="486">
        <v>2.0833333333333259E-2</v>
      </c>
      <c r="HN35" s="486"/>
      <c r="HO35" s="486"/>
      <c r="HP35" s="486"/>
      <c r="HQ35" s="486">
        <v>5.2083333333333259E-2</v>
      </c>
      <c r="HR35" s="486"/>
      <c r="HS35" s="486">
        <v>0.25138888888888888</v>
      </c>
      <c r="HT35" s="507"/>
      <c r="HU35" s="460">
        <f t="shared" si="10"/>
        <v>0.80347222222222181</v>
      </c>
      <c r="HV35" s="564"/>
      <c r="HW35" s="486"/>
      <c r="HX35" s="486"/>
      <c r="HY35" s="486">
        <v>2.0833333333333259E-3</v>
      </c>
      <c r="HZ35" s="486"/>
      <c r="IA35" s="486"/>
      <c r="IB35" s="486"/>
      <c r="IC35" s="111">
        <v>0.125</v>
      </c>
      <c r="ID35" s="486"/>
      <c r="IE35" s="486"/>
      <c r="IF35" s="486">
        <v>2.0833333333333259E-2</v>
      </c>
      <c r="IG35" s="486"/>
      <c r="IH35" s="486"/>
      <c r="II35" s="486"/>
      <c r="IJ35" s="486"/>
      <c r="IK35" s="486"/>
      <c r="IL35" s="486"/>
      <c r="IM35" s="486"/>
      <c r="IN35" s="486">
        <v>9.5833333333333381E-2</v>
      </c>
      <c r="IO35" s="486">
        <v>6.25E-2</v>
      </c>
      <c r="IP35" s="486">
        <v>3.4722222222220989E-3</v>
      </c>
      <c r="IQ35" s="486">
        <v>0.25</v>
      </c>
      <c r="IR35" s="486"/>
      <c r="IS35" s="486"/>
      <c r="IT35" s="486"/>
      <c r="IU35" s="486"/>
      <c r="IV35" s="486">
        <v>7.291666666666663E-2</v>
      </c>
      <c r="IW35" s="486">
        <v>3.4722222222222099E-2</v>
      </c>
      <c r="IX35" s="486"/>
      <c r="IY35" s="486"/>
      <c r="IZ35" s="507"/>
      <c r="JA35" s="460">
        <f t="shared" si="11"/>
        <v>0.66736111111111074</v>
      </c>
      <c r="JB35" s="564">
        <v>2.5000000000000022E-2</v>
      </c>
      <c r="JC35" s="486"/>
      <c r="JD35" s="486"/>
      <c r="JE35" s="486"/>
      <c r="JF35" s="486">
        <v>2.083333333333337E-2</v>
      </c>
      <c r="JG35" s="486"/>
      <c r="JH35" s="486"/>
      <c r="JI35" s="486"/>
      <c r="JJ35" s="486"/>
      <c r="JK35" s="486"/>
      <c r="JL35" s="486"/>
      <c r="JM35" s="486"/>
      <c r="JN35" s="486"/>
      <c r="JO35" s="486"/>
      <c r="JP35" s="486"/>
      <c r="JQ35" s="486"/>
      <c r="JR35" s="486"/>
      <c r="JS35" s="486"/>
      <c r="JT35" s="486"/>
      <c r="JU35" s="486"/>
      <c r="JV35" s="486"/>
      <c r="JW35" s="486"/>
      <c r="JX35" s="486"/>
      <c r="JY35" s="486"/>
      <c r="JZ35" s="486"/>
      <c r="KA35" s="486"/>
      <c r="KB35" s="486"/>
      <c r="KC35" s="486"/>
      <c r="KD35" s="486"/>
      <c r="KE35" s="507"/>
      <c r="KF35" s="460">
        <f t="shared" si="12"/>
        <v>4.5833333333333393E-2</v>
      </c>
      <c r="KG35" s="486"/>
      <c r="KH35" s="486"/>
      <c r="KI35" s="486"/>
      <c r="KJ35" s="486"/>
      <c r="KK35" s="486"/>
      <c r="KL35" s="486"/>
      <c r="KM35" s="486"/>
      <c r="KN35" s="486"/>
      <c r="KO35" s="486"/>
      <c r="KP35" s="486"/>
      <c r="KQ35" s="486"/>
      <c r="KR35" s="486"/>
      <c r="KS35" s="486"/>
      <c r="KT35" s="486"/>
      <c r="KU35" s="486"/>
      <c r="KV35" s="486"/>
      <c r="KW35" s="486"/>
      <c r="KX35" s="486"/>
      <c r="KY35" s="486"/>
      <c r="KZ35" s="486"/>
      <c r="LA35" s="486"/>
      <c r="LB35" s="486"/>
      <c r="LC35" s="486"/>
      <c r="LD35" s="486"/>
      <c r="LE35" s="486"/>
      <c r="LF35" s="486"/>
      <c r="LG35" s="486"/>
      <c r="LH35" s="486"/>
      <c r="LI35" s="486"/>
      <c r="LJ35" s="486"/>
      <c r="LK35" s="486"/>
      <c r="LL35" s="460">
        <f t="shared" si="13"/>
        <v>0</v>
      </c>
      <c r="LM35" s="486"/>
      <c r="LN35" s="486"/>
      <c r="LO35" s="486"/>
      <c r="LP35" s="486"/>
      <c r="LQ35" s="486"/>
      <c r="LR35" s="486"/>
      <c r="LS35" s="486"/>
      <c r="LT35" s="486"/>
      <c r="LU35" s="486"/>
      <c r="LV35" s="486"/>
      <c r="LW35" s="486"/>
      <c r="LX35" s="486"/>
      <c r="LY35" s="486"/>
      <c r="LZ35" s="486"/>
      <c r="MA35" s="486"/>
      <c r="MB35" s="486"/>
      <c r="MC35" s="486"/>
      <c r="MD35" s="486"/>
      <c r="ME35" s="486"/>
      <c r="MF35" s="486"/>
      <c r="MG35" s="486"/>
      <c r="MH35" s="486"/>
      <c r="MI35" s="486"/>
      <c r="MJ35" s="486"/>
      <c r="MK35" s="486"/>
      <c r="ML35" s="486"/>
      <c r="MM35" s="486"/>
      <c r="MN35" s="486"/>
      <c r="MO35" s="486"/>
      <c r="MP35" s="486"/>
      <c r="MQ35" s="460">
        <f t="shared" si="14"/>
        <v>0</v>
      </c>
      <c r="MR35" s="486"/>
      <c r="MS35" s="486"/>
      <c r="MT35" s="486"/>
      <c r="MU35" s="486"/>
      <c r="MV35" s="486"/>
      <c r="MW35" s="486"/>
      <c r="MX35" s="486"/>
      <c r="MY35" s="486"/>
      <c r="MZ35" s="486"/>
      <c r="NA35" s="486"/>
      <c r="NB35" s="486"/>
      <c r="NC35" s="486"/>
      <c r="ND35" s="486"/>
      <c r="NE35" s="486"/>
      <c r="NF35" s="486"/>
      <c r="NG35" s="486"/>
      <c r="NH35" s="486"/>
      <c r="NI35" s="486"/>
      <c r="NJ35" s="486"/>
      <c r="NK35" s="486"/>
      <c r="NL35" s="486"/>
      <c r="NM35" s="486"/>
      <c r="NN35" s="486"/>
      <c r="NO35" s="486"/>
      <c r="NP35" s="486"/>
      <c r="NQ35" s="486"/>
      <c r="NR35" s="486"/>
      <c r="NS35" s="486"/>
      <c r="NT35" s="486"/>
      <c r="NU35" s="486"/>
      <c r="NV35" s="486"/>
      <c r="NW35" s="460">
        <f t="shared" si="8"/>
        <v>0</v>
      </c>
      <c r="NX35" s="142"/>
    </row>
    <row r="36" spans="1:388 16384:16384" s="124" customFormat="1" ht="30" customHeight="1">
      <c r="A36" s="113">
        <v>22</v>
      </c>
      <c r="B36" s="152" t="s">
        <v>21</v>
      </c>
      <c r="C36" s="125" t="s">
        <v>60</v>
      </c>
      <c r="D36" s="153" t="str">
        <f t="shared" si="0"/>
        <v xml:space="preserve">0 Dias y 1 Horas </v>
      </c>
      <c r="E36" s="307">
        <f t="shared" si="1"/>
        <v>7.6388888888888062E-3</v>
      </c>
      <c r="F36" s="308">
        <f>'Reporte de horas deducidos'!HI26</f>
        <v>2.1145833333333335</v>
      </c>
      <c r="G36" s="306">
        <f t="shared" si="2"/>
        <v>6.111111111111045E-2</v>
      </c>
      <c r="H36" s="115">
        <f t="shared" si="9"/>
        <v>2.1756944444444439</v>
      </c>
      <c r="I36" s="138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40"/>
      <c r="AN36" s="141">
        <f t="shared" si="3"/>
        <v>0</v>
      </c>
      <c r="AO36" s="138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40"/>
      <c r="BR36" s="141">
        <f t="shared" si="4"/>
        <v>0</v>
      </c>
      <c r="BS36" s="120">
        <v>1.0833333333333333</v>
      </c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>
        <v>2.0833333333333592E-2</v>
      </c>
      <c r="CE36" s="121"/>
      <c r="CF36" s="121">
        <v>2.0833333333333259E-2</v>
      </c>
      <c r="CG36" s="121">
        <v>2.0833333333333259E-2</v>
      </c>
      <c r="CH36" s="121"/>
      <c r="CI36" s="121"/>
      <c r="CJ36" s="121"/>
      <c r="CK36" s="121"/>
      <c r="CL36" s="121"/>
      <c r="CM36" s="121">
        <v>4.166666666666663E-2</v>
      </c>
      <c r="CN36" s="121"/>
      <c r="CO36" s="121"/>
      <c r="CP36" s="121"/>
      <c r="CQ36" s="121"/>
      <c r="CR36" s="121"/>
      <c r="CS36" s="121">
        <v>2.0833333333333259E-2</v>
      </c>
      <c r="CT36" s="121">
        <v>4.1666666666666574E-2</v>
      </c>
      <c r="CU36" s="121">
        <v>0.11111111111111105</v>
      </c>
      <c r="CV36" s="121"/>
      <c r="CW36" s="121"/>
      <c r="CX36" s="121"/>
      <c r="CY36" s="122">
        <f t="shared" si="5"/>
        <v>1.3611111111111107</v>
      </c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>
        <v>0.19444444444444442</v>
      </c>
      <c r="DO36" s="121"/>
      <c r="DP36" s="121"/>
      <c r="DQ36" s="121"/>
      <c r="DR36" s="121"/>
      <c r="DS36" s="121"/>
      <c r="DT36" s="121">
        <v>2.0833333333333259E-2</v>
      </c>
      <c r="DU36" s="121"/>
      <c r="DV36" s="121"/>
      <c r="DW36" s="121"/>
      <c r="DX36" s="121"/>
      <c r="DY36" s="121"/>
      <c r="DZ36" s="121"/>
      <c r="EA36" s="121"/>
      <c r="EB36" s="121"/>
      <c r="EC36" s="121"/>
      <c r="ED36" s="122">
        <f t="shared" si="6"/>
        <v>0.21527777777777768</v>
      </c>
      <c r="EE36" s="143"/>
      <c r="EF36" s="144"/>
      <c r="EG36" s="144"/>
      <c r="EH36" s="144"/>
      <c r="EI36" s="144"/>
      <c r="EJ36" s="144"/>
      <c r="EK36" s="144"/>
      <c r="EL36" s="144"/>
      <c r="EM36" s="144"/>
      <c r="EN36" s="144"/>
      <c r="EO36" s="144"/>
      <c r="EP36" s="144"/>
      <c r="EQ36" s="144"/>
      <c r="ER36" s="144"/>
      <c r="ES36" s="144"/>
      <c r="ET36" s="144"/>
      <c r="EU36" s="144"/>
      <c r="EV36" s="144"/>
      <c r="EW36" s="144"/>
      <c r="EX36" s="144"/>
      <c r="EY36" s="144"/>
      <c r="EZ36" s="144"/>
      <c r="FA36" s="144"/>
      <c r="FB36" s="144"/>
      <c r="FC36" s="144"/>
      <c r="FD36" s="144"/>
      <c r="FE36" s="144"/>
      <c r="FF36" s="144"/>
      <c r="FG36" s="144"/>
      <c r="FH36" s="144"/>
      <c r="FI36" s="145"/>
      <c r="FJ36" s="133">
        <f t="shared" si="7"/>
        <v>0</v>
      </c>
      <c r="FK36" s="443"/>
      <c r="FL36" s="443"/>
      <c r="FM36" s="443"/>
      <c r="FN36" s="443"/>
      <c r="FO36" s="443"/>
      <c r="FP36" s="443">
        <v>4.3749999999999956E-2</v>
      </c>
      <c r="FQ36" s="475">
        <v>0.33333333333333331</v>
      </c>
      <c r="FR36" s="443"/>
      <c r="FS36" s="443"/>
      <c r="FT36" s="443"/>
      <c r="FU36" s="443"/>
      <c r="FV36" s="443"/>
      <c r="FW36" s="443"/>
      <c r="FX36" s="443"/>
      <c r="FY36" s="443"/>
      <c r="FZ36" s="443"/>
      <c r="GA36" s="443"/>
      <c r="GB36" s="443"/>
      <c r="GC36" s="443"/>
      <c r="GD36" s="443"/>
      <c r="GE36" s="443"/>
      <c r="GF36" s="443"/>
      <c r="GG36" s="443"/>
      <c r="GH36" s="443"/>
      <c r="GI36" s="443"/>
      <c r="GJ36" s="443"/>
      <c r="GK36" s="443">
        <v>9.027777777777779E-2</v>
      </c>
      <c r="GL36" s="443"/>
      <c r="GM36" s="443"/>
      <c r="GN36" s="443"/>
      <c r="GO36" s="460">
        <f t="shared" si="15"/>
        <v>0.46736111111111106</v>
      </c>
      <c r="GP36" s="486"/>
      <c r="GQ36" s="486"/>
      <c r="GR36" s="486"/>
      <c r="GS36" s="486"/>
      <c r="GT36" s="486"/>
      <c r="GU36" s="486"/>
      <c r="GV36" s="486"/>
      <c r="GW36" s="486"/>
      <c r="GX36" s="486"/>
      <c r="GY36" s="486"/>
      <c r="GZ36" s="486"/>
      <c r="HA36" s="486"/>
      <c r="HB36" s="486"/>
      <c r="HC36" s="486"/>
      <c r="HD36" s="486"/>
      <c r="HE36" s="486"/>
      <c r="HF36" s="486"/>
      <c r="HG36" s="486"/>
      <c r="HH36" s="486"/>
      <c r="HI36" s="486"/>
      <c r="HJ36" s="486"/>
      <c r="HK36" s="486"/>
      <c r="HL36" s="486"/>
      <c r="HM36" s="486"/>
      <c r="HN36" s="486"/>
      <c r="HO36" s="486"/>
      <c r="HP36" s="486"/>
      <c r="HQ36" s="486"/>
      <c r="HR36" s="486"/>
      <c r="HS36" s="486"/>
      <c r="HT36" s="507"/>
      <c r="HU36" s="460">
        <f t="shared" si="10"/>
        <v>0</v>
      </c>
      <c r="HV36" s="564"/>
      <c r="HW36" s="486"/>
      <c r="HX36" s="486"/>
      <c r="HY36" s="486"/>
      <c r="HZ36" s="486"/>
      <c r="IA36" s="486"/>
      <c r="IB36" s="486"/>
      <c r="IC36" s="486"/>
      <c r="ID36" s="486"/>
      <c r="IE36" s="486"/>
      <c r="IF36" s="486"/>
      <c r="IG36" s="486"/>
      <c r="IH36" s="486"/>
      <c r="II36" s="486"/>
      <c r="IJ36" s="486">
        <v>0.125</v>
      </c>
      <c r="IK36" s="486"/>
      <c r="IL36" s="486"/>
      <c r="IM36" s="486"/>
      <c r="IN36" s="486"/>
      <c r="IO36" s="486"/>
      <c r="IP36" s="486"/>
      <c r="IQ36" s="486"/>
      <c r="IR36" s="486"/>
      <c r="IS36" s="486"/>
      <c r="IT36" s="486"/>
      <c r="IU36" s="486"/>
      <c r="IV36" s="486"/>
      <c r="IW36" s="486"/>
      <c r="IX36" s="486"/>
      <c r="IY36" s="486"/>
      <c r="IZ36" s="507"/>
      <c r="JA36" s="460">
        <f t="shared" si="11"/>
        <v>0.125</v>
      </c>
      <c r="JB36" s="564"/>
      <c r="JC36" s="486">
        <v>6.9444444444444198E-3</v>
      </c>
      <c r="JD36" s="486"/>
      <c r="JE36" s="486"/>
      <c r="JF36" s="486"/>
      <c r="JG36" s="486"/>
      <c r="JH36" s="486"/>
      <c r="JI36" s="486"/>
      <c r="JJ36" s="486"/>
      <c r="JK36" s="486"/>
      <c r="JL36" s="486"/>
      <c r="JM36" s="486"/>
      <c r="JN36" s="486"/>
      <c r="JO36" s="486"/>
      <c r="JP36" s="486"/>
      <c r="JQ36" s="486"/>
      <c r="JR36" s="486"/>
      <c r="JS36" s="486"/>
      <c r="JT36" s="486"/>
      <c r="JU36" s="486"/>
      <c r="JV36" s="486"/>
      <c r="JW36" s="486"/>
      <c r="JX36" s="486"/>
      <c r="JY36" s="486"/>
      <c r="JZ36" s="486"/>
      <c r="KA36" s="486"/>
      <c r="KB36" s="486"/>
      <c r="KC36" s="486"/>
      <c r="KD36" s="486"/>
      <c r="KE36" s="507"/>
      <c r="KF36" s="460">
        <f t="shared" si="12"/>
        <v>6.9444444444444198E-3</v>
      </c>
      <c r="KG36" s="486"/>
      <c r="KH36" s="486"/>
      <c r="KI36" s="486"/>
      <c r="KJ36" s="486"/>
      <c r="KK36" s="486"/>
      <c r="KL36" s="486"/>
      <c r="KM36" s="486"/>
      <c r="KN36" s="486"/>
      <c r="KO36" s="486"/>
      <c r="KP36" s="486"/>
      <c r="KQ36" s="486"/>
      <c r="KR36" s="486"/>
      <c r="KS36" s="486"/>
      <c r="KT36" s="486"/>
      <c r="KU36" s="486"/>
      <c r="KV36" s="486"/>
      <c r="KW36" s="486"/>
      <c r="KX36" s="486"/>
      <c r="KY36" s="486"/>
      <c r="KZ36" s="486"/>
      <c r="LA36" s="486"/>
      <c r="LB36" s="486"/>
      <c r="LC36" s="486"/>
      <c r="LD36" s="486"/>
      <c r="LE36" s="486"/>
      <c r="LF36" s="486"/>
      <c r="LG36" s="486"/>
      <c r="LH36" s="486"/>
      <c r="LI36" s="486"/>
      <c r="LJ36" s="486"/>
      <c r="LK36" s="486"/>
      <c r="LL36" s="460">
        <f t="shared" si="13"/>
        <v>0</v>
      </c>
      <c r="LM36" s="486"/>
      <c r="LN36" s="486"/>
      <c r="LO36" s="486"/>
      <c r="LP36" s="486"/>
      <c r="LQ36" s="486"/>
      <c r="LR36" s="486"/>
      <c r="LS36" s="486"/>
      <c r="LT36" s="486"/>
      <c r="LU36" s="486"/>
      <c r="LV36" s="486"/>
      <c r="LW36" s="486"/>
      <c r="LX36" s="486"/>
      <c r="LY36" s="486"/>
      <c r="LZ36" s="486"/>
      <c r="MA36" s="486"/>
      <c r="MB36" s="486"/>
      <c r="MC36" s="486"/>
      <c r="MD36" s="486"/>
      <c r="ME36" s="486"/>
      <c r="MF36" s="486"/>
      <c r="MG36" s="486"/>
      <c r="MH36" s="486"/>
      <c r="MI36" s="486"/>
      <c r="MJ36" s="486"/>
      <c r="MK36" s="486"/>
      <c r="ML36" s="486"/>
      <c r="MM36" s="486"/>
      <c r="MN36" s="486"/>
      <c r="MO36" s="486"/>
      <c r="MP36" s="486"/>
      <c r="MQ36" s="460">
        <f t="shared" si="14"/>
        <v>0</v>
      </c>
      <c r="MR36" s="486"/>
      <c r="MS36" s="486"/>
      <c r="MT36" s="486"/>
      <c r="MU36" s="486"/>
      <c r="MV36" s="486"/>
      <c r="MW36" s="486"/>
      <c r="MX36" s="486"/>
      <c r="MY36" s="486"/>
      <c r="MZ36" s="486"/>
      <c r="NA36" s="486"/>
      <c r="NB36" s="486"/>
      <c r="NC36" s="486"/>
      <c r="ND36" s="486"/>
      <c r="NE36" s="486"/>
      <c r="NF36" s="486"/>
      <c r="NG36" s="486"/>
      <c r="NH36" s="486"/>
      <c r="NI36" s="486"/>
      <c r="NJ36" s="486"/>
      <c r="NK36" s="486"/>
      <c r="NL36" s="486"/>
      <c r="NM36" s="486"/>
      <c r="NN36" s="486"/>
      <c r="NO36" s="486"/>
      <c r="NP36" s="486"/>
      <c r="NQ36" s="486"/>
      <c r="NR36" s="486"/>
      <c r="NS36" s="486"/>
      <c r="NT36" s="486"/>
      <c r="NU36" s="486"/>
      <c r="NV36" s="486"/>
      <c r="NW36" s="460">
        <f t="shared" si="8"/>
        <v>0</v>
      </c>
      <c r="NX36" s="142"/>
      <c r="XFD36" s="423">
        <f>SUM(GO36:XFC36)</f>
        <v>0.73124999999999996</v>
      </c>
    </row>
    <row r="37" spans="1:388 16384:16384" s="124" customFormat="1" ht="30" customHeight="1">
      <c r="A37" s="113">
        <v>23</v>
      </c>
      <c r="B37" s="152" t="s">
        <v>22</v>
      </c>
      <c r="C37" s="125" t="s">
        <v>60</v>
      </c>
      <c r="D37" s="153" t="str">
        <f t="shared" si="0"/>
        <v xml:space="preserve">0 Dias y 2 Horas </v>
      </c>
      <c r="E37" s="307">
        <f t="shared" si="1"/>
        <v>1.1892361111110972E-2</v>
      </c>
      <c r="F37" s="308">
        <f>'Reporte de horas deducidos'!HI27</f>
        <v>2.8104166666666663</v>
      </c>
      <c r="G37" s="306">
        <f t="shared" si="2"/>
        <v>9.5138888888887774E-2</v>
      </c>
      <c r="H37" s="115">
        <f t="shared" si="9"/>
        <v>2.9055555555555541</v>
      </c>
      <c r="I37" s="138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40"/>
      <c r="AN37" s="141">
        <f t="shared" si="3"/>
        <v>0</v>
      </c>
      <c r="AO37" s="138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40"/>
      <c r="BR37" s="141">
        <f t="shared" si="4"/>
        <v>0</v>
      </c>
      <c r="BS37" s="120">
        <v>0.5</v>
      </c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>
        <v>2.0833333333333592E-2</v>
      </c>
      <c r="CE37" s="121"/>
      <c r="CF37" s="121">
        <v>2.0833333333333259E-2</v>
      </c>
      <c r="CG37" s="121">
        <v>2.0833333333333259E-2</v>
      </c>
      <c r="CH37" s="121"/>
      <c r="CI37" s="121"/>
      <c r="CJ37" s="121"/>
      <c r="CK37" s="121"/>
      <c r="CL37" s="121"/>
      <c r="CM37" s="121">
        <v>4.166666666666663E-2</v>
      </c>
      <c r="CN37" s="121"/>
      <c r="CO37" s="121"/>
      <c r="CP37" s="121">
        <v>0.16666666666666663</v>
      </c>
      <c r="CQ37" s="121"/>
      <c r="CR37" s="121"/>
      <c r="CS37" s="121">
        <v>2.0833333333333259E-2</v>
      </c>
      <c r="CT37" s="121">
        <v>4.1666666666666574E-2</v>
      </c>
      <c r="CU37" s="121">
        <v>0.16666666666666663</v>
      </c>
      <c r="CV37" s="121"/>
      <c r="CW37" s="121"/>
      <c r="CX37" s="121"/>
      <c r="CY37" s="122">
        <f t="shared" si="5"/>
        <v>0.99999999999999989</v>
      </c>
      <c r="CZ37" s="121"/>
      <c r="DA37" s="121"/>
      <c r="DB37" s="121"/>
      <c r="DC37" s="121"/>
      <c r="DD37" s="121"/>
      <c r="DE37" s="121"/>
      <c r="DF37" s="121">
        <v>2.0833333333333259E-2</v>
      </c>
      <c r="DG37" s="121">
        <v>0.20833333333333326</v>
      </c>
      <c r="DH37" s="121"/>
      <c r="DI37" s="121"/>
      <c r="DJ37" s="121"/>
      <c r="DK37" s="121"/>
      <c r="DL37" s="121">
        <v>6.25E-2</v>
      </c>
      <c r="DM37" s="121">
        <v>8.3333333333333259E-2</v>
      </c>
      <c r="DN37" s="121">
        <v>0.19444444444444442</v>
      </c>
      <c r="DO37" s="121"/>
      <c r="DP37" s="121"/>
      <c r="DQ37" s="121"/>
      <c r="DR37" s="121"/>
      <c r="DS37" s="121"/>
      <c r="DT37" s="121">
        <v>2.0833333333333259E-2</v>
      </c>
      <c r="DU37" s="121"/>
      <c r="DV37" s="121"/>
      <c r="DW37" s="121"/>
      <c r="DX37" s="121"/>
      <c r="DY37" s="121"/>
      <c r="DZ37" s="121"/>
      <c r="EA37" s="121"/>
      <c r="EB37" s="121"/>
      <c r="EC37" s="121"/>
      <c r="ED37" s="122">
        <f t="shared" si="6"/>
        <v>0.59027777777777746</v>
      </c>
      <c r="EE37" s="143"/>
      <c r="EF37" s="144"/>
      <c r="EG37" s="144"/>
      <c r="EH37" s="144"/>
      <c r="EI37" s="144"/>
      <c r="EJ37" s="144"/>
      <c r="EK37" s="144"/>
      <c r="EL37" s="144"/>
      <c r="EM37" s="144"/>
      <c r="EN37" s="144"/>
      <c r="EO37" s="144"/>
      <c r="EP37" s="144"/>
      <c r="EQ37" s="144"/>
      <c r="ER37" s="144"/>
      <c r="ES37" s="144"/>
      <c r="ET37" s="144"/>
      <c r="EU37" s="144"/>
      <c r="EV37" s="144"/>
      <c r="EW37" s="144"/>
      <c r="EX37" s="144"/>
      <c r="EY37" s="144"/>
      <c r="EZ37" s="144"/>
      <c r="FA37" s="144"/>
      <c r="FB37" s="144"/>
      <c r="FC37" s="144"/>
      <c r="FD37" s="144"/>
      <c r="FE37" s="144"/>
      <c r="FF37" s="144"/>
      <c r="FG37" s="144"/>
      <c r="FH37" s="144"/>
      <c r="FI37" s="145"/>
      <c r="FJ37" s="133">
        <f t="shared" si="7"/>
        <v>0</v>
      </c>
      <c r="FK37" s="443">
        <v>0.25</v>
      </c>
      <c r="FL37" s="443"/>
      <c r="FM37" s="443"/>
      <c r="FN37" s="443"/>
      <c r="FO37" s="443">
        <v>4.166666666666663E-2</v>
      </c>
      <c r="FP37" s="443"/>
      <c r="FQ37" s="475">
        <v>0.16666666666666666</v>
      </c>
      <c r="FR37" s="443"/>
      <c r="FS37" s="443">
        <v>8.3333333333333259E-2</v>
      </c>
      <c r="FT37" s="443"/>
      <c r="FU37" s="443">
        <v>2.0833333333333259E-2</v>
      </c>
      <c r="FV37" s="443"/>
      <c r="FW37" s="443"/>
      <c r="FX37" s="443"/>
      <c r="FY37" s="443"/>
      <c r="FZ37" s="443"/>
      <c r="GA37" s="443"/>
      <c r="GB37" s="443">
        <v>8.3333333333333259E-2</v>
      </c>
      <c r="GC37" s="443"/>
      <c r="GD37" s="443"/>
      <c r="GE37" s="443"/>
      <c r="GF37" s="443"/>
      <c r="GG37" s="443"/>
      <c r="GH37" s="443">
        <v>2.777777777777779E-2</v>
      </c>
      <c r="GI37" s="443"/>
      <c r="GJ37" s="443"/>
      <c r="GK37" s="443"/>
      <c r="GL37" s="443"/>
      <c r="GM37" s="443"/>
      <c r="GN37" s="443">
        <v>0.13888888888888884</v>
      </c>
      <c r="GO37" s="460">
        <f t="shared" si="15"/>
        <v>0.81249999999999967</v>
      </c>
      <c r="GP37" s="486">
        <v>9.722222222222221E-2</v>
      </c>
      <c r="GQ37" s="486"/>
      <c r="GR37" s="486"/>
      <c r="GS37" s="486"/>
      <c r="GT37" s="486"/>
      <c r="GU37" s="486"/>
      <c r="GV37" s="486"/>
      <c r="GW37" s="486"/>
      <c r="GX37" s="486"/>
      <c r="GY37" s="486"/>
      <c r="GZ37" s="486"/>
      <c r="HA37" s="486"/>
      <c r="HB37" s="486"/>
      <c r="HC37" s="486">
        <v>9.7222222222222099E-2</v>
      </c>
      <c r="HD37" s="486"/>
      <c r="HE37" s="486"/>
      <c r="HF37" s="486"/>
      <c r="HG37" s="486"/>
      <c r="HH37" s="486"/>
      <c r="HI37" s="486"/>
      <c r="HJ37" s="486"/>
      <c r="HK37" s="486"/>
      <c r="HL37" s="486"/>
      <c r="HM37" s="486"/>
      <c r="HN37" s="486"/>
      <c r="HO37" s="486"/>
      <c r="HP37" s="486"/>
      <c r="HQ37" s="486"/>
      <c r="HR37" s="486"/>
      <c r="HS37" s="486"/>
      <c r="HT37" s="507"/>
      <c r="HU37" s="460">
        <f t="shared" si="10"/>
        <v>0.19444444444444431</v>
      </c>
      <c r="HV37" s="564"/>
      <c r="HW37" s="486"/>
      <c r="HX37" s="486"/>
      <c r="HY37" s="486"/>
      <c r="HZ37" s="486"/>
      <c r="IA37" s="486"/>
      <c r="IB37" s="486"/>
      <c r="IC37" s="486"/>
      <c r="ID37" s="486"/>
      <c r="IE37" s="486"/>
      <c r="IF37" s="486"/>
      <c r="IG37" s="486"/>
      <c r="IH37" s="486"/>
      <c r="II37" s="486"/>
      <c r="IJ37" s="486">
        <v>8.333333333333337E-2</v>
      </c>
      <c r="IK37" s="486"/>
      <c r="IL37" s="486">
        <v>5.2083333333333259E-2</v>
      </c>
      <c r="IM37" s="486"/>
      <c r="IN37" s="486">
        <v>8.3333333333333259E-2</v>
      </c>
      <c r="IO37" s="486"/>
      <c r="IP37" s="486"/>
      <c r="IQ37" s="486"/>
      <c r="IR37" s="486"/>
      <c r="IS37" s="486"/>
      <c r="IT37" s="486"/>
      <c r="IU37" s="486"/>
      <c r="IV37" s="486"/>
      <c r="IW37" s="486"/>
      <c r="IX37" s="486"/>
      <c r="IY37" s="486"/>
      <c r="IZ37" s="507"/>
      <c r="JA37" s="460">
        <f t="shared" si="11"/>
        <v>0.21874999999999989</v>
      </c>
      <c r="JB37" s="564">
        <v>4.7916666666666607E-2</v>
      </c>
      <c r="JC37" s="486">
        <v>2.0833333333333259E-2</v>
      </c>
      <c r="JD37" s="486"/>
      <c r="JE37" s="486"/>
      <c r="JF37" s="486">
        <v>2.083333333333337E-2</v>
      </c>
      <c r="JG37" s="486"/>
      <c r="JH37" s="486"/>
      <c r="JI37" s="486"/>
      <c r="JJ37" s="486"/>
      <c r="JK37" s="486"/>
      <c r="JL37" s="486"/>
      <c r="JM37" s="486"/>
      <c r="JN37" s="486"/>
      <c r="JO37" s="486"/>
      <c r="JP37" s="486"/>
      <c r="JQ37" s="486"/>
      <c r="JR37" s="486"/>
      <c r="JS37" s="486"/>
      <c r="JT37" s="486"/>
      <c r="JU37" s="486"/>
      <c r="JV37" s="486"/>
      <c r="JW37" s="486"/>
      <c r="JX37" s="486"/>
      <c r="JY37" s="486"/>
      <c r="JZ37" s="486"/>
      <c r="KA37" s="486"/>
      <c r="KB37" s="486"/>
      <c r="KC37" s="486"/>
      <c r="KD37" s="486"/>
      <c r="KE37" s="507"/>
      <c r="KF37" s="460">
        <f t="shared" si="12"/>
        <v>8.9583333333333237E-2</v>
      </c>
      <c r="KG37" s="486"/>
      <c r="KH37" s="486"/>
      <c r="KI37" s="486"/>
      <c r="KJ37" s="486"/>
      <c r="KK37" s="486"/>
      <c r="KL37" s="486"/>
      <c r="KM37" s="486"/>
      <c r="KN37" s="486"/>
      <c r="KO37" s="486"/>
      <c r="KP37" s="486"/>
      <c r="KQ37" s="486"/>
      <c r="KR37" s="486"/>
      <c r="KS37" s="486"/>
      <c r="KT37" s="486"/>
      <c r="KU37" s="486"/>
      <c r="KV37" s="486"/>
      <c r="KW37" s="486"/>
      <c r="KX37" s="486"/>
      <c r="KY37" s="486"/>
      <c r="KZ37" s="486"/>
      <c r="LA37" s="486"/>
      <c r="LB37" s="486"/>
      <c r="LC37" s="486"/>
      <c r="LD37" s="486"/>
      <c r="LE37" s="486"/>
      <c r="LF37" s="486"/>
      <c r="LG37" s="486"/>
      <c r="LH37" s="486"/>
      <c r="LI37" s="486"/>
      <c r="LJ37" s="486"/>
      <c r="LK37" s="486"/>
      <c r="LL37" s="460">
        <f t="shared" si="13"/>
        <v>0</v>
      </c>
      <c r="LM37" s="486"/>
      <c r="LN37" s="486"/>
      <c r="LO37" s="486"/>
      <c r="LP37" s="486"/>
      <c r="LQ37" s="486"/>
      <c r="LR37" s="486"/>
      <c r="LS37" s="486"/>
      <c r="LT37" s="486"/>
      <c r="LU37" s="486"/>
      <c r="LV37" s="486"/>
      <c r="LW37" s="486"/>
      <c r="LX37" s="486"/>
      <c r="LY37" s="486"/>
      <c r="LZ37" s="486"/>
      <c r="MA37" s="486"/>
      <c r="MB37" s="486"/>
      <c r="MC37" s="486"/>
      <c r="MD37" s="486"/>
      <c r="ME37" s="486"/>
      <c r="MF37" s="486"/>
      <c r="MG37" s="486"/>
      <c r="MH37" s="486"/>
      <c r="MI37" s="486"/>
      <c r="MJ37" s="486"/>
      <c r="MK37" s="486"/>
      <c r="ML37" s="486"/>
      <c r="MM37" s="486"/>
      <c r="MN37" s="486"/>
      <c r="MO37" s="486"/>
      <c r="MP37" s="486"/>
      <c r="MQ37" s="460">
        <f t="shared" si="14"/>
        <v>0</v>
      </c>
      <c r="MR37" s="486"/>
      <c r="MS37" s="486"/>
      <c r="MT37" s="486"/>
      <c r="MU37" s="486"/>
      <c r="MV37" s="486"/>
      <c r="MW37" s="486"/>
      <c r="MX37" s="486"/>
      <c r="MY37" s="486"/>
      <c r="MZ37" s="486"/>
      <c r="NA37" s="486"/>
      <c r="NB37" s="486"/>
      <c r="NC37" s="486"/>
      <c r="ND37" s="486"/>
      <c r="NE37" s="486"/>
      <c r="NF37" s="486"/>
      <c r="NG37" s="486"/>
      <c r="NH37" s="486"/>
      <c r="NI37" s="486"/>
      <c r="NJ37" s="486"/>
      <c r="NK37" s="486"/>
      <c r="NL37" s="486"/>
      <c r="NM37" s="486"/>
      <c r="NN37" s="486"/>
      <c r="NO37" s="486"/>
      <c r="NP37" s="486"/>
      <c r="NQ37" s="486"/>
      <c r="NR37" s="486"/>
      <c r="NS37" s="486"/>
      <c r="NT37" s="486"/>
      <c r="NU37" s="486"/>
      <c r="NV37" s="486"/>
      <c r="NW37" s="460">
        <f t="shared" si="8"/>
        <v>0</v>
      </c>
      <c r="NX37" s="142"/>
    </row>
    <row r="38" spans="1:388 16384:16384" s="124" customFormat="1" ht="30" customHeight="1">
      <c r="A38" s="113">
        <v>24</v>
      </c>
      <c r="B38" s="152" t="s">
        <v>23</v>
      </c>
      <c r="C38" s="125" t="s">
        <v>60</v>
      </c>
      <c r="D38" s="153" t="str">
        <f t="shared" si="0"/>
        <v xml:space="preserve">5 Dias y 5 Horas </v>
      </c>
      <c r="E38" s="307">
        <f t="shared" si="1"/>
        <v>0.23619791666666645</v>
      </c>
      <c r="F38" s="308">
        <f>'Reporte de horas deducidos'!HI28</f>
        <v>7.4999999999999973</v>
      </c>
      <c r="G38" s="306">
        <f t="shared" si="2"/>
        <v>1.8895833333333316</v>
      </c>
      <c r="H38" s="115">
        <f t="shared" si="9"/>
        <v>9.389583333333329</v>
      </c>
      <c r="I38" s="138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40"/>
      <c r="AN38" s="141">
        <f t="shared" si="3"/>
        <v>0</v>
      </c>
      <c r="AO38" s="138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40"/>
      <c r="BR38" s="141">
        <f t="shared" si="4"/>
        <v>0</v>
      </c>
      <c r="BS38" s="120">
        <v>4.75</v>
      </c>
      <c r="BT38" s="121"/>
      <c r="BU38" s="121"/>
      <c r="BV38" s="121">
        <v>6.25E-2</v>
      </c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>
        <v>0.17361111111111116</v>
      </c>
      <c r="CT38" s="121">
        <v>0.27083333333333326</v>
      </c>
      <c r="CU38" s="121">
        <v>0.11111111111111105</v>
      </c>
      <c r="CV38" s="121"/>
      <c r="CW38" s="121">
        <v>8.3333333333333259E-2</v>
      </c>
      <c r="CX38" s="121"/>
      <c r="CY38" s="122">
        <f t="shared" si="5"/>
        <v>5.4513888888888875</v>
      </c>
      <c r="CZ38" s="121">
        <v>8.3333333333333329E-2</v>
      </c>
      <c r="DA38" s="121"/>
      <c r="DB38" s="121"/>
      <c r="DC38" s="121"/>
      <c r="DD38" s="121"/>
      <c r="DE38" s="121"/>
      <c r="DF38" s="121">
        <v>0.10416666666666663</v>
      </c>
      <c r="DG38" s="121"/>
      <c r="DH38" s="121">
        <v>6.25E-2</v>
      </c>
      <c r="DI38" s="121">
        <v>0.20833333333333331</v>
      </c>
      <c r="DJ38" s="121"/>
      <c r="DK38" s="121"/>
      <c r="DL38" s="121"/>
      <c r="DM38" s="121">
        <v>8.3333333333333259E-2</v>
      </c>
      <c r="DN38" s="121">
        <v>6.2499999999999944E-2</v>
      </c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2">
        <f t="shared" si="6"/>
        <v>0.60416666666666652</v>
      </c>
      <c r="EE38" s="143"/>
      <c r="EF38" s="144"/>
      <c r="EG38" s="144"/>
      <c r="EH38" s="144"/>
      <c r="EI38" s="144"/>
      <c r="EJ38" s="144"/>
      <c r="EK38" s="144"/>
      <c r="EL38" s="144"/>
      <c r="EM38" s="144"/>
      <c r="EN38" s="144"/>
      <c r="EO38" s="144"/>
      <c r="EP38" s="144"/>
      <c r="EQ38" s="144"/>
      <c r="ER38" s="144"/>
      <c r="ES38" s="144"/>
      <c r="ET38" s="144"/>
      <c r="EU38" s="144"/>
      <c r="EV38" s="144"/>
      <c r="EW38" s="144"/>
      <c r="EX38" s="144"/>
      <c r="EY38" s="144"/>
      <c r="EZ38" s="144"/>
      <c r="FA38" s="144"/>
      <c r="FB38" s="144"/>
      <c r="FC38" s="144"/>
      <c r="FD38" s="144"/>
      <c r="FE38" s="144"/>
      <c r="FF38" s="144"/>
      <c r="FG38" s="144"/>
      <c r="FH38" s="144"/>
      <c r="FI38" s="145"/>
      <c r="FJ38" s="133">
        <f t="shared" si="7"/>
        <v>0</v>
      </c>
      <c r="FK38" s="443">
        <v>7.291666666666663E-2</v>
      </c>
      <c r="FL38" s="443">
        <v>4.166666666666663E-2</v>
      </c>
      <c r="FM38" s="443"/>
      <c r="FN38" s="443">
        <v>8.3333333333333259E-2</v>
      </c>
      <c r="FO38" s="443">
        <v>6.9444444444444198E-3</v>
      </c>
      <c r="FP38" s="443"/>
      <c r="FQ38" s="475"/>
      <c r="FR38" s="443">
        <v>6.944444444444442E-2</v>
      </c>
      <c r="FS38" s="443">
        <v>8.3333333333333259E-2</v>
      </c>
      <c r="FT38" s="443">
        <v>3.8888888888888862E-2</v>
      </c>
      <c r="FU38" s="443">
        <v>2.0833333333333259E-2</v>
      </c>
      <c r="FV38" s="443">
        <v>0.25</v>
      </c>
      <c r="FW38" s="443"/>
      <c r="FX38" s="443"/>
      <c r="FY38" s="443"/>
      <c r="FZ38" s="443">
        <v>3.3333333333333326E-2</v>
      </c>
      <c r="GA38" s="443">
        <v>6.25E-2</v>
      </c>
      <c r="GB38" s="443"/>
      <c r="GC38" s="443"/>
      <c r="GD38" s="443"/>
      <c r="GE38" s="443"/>
      <c r="GF38" s="443">
        <v>6.25E-2</v>
      </c>
      <c r="GG38" s="443"/>
      <c r="GH38" s="443"/>
      <c r="GI38" s="443">
        <v>0.13888888888888884</v>
      </c>
      <c r="GJ38" s="443">
        <v>0.12222222222222212</v>
      </c>
      <c r="GK38" s="443">
        <v>9.027777777777779E-2</v>
      </c>
      <c r="GL38" s="443"/>
      <c r="GM38" s="443"/>
      <c r="GN38" s="443"/>
      <c r="GO38" s="460">
        <f t="shared" si="15"/>
        <v>1.1770833333333326</v>
      </c>
      <c r="GP38" s="486"/>
      <c r="GQ38" s="486"/>
      <c r="GR38" s="486"/>
      <c r="GS38" s="486">
        <v>4.8611111111111049E-2</v>
      </c>
      <c r="GT38" s="486"/>
      <c r="GU38" s="486"/>
      <c r="GV38" s="486"/>
      <c r="GW38" s="486"/>
      <c r="GX38" s="486"/>
      <c r="GY38" s="486"/>
      <c r="GZ38" s="486">
        <v>0.26041666666666663</v>
      </c>
      <c r="HA38" s="486"/>
      <c r="HB38" s="486"/>
      <c r="HC38" s="486"/>
      <c r="HD38" s="486"/>
      <c r="HE38" s="486"/>
      <c r="HF38" s="486"/>
      <c r="HG38" s="486"/>
      <c r="HH38" s="486"/>
      <c r="HI38" s="486"/>
      <c r="HJ38" s="486"/>
      <c r="HK38" s="486"/>
      <c r="HL38" s="486">
        <v>0.14583333333333326</v>
      </c>
      <c r="HM38" s="486"/>
      <c r="HN38" s="486"/>
      <c r="HO38" s="486"/>
      <c r="HP38" s="486"/>
      <c r="HQ38" s="486"/>
      <c r="HR38" s="486"/>
      <c r="HS38" s="486">
        <v>8.3333333333333259E-2</v>
      </c>
      <c r="HT38" s="507"/>
      <c r="HU38" s="460">
        <f t="shared" si="10"/>
        <v>0.5381944444444442</v>
      </c>
      <c r="HV38" s="564"/>
      <c r="HW38" s="486"/>
      <c r="HX38" s="486"/>
      <c r="HY38" s="486">
        <v>0.10416666666666663</v>
      </c>
      <c r="HZ38" s="486">
        <v>9.7222222222221877E-3</v>
      </c>
      <c r="IA38" s="486">
        <v>9.7222222222222099E-2</v>
      </c>
      <c r="IB38" s="486"/>
      <c r="IC38" s="486"/>
      <c r="ID38" s="486"/>
      <c r="IE38" s="486"/>
      <c r="IF38" s="486"/>
      <c r="IG38" s="486">
        <v>2.0833333333333259E-2</v>
      </c>
      <c r="IH38" s="486"/>
      <c r="II38" s="486">
        <v>0.22916666666666657</v>
      </c>
      <c r="IJ38" s="486">
        <v>8.6111111111111138E-2</v>
      </c>
      <c r="IK38" s="486"/>
      <c r="IL38" s="486"/>
      <c r="IM38" s="486">
        <v>9.0972222222222232E-2</v>
      </c>
      <c r="IN38" s="486">
        <v>4.166666666666663E-2</v>
      </c>
      <c r="IO38" s="486">
        <v>1.041666666666663E-2</v>
      </c>
      <c r="IP38" s="486">
        <v>0.2229166666666666</v>
      </c>
      <c r="IQ38" s="486"/>
      <c r="IR38" s="486"/>
      <c r="IS38" s="486">
        <v>5.4861111111111027E-2</v>
      </c>
      <c r="IT38" s="486"/>
      <c r="IU38" s="486">
        <v>0.13680555555555562</v>
      </c>
      <c r="IV38" s="486"/>
      <c r="IW38" s="486">
        <v>0.21527777777777773</v>
      </c>
      <c r="IX38" s="486">
        <v>4.1666666666666519E-3</v>
      </c>
      <c r="IY38" s="486"/>
      <c r="IZ38" s="507"/>
      <c r="JA38" s="460">
        <f t="shared" si="11"/>
        <v>1.324305555555555</v>
      </c>
      <c r="JB38" s="564">
        <v>4.7916666666666607E-2</v>
      </c>
      <c r="JC38" s="486">
        <v>2.0833333333333259E-2</v>
      </c>
      <c r="JD38" s="486">
        <v>1.388888888888884E-2</v>
      </c>
      <c r="JE38" s="486">
        <v>0.17013888888888884</v>
      </c>
      <c r="JF38" s="486">
        <v>2.083333333333337E-2</v>
      </c>
      <c r="JG38" s="486"/>
      <c r="JH38" s="486"/>
      <c r="JI38" s="486">
        <v>2.0833333333333315E-2</v>
      </c>
      <c r="JJ38" s="486"/>
      <c r="JK38" s="486"/>
      <c r="JL38" s="486"/>
      <c r="JM38" s="486"/>
      <c r="JN38" s="486"/>
      <c r="JO38" s="486"/>
      <c r="JP38" s="486"/>
      <c r="JQ38" s="486"/>
      <c r="JR38" s="486"/>
      <c r="JS38" s="486"/>
      <c r="JT38" s="486"/>
      <c r="JU38" s="486"/>
      <c r="JV38" s="486"/>
      <c r="JW38" s="486"/>
      <c r="JX38" s="486"/>
      <c r="JY38" s="486"/>
      <c r="JZ38" s="486"/>
      <c r="KA38" s="486"/>
      <c r="KB38" s="486"/>
      <c r="KC38" s="486"/>
      <c r="KD38" s="486"/>
      <c r="KE38" s="507"/>
      <c r="KF38" s="460">
        <f t="shared" si="12"/>
        <v>0.29444444444444423</v>
      </c>
      <c r="KG38" s="486"/>
      <c r="KH38" s="486"/>
      <c r="KI38" s="486"/>
      <c r="KJ38" s="486"/>
      <c r="KK38" s="486"/>
      <c r="KL38" s="486"/>
      <c r="KM38" s="486"/>
      <c r="KN38" s="486"/>
      <c r="KO38" s="486"/>
      <c r="KP38" s="486"/>
      <c r="KQ38" s="486"/>
      <c r="KR38" s="486"/>
      <c r="KS38" s="486"/>
      <c r="KT38" s="486"/>
      <c r="KU38" s="486"/>
      <c r="KV38" s="486"/>
      <c r="KW38" s="486"/>
      <c r="KX38" s="486"/>
      <c r="KY38" s="486"/>
      <c r="KZ38" s="486"/>
      <c r="LA38" s="486"/>
      <c r="LB38" s="486"/>
      <c r="LC38" s="486"/>
      <c r="LD38" s="486"/>
      <c r="LE38" s="486"/>
      <c r="LF38" s="486"/>
      <c r="LG38" s="486"/>
      <c r="LH38" s="486"/>
      <c r="LI38" s="486"/>
      <c r="LJ38" s="486"/>
      <c r="LK38" s="486"/>
      <c r="LL38" s="460">
        <f t="shared" si="13"/>
        <v>0</v>
      </c>
      <c r="LM38" s="486"/>
      <c r="LN38" s="486"/>
      <c r="LO38" s="486"/>
      <c r="LP38" s="486"/>
      <c r="LQ38" s="486"/>
      <c r="LR38" s="486"/>
      <c r="LS38" s="486"/>
      <c r="LT38" s="486"/>
      <c r="LU38" s="486"/>
      <c r="LV38" s="486"/>
      <c r="LW38" s="486"/>
      <c r="LX38" s="486"/>
      <c r="LY38" s="486"/>
      <c r="LZ38" s="486"/>
      <c r="MA38" s="486"/>
      <c r="MB38" s="486"/>
      <c r="MC38" s="486"/>
      <c r="MD38" s="486"/>
      <c r="ME38" s="486"/>
      <c r="MF38" s="486"/>
      <c r="MG38" s="486"/>
      <c r="MH38" s="486"/>
      <c r="MI38" s="486"/>
      <c r="MJ38" s="486"/>
      <c r="MK38" s="486"/>
      <c r="ML38" s="486"/>
      <c r="MM38" s="486"/>
      <c r="MN38" s="486"/>
      <c r="MO38" s="486"/>
      <c r="MP38" s="486"/>
      <c r="MQ38" s="460">
        <f t="shared" si="14"/>
        <v>0</v>
      </c>
      <c r="MR38" s="486"/>
      <c r="MS38" s="486"/>
      <c r="MT38" s="486"/>
      <c r="MU38" s="486"/>
      <c r="MV38" s="486"/>
      <c r="MW38" s="486"/>
      <c r="MX38" s="486"/>
      <c r="MY38" s="486"/>
      <c r="MZ38" s="486"/>
      <c r="NA38" s="486"/>
      <c r="NB38" s="486"/>
      <c r="NC38" s="486"/>
      <c r="ND38" s="486"/>
      <c r="NE38" s="486"/>
      <c r="NF38" s="486"/>
      <c r="NG38" s="486"/>
      <c r="NH38" s="486"/>
      <c r="NI38" s="486"/>
      <c r="NJ38" s="486"/>
      <c r="NK38" s="486"/>
      <c r="NL38" s="486"/>
      <c r="NM38" s="486"/>
      <c r="NN38" s="486"/>
      <c r="NO38" s="486"/>
      <c r="NP38" s="486"/>
      <c r="NQ38" s="486"/>
      <c r="NR38" s="486"/>
      <c r="NS38" s="486"/>
      <c r="NT38" s="486"/>
      <c r="NU38" s="486"/>
      <c r="NV38" s="486"/>
      <c r="NW38" s="460">
        <f t="shared" si="8"/>
        <v>0</v>
      </c>
      <c r="NX38" s="142"/>
    </row>
    <row r="39" spans="1:388 16384:16384" s="124" customFormat="1" ht="30" customHeight="1">
      <c r="A39" s="113">
        <v>25</v>
      </c>
      <c r="B39" s="152" t="s">
        <v>24</v>
      </c>
      <c r="C39" s="125" t="s">
        <v>60</v>
      </c>
      <c r="D39" s="153" t="str">
        <f t="shared" si="0"/>
        <v xml:space="preserve">3 Dias y 5 Horas </v>
      </c>
      <c r="E39" s="307">
        <f t="shared" si="1"/>
        <v>0.15512152777777788</v>
      </c>
      <c r="F39" s="308">
        <f>'Reporte de horas deducidos'!HI29</f>
        <v>5.4999999999999964</v>
      </c>
      <c r="G39" s="306">
        <f t="shared" si="2"/>
        <v>1.240972222222223</v>
      </c>
      <c r="H39" s="115">
        <f t="shared" si="9"/>
        <v>6.7409722222222195</v>
      </c>
      <c r="I39" s="138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40"/>
      <c r="AN39" s="141">
        <f t="shared" si="3"/>
        <v>0</v>
      </c>
      <c r="AO39" s="138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40"/>
      <c r="BR39" s="141">
        <f t="shared" si="4"/>
        <v>0</v>
      </c>
      <c r="BS39" s="120">
        <v>2.7083333333333335</v>
      </c>
      <c r="BT39" s="121"/>
      <c r="BU39" s="121"/>
      <c r="BV39" s="121">
        <v>4.166666666666663E-2</v>
      </c>
      <c r="BW39" s="121">
        <v>4.166666666666663E-2</v>
      </c>
      <c r="BX39" s="121"/>
      <c r="BY39" s="121"/>
      <c r="BZ39" s="121"/>
      <c r="CA39" s="121"/>
      <c r="CB39" s="121">
        <v>4.166666666666663E-2</v>
      </c>
      <c r="CC39" s="121"/>
      <c r="CD39" s="121">
        <v>2.0833333333333592E-2</v>
      </c>
      <c r="CE39" s="121">
        <v>7.4305555555555625E-2</v>
      </c>
      <c r="CF39" s="121">
        <v>2.0833333333333259E-2</v>
      </c>
      <c r="CG39" s="121">
        <v>2.0833333333333259E-2</v>
      </c>
      <c r="CH39" s="121"/>
      <c r="CI39" s="121"/>
      <c r="CJ39" s="121">
        <v>0.25</v>
      </c>
      <c r="CK39" s="121"/>
      <c r="CL39" s="121"/>
      <c r="CM39" s="121">
        <v>4.166666666666663E-2</v>
      </c>
      <c r="CN39" s="121"/>
      <c r="CO39" s="121"/>
      <c r="CP39" s="121"/>
      <c r="CQ39" s="121">
        <v>2.0833333333333259E-2</v>
      </c>
      <c r="CR39" s="121"/>
      <c r="CS39" s="121">
        <v>2.0833333333333259E-2</v>
      </c>
      <c r="CT39" s="121">
        <v>2.0833333333333259E-2</v>
      </c>
      <c r="CU39" s="121">
        <v>0.16666666666666663</v>
      </c>
      <c r="CV39" s="121"/>
      <c r="CW39" s="121"/>
      <c r="CX39" s="121"/>
      <c r="CY39" s="122">
        <f t="shared" si="5"/>
        <v>3.4909722222222208</v>
      </c>
      <c r="CZ39" s="121"/>
      <c r="DA39" s="121"/>
      <c r="DB39" s="121"/>
      <c r="DC39" s="121"/>
      <c r="DD39" s="121"/>
      <c r="DE39" s="121"/>
      <c r="DF39" s="121">
        <v>0.10416666666666663</v>
      </c>
      <c r="DG39" s="121">
        <v>0.20833333333333326</v>
      </c>
      <c r="DH39" s="121"/>
      <c r="DI39" s="121">
        <v>2.0833333333333259E-2</v>
      </c>
      <c r="DJ39" s="121"/>
      <c r="DK39" s="121"/>
      <c r="DL39" s="121"/>
      <c r="DM39" s="121">
        <v>8.3333333333333259E-2</v>
      </c>
      <c r="DN39" s="121">
        <v>4.166666666666663E-2</v>
      </c>
      <c r="DO39" s="121">
        <v>0.15625</v>
      </c>
      <c r="DP39" s="121">
        <v>2.777777777777779E-2</v>
      </c>
      <c r="DQ39" s="121"/>
      <c r="DR39" s="121"/>
      <c r="DS39" s="121"/>
      <c r="DT39" s="121">
        <v>2.0833333333333259E-2</v>
      </c>
      <c r="DU39" s="121"/>
      <c r="DV39" s="121"/>
      <c r="DW39" s="121"/>
      <c r="DX39" s="121"/>
      <c r="DY39" s="121"/>
      <c r="DZ39" s="121"/>
      <c r="EA39" s="121"/>
      <c r="EB39" s="121"/>
      <c r="EC39" s="121"/>
      <c r="ED39" s="122">
        <f t="shared" si="6"/>
        <v>0.66319444444444409</v>
      </c>
      <c r="EE39" s="143"/>
      <c r="EF39" s="144"/>
      <c r="EG39" s="144"/>
      <c r="EH39" s="144"/>
      <c r="EI39" s="144"/>
      <c r="EJ39" s="144"/>
      <c r="EK39" s="144"/>
      <c r="EL39" s="144"/>
      <c r="EM39" s="144"/>
      <c r="EN39" s="144"/>
      <c r="EO39" s="144"/>
      <c r="EP39" s="144"/>
      <c r="EQ39" s="144"/>
      <c r="ER39" s="144"/>
      <c r="ES39" s="144"/>
      <c r="ET39" s="144"/>
      <c r="EU39" s="144"/>
      <c r="EV39" s="144"/>
      <c r="EW39" s="144"/>
      <c r="EX39" s="144"/>
      <c r="EY39" s="144"/>
      <c r="EZ39" s="144"/>
      <c r="FA39" s="144"/>
      <c r="FB39" s="144"/>
      <c r="FC39" s="144"/>
      <c r="FD39" s="144"/>
      <c r="FE39" s="144"/>
      <c r="FF39" s="144"/>
      <c r="FG39" s="144"/>
      <c r="FH39" s="144"/>
      <c r="FI39" s="145"/>
      <c r="FJ39" s="133">
        <f t="shared" si="7"/>
        <v>0</v>
      </c>
      <c r="FK39" s="443"/>
      <c r="FL39" s="443"/>
      <c r="FM39" s="443"/>
      <c r="FN39" s="443"/>
      <c r="FO39" s="443"/>
      <c r="FP39" s="443"/>
      <c r="FQ39" s="475"/>
      <c r="FR39" s="443"/>
      <c r="FS39" s="443"/>
      <c r="FT39" s="443"/>
      <c r="FU39" s="443"/>
      <c r="FV39" s="443"/>
      <c r="FW39" s="443"/>
      <c r="FX39" s="443"/>
      <c r="FY39" s="443"/>
      <c r="FZ39" s="443"/>
      <c r="GA39" s="443">
        <v>6.25E-2</v>
      </c>
      <c r="GB39" s="443"/>
      <c r="GC39" s="443"/>
      <c r="GD39" s="443">
        <v>0.125</v>
      </c>
      <c r="GE39" s="443"/>
      <c r="GF39" s="443">
        <v>6.25E-2</v>
      </c>
      <c r="GG39" s="443">
        <v>6.25E-2</v>
      </c>
      <c r="GH39" s="443"/>
      <c r="GI39" s="443">
        <v>0.13888888888888884</v>
      </c>
      <c r="GJ39" s="443">
        <v>5.5555555555555469E-2</v>
      </c>
      <c r="GK39" s="443">
        <v>9.027777777777779E-2</v>
      </c>
      <c r="GL39" s="443"/>
      <c r="GM39" s="443"/>
      <c r="GN39" s="443"/>
      <c r="GO39" s="460">
        <f t="shared" si="15"/>
        <v>0.5972222222222221</v>
      </c>
      <c r="GP39" s="486">
        <v>9.722222222222221E-2</v>
      </c>
      <c r="GQ39" s="486">
        <v>4.166666666666663E-2</v>
      </c>
      <c r="GR39" s="486"/>
      <c r="GS39" s="486">
        <v>2.0833333333333259E-2</v>
      </c>
      <c r="GT39" s="486"/>
      <c r="GU39" s="486"/>
      <c r="GV39" s="486"/>
      <c r="GW39" s="486"/>
      <c r="GX39" s="486"/>
      <c r="GY39" s="486"/>
      <c r="GZ39" s="486">
        <v>0.10416666666666663</v>
      </c>
      <c r="HA39" s="486">
        <v>0.16666666666666666</v>
      </c>
      <c r="HB39" s="486"/>
      <c r="HC39" s="486">
        <v>9.7222222222222099E-2</v>
      </c>
      <c r="HD39" s="486"/>
      <c r="HE39" s="486">
        <v>9.027777777777779E-2</v>
      </c>
      <c r="HF39" s="486"/>
      <c r="HG39" s="486"/>
      <c r="HH39" s="486"/>
      <c r="HI39" s="486"/>
      <c r="HJ39" s="486"/>
      <c r="HK39" s="486"/>
      <c r="HL39" s="486"/>
      <c r="HM39" s="486"/>
      <c r="HN39" s="486"/>
      <c r="HO39" s="486"/>
      <c r="HP39" s="486"/>
      <c r="HQ39" s="486">
        <v>4.166666666666663E-2</v>
      </c>
      <c r="HR39" s="486"/>
      <c r="HS39" s="486">
        <v>0.16666666666666663</v>
      </c>
      <c r="HT39" s="507"/>
      <c r="HU39" s="460">
        <f t="shared" si="10"/>
        <v>0.82638888888888851</v>
      </c>
      <c r="HV39" s="564"/>
      <c r="HW39" s="486"/>
      <c r="HX39" s="486"/>
      <c r="HY39" s="486">
        <v>0.10416666666666663</v>
      </c>
      <c r="HZ39" s="486"/>
      <c r="IA39" s="486">
        <v>9.7222222222222099E-2</v>
      </c>
      <c r="IB39" s="486"/>
      <c r="IC39" s="486"/>
      <c r="ID39" s="486"/>
      <c r="IE39" s="486"/>
      <c r="IF39" s="486">
        <v>8.3333333333333259E-2</v>
      </c>
      <c r="IG39" s="486"/>
      <c r="IH39" s="486"/>
      <c r="II39" s="486"/>
      <c r="IJ39" s="486">
        <v>0.125</v>
      </c>
      <c r="IK39" s="486"/>
      <c r="IL39" s="486"/>
      <c r="IM39" s="486">
        <v>2.0833333333333259E-2</v>
      </c>
      <c r="IN39" s="486">
        <v>8.3333333333333259E-2</v>
      </c>
      <c r="IO39" s="486">
        <v>0.10416666666666663</v>
      </c>
      <c r="IP39" s="486"/>
      <c r="IQ39" s="486"/>
      <c r="IR39" s="486"/>
      <c r="IS39" s="486"/>
      <c r="IT39" s="486">
        <v>0.24999999999999994</v>
      </c>
      <c r="IU39" s="486"/>
      <c r="IV39" s="486">
        <v>5.5555555555555469E-2</v>
      </c>
      <c r="IW39" s="486"/>
      <c r="IX39" s="486">
        <v>0.19791666666666663</v>
      </c>
      <c r="IY39" s="486"/>
      <c r="IZ39" s="507"/>
      <c r="JA39" s="460">
        <f t="shared" si="11"/>
        <v>1.1215277777777772</v>
      </c>
      <c r="JB39" s="564"/>
      <c r="JC39" s="486">
        <v>6.9444444444444198E-3</v>
      </c>
      <c r="JD39" s="486">
        <v>1.388888888888884E-2</v>
      </c>
      <c r="JE39" s="486"/>
      <c r="JF39" s="486">
        <v>2.083333333333337E-2</v>
      </c>
      <c r="JG39" s="486"/>
      <c r="JH39" s="486"/>
      <c r="JI39" s="486"/>
      <c r="JJ39" s="486"/>
      <c r="JK39" s="486"/>
      <c r="JL39" s="486"/>
      <c r="JM39" s="486"/>
      <c r="JN39" s="486"/>
      <c r="JO39" s="486"/>
      <c r="JP39" s="486"/>
      <c r="JQ39" s="486"/>
      <c r="JR39" s="486"/>
      <c r="JS39" s="486"/>
      <c r="JT39" s="486"/>
      <c r="JU39" s="486"/>
      <c r="JV39" s="486"/>
      <c r="JW39" s="486"/>
      <c r="JX39" s="486"/>
      <c r="JY39" s="486"/>
      <c r="JZ39" s="486"/>
      <c r="KA39" s="486"/>
      <c r="KB39" s="486"/>
      <c r="KC39" s="486"/>
      <c r="KD39" s="486"/>
      <c r="KE39" s="507"/>
      <c r="KF39" s="460">
        <f t="shared" si="12"/>
        <v>4.166666666666663E-2</v>
      </c>
      <c r="KG39" s="486"/>
      <c r="KH39" s="486"/>
      <c r="KI39" s="486"/>
      <c r="KJ39" s="486"/>
      <c r="KK39" s="486"/>
      <c r="KL39" s="486"/>
      <c r="KM39" s="486"/>
      <c r="KN39" s="486"/>
      <c r="KO39" s="486"/>
      <c r="KP39" s="486"/>
      <c r="KQ39" s="486"/>
      <c r="KR39" s="486"/>
      <c r="KS39" s="486"/>
      <c r="KT39" s="486"/>
      <c r="KU39" s="486"/>
      <c r="KV39" s="486"/>
      <c r="KW39" s="486"/>
      <c r="KX39" s="486"/>
      <c r="KY39" s="486"/>
      <c r="KZ39" s="486"/>
      <c r="LA39" s="486"/>
      <c r="LB39" s="486"/>
      <c r="LC39" s="486"/>
      <c r="LD39" s="486"/>
      <c r="LE39" s="486"/>
      <c r="LF39" s="486"/>
      <c r="LG39" s="486"/>
      <c r="LH39" s="486"/>
      <c r="LI39" s="486"/>
      <c r="LJ39" s="486"/>
      <c r="LK39" s="486"/>
      <c r="LL39" s="460">
        <f t="shared" si="13"/>
        <v>0</v>
      </c>
      <c r="LM39" s="486"/>
      <c r="LN39" s="486"/>
      <c r="LO39" s="486"/>
      <c r="LP39" s="486"/>
      <c r="LQ39" s="486"/>
      <c r="LR39" s="486"/>
      <c r="LS39" s="486"/>
      <c r="LT39" s="486"/>
      <c r="LU39" s="486"/>
      <c r="LV39" s="486"/>
      <c r="LW39" s="486"/>
      <c r="LX39" s="486"/>
      <c r="LY39" s="486"/>
      <c r="LZ39" s="486"/>
      <c r="MA39" s="486"/>
      <c r="MB39" s="486"/>
      <c r="MC39" s="486"/>
      <c r="MD39" s="486"/>
      <c r="ME39" s="486"/>
      <c r="MF39" s="486"/>
      <c r="MG39" s="486"/>
      <c r="MH39" s="486"/>
      <c r="MI39" s="486"/>
      <c r="MJ39" s="486"/>
      <c r="MK39" s="486"/>
      <c r="ML39" s="486"/>
      <c r="MM39" s="486"/>
      <c r="MN39" s="486"/>
      <c r="MO39" s="486"/>
      <c r="MP39" s="486"/>
      <c r="MQ39" s="460">
        <f t="shared" si="14"/>
        <v>0</v>
      </c>
      <c r="MR39" s="486"/>
      <c r="MS39" s="486"/>
      <c r="MT39" s="486"/>
      <c r="MU39" s="486"/>
      <c r="MV39" s="486"/>
      <c r="MW39" s="486"/>
      <c r="MX39" s="486"/>
      <c r="MY39" s="486"/>
      <c r="MZ39" s="486"/>
      <c r="NA39" s="486"/>
      <c r="NB39" s="486"/>
      <c r="NC39" s="486"/>
      <c r="ND39" s="486"/>
      <c r="NE39" s="486"/>
      <c r="NF39" s="486"/>
      <c r="NG39" s="486"/>
      <c r="NH39" s="486"/>
      <c r="NI39" s="486"/>
      <c r="NJ39" s="486"/>
      <c r="NK39" s="486"/>
      <c r="NL39" s="486"/>
      <c r="NM39" s="486"/>
      <c r="NN39" s="486"/>
      <c r="NO39" s="486"/>
      <c r="NP39" s="486"/>
      <c r="NQ39" s="486"/>
      <c r="NR39" s="486"/>
      <c r="NS39" s="486"/>
      <c r="NT39" s="486"/>
      <c r="NU39" s="486"/>
      <c r="NV39" s="486"/>
      <c r="NW39" s="460">
        <f t="shared" si="8"/>
        <v>0</v>
      </c>
      <c r="NX39" s="142"/>
    </row>
    <row r="40" spans="1:388 16384:16384" s="124" customFormat="1" ht="30" customHeight="1">
      <c r="A40" s="113">
        <v>26</v>
      </c>
      <c r="B40" s="152" t="s">
        <v>26</v>
      </c>
      <c r="C40" s="125" t="s">
        <v>60</v>
      </c>
      <c r="D40" s="153" t="str">
        <f t="shared" si="0"/>
        <v xml:space="preserve">3 Dias y 4 Horas </v>
      </c>
      <c r="E40" s="307">
        <f t="shared" si="1"/>
        <v>0.14947916666666705</v>
      </c>
      <c r="F40" s="308">
        <f>'Reporte de horas deducidos'!HI30</f>
        <v>7.7499999999999964</v>
      </c>
      <c r="G40" s="306">
        <f t="shared" si="2"/>
        <v>1.1958333333333364</v>
      </c>
      <c r="H40" s="115">
        <f t="shared" si="9"/>
        <v>8.9458333333333329</v>
      </c>
      <c r="I40" s="138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40"/>
      <c r="AN40" s="141">
        <f t="shared" si="3"/>
        <v>0</v>
      </c>
      <c r="AO40" s="138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40"/>
      <c r="BR40" s="141">
        <f t="shared" si="4"/>
        <v>0</v>
      </c>
      <c r="BS40" s="120">
        <v>4.041666666666667</v>
      </c>
      <c r="BT40" s="121"/>
      <c r="BU40" s="121">
        <v>0.14583333333333334</v>
      </c>
      <c r="BV40" s="121">
        <v>0.16666666666666663</v>
      </c>
      <c r="BW40" s="121">
        <v>4.166666666666663E-2</v>
      </c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>
        <v>0.25</v>
      </c>
      <c r="CK40" s="121"/>
      <c r="CL40" s="121">
        <v>0.13888888888888884</v>
      </c>
      <c r="CM40" s="121">
        <v>0.26388888888888884</v>
      </c>
      <c r="CN40" s="121">
        <v>8.9583333333333348E-2</v>
      </c>
      <c r="CO40" s="121"/>
      <c r="CP40" s="121">
        <v>0.16666666666666663</v>
      </c>
      <c r="CQ40" s="121"/>
      <c r="CR40" s="121"/>
      <c r="CS40" s="121"/>
      <c r="CT40" s="121"/>
      <c r="CU40" s="121"/>
      <c r="CV40" s="121"/>
      <c r="CW40" s="121"/>
      <c r="CX40" s="121"/>
      <c r="CY40" s="122">
        <f t="shared" si="5"/>
        <v>5.304861111111113</v>
      </c>
      <c r="CZ40" s="121"/>
      <c r="DA40" s="121"/>
      <c r="DB40" s="121"/>
      <c r="DC40" s="121"/>
      <c r="DD40" s="121"/>
      <c r="DE40" s="121"/>
      <c r="DF40" s="121"/>
      <c r="DG40" s="121"/>
      <c r="DH40" s="121">
        <v>6.25E-2</v>
      </c>
      <c r="DI40" s="121"/>
      <c r="DJ40" s="121"/>
      <c r="DK40" s="121"/>
      <c r="DL40" s="121"/>
      <c r="DM40" s="121">
        <v>8.3333333333333259E-2</v>
      </c>
      <c r="DN40" s="121">
        <v>4.166666666666663E-2</v>
      </c>
      <c r="DO40" s="121">
        <v>0.15625</v>
      </c>
      <c r="DP40" s="121">
        <v>2.777777777777779E-2</v>
      </c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2">
        <f t="shared" si="6"/>
        <v>0.37152777777777768</v>
      </c>
      <c r="EE40" s="146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7"/>
      <c r="ER40" s="147"/>
      <c r="ES40" s="147"/>
      <c r="ET40" s="147"/>
      <c r="EU40" s="147"/>
      <c r="EV40" s="147"/>
      <c r="EW40" s="147"/>
      <c r="EX40" s="147"/>
      <c r="EY40" s="147"/>
      <c r="EZ40" s="147"/>
      <c r="FA40" s="147"/>
      <c r="FB40" s="147"/>
      <c r="FC40" s="147"/>
      <c r="FD40" s="147"/>
      <c r="FE40" s="147"/>
      <c r="FF40" s="147"/>
      <c r="FG40" s="147"/>
      <c r="FH40" s="147"/>
      <c r="FI40" s="148"/>
      <c r="FJ40" s="133">
        <f t="shared" si="7"/>
        <v>0</v>
      </c>
      <c r="FK40" s="443"/>
      <c r="FL40" s="443">
        <v>0.25347222222222215</v>
      </c>
      <c r="FM40" s="443"/>
      <c r="FN40" s="443"/>
      <c r="FO40" s="443">
        <v>4.166666666666663E-2</v>
      </c>
      <c r="FP40" s="443">
        <v>4.3749999999999956E-2</v>
      </c>
      <c r="FQ40" s="475"/>
      <c r="FR40" s="443">
        <v>6.944444444444442E-2</v>
      </c>
      <c r="FS40" s="443"/>
      <c r="FT40" s="443"/>
      <c r="FU40" s="443">
        <v>2.0833333333333259E-2</v>
      </c>
      <c r="FV40" s="443"/>
      <c r="FW40" s="443"/>
      <c r="FX40" s="443"/>
      <c r="FY40" s="443"/>
      <c r="FZ40" s="443"/>
      <c r="GA40" s="443"/>
      <c r="GB40" s="443"/>
      <c r="GC40" s="443"/>
      <c r="GD40" s="443">
        <v>0.41666666666666663</v>
      </c>
      <c r="GE40" s="443"/>
      <c r="GF40" s="443"/>
      <c r="GG40" s="443">
        <v>3.125E-2</v>
      </c>
      <c r="GH40" s="443"/>
      <c r="GI40" s="443">
        <v>5.5555555555555469E-2</v>
      </c>
      <c r="GJ40" s="443"/>
      <c r="GK40" s="443">
        <v>9.027777777777779E-2</v>
      </c>
      <c r="GL40" s="443"/>
      <c r="GM40" s="443"/>
      <c r="GN40" s="443">
        <v>0.18749999999999994</v>
      </c>
      <c r="GO40" s="460">
        <f t="shared" si="15"/>
        <v>1.2104166666666663</v>
      </c>
      <c r="GP40" s="486">
        <v>9.722222222222221E-2</v>
      </c>
      <c r="GQ40" s="486">
        <v>4.166666666666663E-2</v>
      </c>
      <c r="GR40" s="486"/>
      <c r="GS40" s="486"/>
      <c r="GT40" s="486"/>
      <c r="GU40" s="486"/>
      <c r="GV40" s="486"/>
      <c r="GW40" s="486"/>
      <c r="GX40" s="486"/>
      <c r="GY40" s="486"/>
      <c r="GZ40" s="486"/>
      <c r="HA40" s="486"/>
      <c r="HB40" s="486">
        <v>0.13194444444444448</v>
      </c>
      <c r="HC40" s="486">
        <v>9.7222222222222099E-2</v>
      </c>
      <c r="HD40" s="486"/>
      <c r="HE40" s="486"/>
      <c r="HF40" s="486"/>
      <c r="HG40" s="486"/>
      <c r="HH40" s="486"/>
      <c r="HI40" s="486"/>
      <c r="HJ40" s="486"/>
      <c r="HK40" s="486"/>
      <c r="HL40" s="486">
        <v>0.14583333333333326</v>
      </c>
      <c r="HM40" s="486"/>
      <c r="HN40" s="486"/>
      <c r="HO40" s="486"/>
      <c r="HP40" s="486"/>
      <c r="HQ40" s="486">
        <v>0.21874999999999994</v>
      </c>
      <c r="HR40" s="486"/>
      <c r="HS40" s="486">
        <v>0.16666666666666663</v>
      </c>
      <c r="HT40" s="507"/>
      <c r="HU40" s="460">
        <f t="shared" si="10"/>
        <v>0.89930555555555525</v>
      </c>
      <c r="HV40" s="564"/>
      <c r="HW40" s="486"/>
      <c r="HX40" s="486"/>
      <c r="HY40" s="486"/>
      <c r="HZ40" s="486"/>
      <c r="IA40" s="486"/>
      <c r="IB40" s="486"/>
      <c r="IC40" s="486"/>
      <c r="ID40" s="486"/>
      <c r="IE40" s="486"/>
      <c r="IF40" s="486">
        <v>2.0833333333333259E-2</v>
      </c>
      <c r="IG40" s="486">
        <v>2.0833333333333259E-2</v>
      </c>
      <c r="IH40" s="486">
        <v>0.125</v>
      </c>
      <c r="II40" s="486">
        <v>0.37499999999999994</v>
      </c>
      <c r="IJ40" s="486">
        <v>0.125</v>
      </c>
      <c r="IK40" s="486"/>
      <c r="IL40" s="486"/>
      <c r="IM40" s="486"/>
      <c r="IN40" s="486">
        <v>4.166666666666663E-2</v>
      </c>
      <c r="IO40" s="486">
        <v>8.3333333333333259E-2</v>
      </c>
      <c r="IP40" s="486"/>
      <c r="IQ40" s="486"/>
      <c r="IR40" s="486"/>
      <c r="IS40" s="486"/>
      <c r="IT40" s="486">
        <v>0.21527777777777773</v>
      </c>
      <c r="IU40" s="486"/>
      <c r="IV40" s="486">
        <v>5.5555555555555469E-2</v>
      </c>
      <c r="IW40" s="486"/>
      <c r="IX40" s="486"/>
      <c r="IY40" s="486"/>
      <c r="IZ40" s="507"/>
      <c r="JA40" s="460">
        <f t="shared" si="11"/>
        <v>1.0624999999999996</v>
      </c>
      <c r="JB40" s="564"/>
      <c r="JC40" s="486">
        <v>2.0833333333333259E-2</v>
      </c>
      <c r="JD40" s="486">
        <v>1.388888888888884E-2</v>
      </c>
      <c r="JE40" s="486"/>
      <c r="JF40" s="486">
        <v>6.25E-2</v>
      </c>
      <c r="JG40" s="486"/>
      <c r="JH40" s="486"/>
      <c r="JI40" s="486"/>
      <c r="JJ40" s="486"/>
      <c r="JK40" s="486"/>
      <c r="JL40" s="486"/>
      <c r="JM40" s="486"/>
      <c r="JN40" s="486"/>
      <c r="JO40" s="486"/>
      <c r="JP40" s="486"/>
      <c r="JQ40" s="486"/>
      <c r="JR40" s="486"/>
      <c r="JS40" s="486"/>
      <c r="JT40" s="486"/>
      <c r="JU40" s="486"/>
      <c r="JV40" s="486"/>
      <c r="JW40" s="486"/>
      <c r="JX40" s="486"/>
      <c r="JY40" s="486"/>
      <c r="JZ40" s="486"/>
      <c r="KA40" s="486"/>
      <c r="KB40" s="486"/>
      <c r="KC40" s="486"/>
      <c r="KD40" s="486"/>
      <c r="KE40" s="507"/>
      <c r="KF40" s="460">
        <f t="shared" si="12"/>
        <v>9.7222222222222099E-2</v>
      </c>
      <c r="KG40" s="486"/>
      <c r="KH40" s="486"/>
      <c r="KI40" s="486"/>
      <c r="KJ40" s="486"/>
      <c r="KK40" s="486"/>
      <c r="KL40" s="486"/>
      <c r="KM40" s="486"/>
      <c r="KN40" s="486"/>
      <c r="KO40" s="486"/>
      <c r="KP40" s="486"/>
      <c r="KQ40" s="486"/>
      <c r="KR40" s="486"/>
      <c r="KS40" s="486"/>
      <c r="KT40" s="486"/>
      <c r="KU40" s="486"/>
      <c r="KV40" s="486"/>
      <c r="KW40" s="486"/>
      <c r="KX40" s="486"/>
      <c r="KY40" s="486"/>
      <c r="KZ40" s="486"/>
      <c r="LA40" s="486"/>
      <c r="LB40" s="486"/>
      <c r="LC40" s="486"/>
      <c r="LD40" s="486"/>
      <c r="LE40" s="486"/>
      <c r="LF40" s="486"/>
      <c r="LG40" s="486"/>
      <c r="LH40" s="486"/>
      <c r="LI40" s="486"/>
      <c r="LJ40" s="486"/>
      <c r="LK40" s="486"/>
      <c r="LL40" s="460">
        <f t="shared" si="13"/>
        <v>0</v>
      </c>
      <c r="LM40" s="486"/>
      <c r="LN40" s="486"/>
      <c r="LO40" s="486"/>
      <c r="LP40" s="486"/>
      <c r="LQ40" s="486"/>
      <c r="LR40" s="486"/>
      <c r="LS40" s="486"/>
      <c r="LT40" s="486"/>
      <c r="LU40" s="486"/>
      <c r="LV40" s="486"/>
      <c r="LW40" s="486"/>
      <c r="LX40" s="486"/>
      <c r="LY40" s="486"/>
      <c r="LZ40" s="486"/>
      <c r="MA40" s="486"/>
      <c r="MB40" s="486"/>
      <c r="MC40" s="486"/>
      <c r="MD40" s="486"/>
      <c r="ME40" s="486"/>
      <c r="MF40" s="486"/>
      <c r="MG40" s="486"/>
      <c r="MH40" s="486"/>
      <c r="MI40" s="486"/>
      <c r="MJ40" s="486"/>
      <c r="MK40" s="486"/>
      <c r="ML40" s="486"/>
      <c r="MM40" s="486"/>
      <c r="MN40" s="486"/>
      <c r="MO40" s="486"/>
      <c r="MP40" s="486"/>
      <c r="MQ40" s="460">
        <f t="shared" si="14"/>
        <v>0</v>
      </c>
      <c r="MR40" s="486"/>
      <c r="MS40" s="486"/>
      <c r="MT40" s="486"/>
      <c r="MU40" s="486"/>
      <c r="MV40" s="486"/>
      <c r="MW40" s="486"/>
      <c r="MX40" s="486"/>
      <c r="MY40" s="486"/>
      <c r="MZ40" s="486"/>
      <c r="NA40" s="486"/>
      <c r="NB40" s="486"/>
      <c r="NC40" s="486"/>
      <c r="ND40" s="486"/>
      <c r="NE40" s="486"/>
      <c r="NF40" s="486"/>
      <c r="NG40" s="486"/>
      <c r="NH40" s="486"/>
      <c r="NI40" s="486"/>
      <c r="NJ40" s="486"/>
      <c r="NK40" s="486"/>
      <c r="NL40" s="486"/>
      <c r="NM40" s="486"/>
      <c r="NN40" s="486"/>
      <c r="NO40" s="486"/>
      <c r="NP40" s="486"/>
      <c r="NQ40" s="486"/>
      <c r="NR40" s="486"/>
      <c r="NS40" s="486"/>
      <c r="NT40" s="486"/>
      <c r="NU40" s="486"/>
      <c r="NV40" s="486"/>
      <c r="NW40" s="460">
        <f t="shared" si="8"/>
        <v>0</v>
      </c>
      <c r="NX40" s="142"/>
    </row>
    <row r="41" spans="1:388 16384:16384" s="124" customFormat="1" ht="30" customHeight="1">
      <c r="A41" s="113">
        <v>27</v>
      </c>
      <c r="B41" s="152" t="s">
        <v>27</v>
      </c>
      <c r="C41" s="125" t="s">
        <v>60</v>
      </c>
      <c r="D41" s="153" t="str">
        <f t="shared" si="0"/>
        <v xml:space="preserve">0 Dias y 4 Horas </v>
      </c>
      <c r="E41" s="307">
        <f t="shared" si="1"/>
        <v>2.4305555555555414E-2</v>
      </c>
      <c r="F41" s="308">
        <f>'Reporte de horas deducidos'!HI31</f>
        <v>3.5486111111111112</v>
      </c>
      <c r="G41" s="306">
        <f t="shared" si="2"/>
        <v>0.19444444444444331</v>
      </c>
      <c r="H41" s="115">
        <f t="shared" si="9"/>
        <v>3.7430555555555545</v>
      </c>
      <c r="I41" s="138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40"/>
      <c r="AN41" s="141">
        <f t="shared" si="3"/>
        <v>0</v>
      </c>
      <c r="AO41" s="138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40"/>
      <c r="BR41" s="141">
        <f t="shared" si="4"/>
        <v>0</v>
      </c>
      <c r="BS41" s="120">
        <v>0.95833333333333337</v>
      </c>
      <c r="BT41" s="121"/>
      <c r="BU41" s="121"/>
      <c r="BV41" s="121">
        <v>6.25E-2</v>
      </c>
      <c r="BW41" s="121"/>
      <c r="BX41" s="121"/>
      <c r="BY41" s="121"/>
      <c r="BZ41" s="121"/>
      <c r="CA41" s="121"/>
      <c r="CB41" s="121">
        <v>4.166666666666663E-2</v>
      </c>
      <c r="CC41" s="121"/>
      <c r="CD41" s="121">
        <v>2.0833333333333592E-2</v>
      </c>
      <c r="CE41" s="121">
        <v>7.4305555555555625E-2</v>
      </c>
      <c r="CF41" s="121">
        <v>2.0833333333333259E-2</v>
      </c>
      <c r="CG41" s="121">
        <v>2.0833333333333259E-2</v>
      </c>
      <c r="CH41" s="121"/>
      <c r="CI41" s="121"/>
      <c r="CJ41" s="121">
        <v>0.25</v>
      </c>
      <c r="CK41" s="121"/>
      <c r="CL41" s="121">
        <v>0.13888888888888884</v>
      </c>
      <c r="CM41" s="121">
        <v>4.166666666666663E-2</v>
      </c>
      <c r="CN41" s="121"/>
      <c r="CO41" s="121"/>
      <c r="CP41" s="121">
        <v>0.16666666666666663</v>
      </c>
      <c r="CQ41" s="121"/>
      <c r="CR41" s="121"/>
      <c r="CS41" s="121">
        <v>0.17361111111111116</v>
      </c>
      <c r="CT41" s="121">
        <v>2.0833333333333259E-2</v>
      </c>
      <c r="CU41" s="121">
        <v>0.16666666666666663</v>
      </c>
      <c r="CV41" s="121"/>
      <c r="CW41" s="121"/>
      <c r="CX41" s="121"/>
      <c r="CY41" s="122">
        <f t="shared" si="5"/>
        <v>2.1576388888888887</v>
      </c>
      <c r="CZ41" s="121"/>
      <c r="DA41" s="121"/>
      <c r="DB41" s="121"/>
      <c r="DC41" s="121"/>
      <c r="DD41" s="121"/>
      <c r="DE41" s="121"/>
      <c r="DF41" s="121">
        <v>0.10416666666666663</v>
      </c>
      <c r="DG41" s="121">
        <v>0.20833333333333326</v>
      </c>
      <c r="DH41" s="121"/>
      <c r="DI41" s="121"/>
      <c r="DJ41" s="121"/>
      <c r="DK41" s="121"/>
      <c r="DL41" s="121"/>
      <c r="DM41" s="121"/>
      <c r="DN41" s="121"/>
      <c r="DO41" s="121"/>
      <c r="DP41" s="121"/>
      <c r="DQ41" s="121"/>
      <c r="DR41" s="121"/>
      <c r="DS41" s="121"/>
      <c r="DT41" s="121">
        <v>2.0833333333333259E-2</v>
      </c>
      <c r="DU41" s="121"/>
      <c r="DV41" s="121"/>
      <c r="DW41" s="121"/>
      <c r="DX41" s="121"/>
      <c r="DY41" s="121"/>
      <c r="DZ41" s="121"/>
      <c r="EA41" s="121"/>
      <c r="EB41" s="121"/>
      <c r="EC41" s="121"/>
      <c r="ED41" s="122">
        <f t="shared" si="6"/>
        <v>0.33333333333333315</v>
      </c>
      <c r="EE41" s="146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7"/>
      <c r="ER41" s="147"/>
      <c r="ES41" s="147"/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8"/>
      <c r="FJ41" s="133">
        <f t="shared" si="7"/>
        <v>0</v>
      </c>
      <c r="FK41" s="443"/>
      <c r="FL41" s="443"/>
      <c r="FM41" s="443"/>
      <c r="FN41" s="443"/>
      <c r="FO41" s="443">
        <v>4.166666666666663E-2</v>
      </c>
      <c r="FP41" s="443">
        <v>4.3749999999999956E-2</v>
      </c>
      <c r="FQ41" s="475"/>
      <c r="FR41" s="443">
        <v>6.944444444444442E-2</v>
      </c>
      <c r="FS41" s="443">
        <v>8.3333333333333259E-2</v>
      </c>
      <c r="FT41" s="443"/>
      <c r="FU41" s="443"/>
      <c r="FV41" s="443"/>
      <c r="FW41" s="443"/>
      <c r="FX41" s="443"/>
      <c r="FY41" s="443"/>
      <c r="FZ41" s="443"/>
      <c r="GA41" s="443"/>
      <c r="GB41" s="443">
        <v>8.3333333333333259E-2</v>
      </c>
      <c r="GC41" s="443"/>
      <c r="GD41" s="443">
        <v>0.125</v>
      </c>
      <c r="GE41" s="443"/>
      <c r="GF41" s="443"/>
      <c r="GG41" s="443">
        <v>6.25E-2</v>
      </c>
      <c r="GH41" s="443">
        <v>2.777777777777779E-2</v>
      </c>
      <c r="GI41" s="443"/>
      <c r="GJ41" s="443"/>
      <c r="GK41" s="443">
        <v>9.027777777777779E-2</v>
      </c>
      <c r="GL41" s="443"/>
      <c r="GM41" s="443"/>
      <c r="GN41" s="443">
        <v>0.13888888888888884</v>
      </c>
      <c r="GO41" s="460">
        <f t="shared" si="15"/>
        <v>0.76597222222222194</v>
      </c>
      <c r="GP41" s="486">
        <v>9.722222222222221E-2</v>
      </c>
      <c r="GQ41" s="486"/>
      <c r="GR41" s="486"/>
      <c r="GS41" s="486"/>
      <c r="GT41" s="486"/>
      <c r="GU41" s="486"/>
      <c r="GV41" s="486"/>
      <c r="GW41" s="486"/>
      <c r="GX41" s="486"/>
      <c r="GY41" s="486"/>
      <c r="GZ41" s="486">
        <v>4.1666666666666664E-2</v>
      </c>
      <c r="HA41" s="486"/>
      <c r="HB41" s="486"/>
      <c r="HC41" s="486">
        <v>9.7222222222222099E-2</v>
      </c>
      <c r="HD41" s="486"/>
      <c r="HE41" s="486"/>
      <c r="HF41" s="486"/>
      <c r="HG41" s="486"/>
      <c r="HH41" s="486"/>
      <c r="HI41" s="486"/>
      <c r="HJ41" s="486"/>
      <c r="HK41" s="486"/>
      <c r="HL41" s="486"/>
      <c r="HM41" s="486"/>
      <c r="HN41" s="486"/>
      <c r="HO41" s="486"/>
      <c r="HP41" s="486"/>
      <c r="HQ41" s="486"/>
      <c r="HR41" s="486"/>
      <c r="HS41" s="486"/>
      <c r="HT41" s="507"/>
      <c r="HU41" s="460">
        <f t="shared" si="10"/>
        <v>0.23611111111111097</v>
      </c>
      <c r="HV41" s="564"/>
      <c r="HW41" s="486"/>
      <c r="HX41" s="486"/>
      <c r="HY41" s="486"/>
      <c r="HZ41" s="486"/>
      <c r="IA41" s="486"/>
      <c r="IB41" s="486"/>
      <c r="IC41" s="486"/>
      <c r="ID41" s="486"/>
      <c r="IE41" s="486"/>
      <c r="IF41" s="486">
        <v>2.0833333333333259E-2</v>
      </c>
      <c r="IG41" s="486"/>
      <c r="IH41" s="486"/>
      <c r="II41" s="486"/>
      <c r="IJ41" s="486">
        <v>0.125</v>
      </c>
      <c r="IK41" s="486"/>
      <c r="IL41" s="486"/>
      <c r="IM41" s="486">
        <v>2.0833333333333259E-2</v>
      </c>
      <c r="IN41" s="486"/>
      <c r="IO41" s="486"/>
      <c r="IP41" s="486"/>
      <c r="IQ41" s="486"/>
      <c r="IR41" s="486"/>
      <c r="IS41" s="486"/>
      <c r="IT41" s="486"/>
      <c r="IU41" s="486"/>
      <c r="IV41" s="486"/>
      <c r="IW41" s="486"/>
      <c r="IX41" s="486"/>
      <c r="IY41" s="486"/>
      <c r="IZ41" s="507"/>
      <c r="JA41" s="460">
        <f t="shared" si="11"/>
        <v>0.16666666666666652</v>
      </c>
      <c r="JB41" s="564"/>
      <c r="JC41" s="486">
        <v>2.0833333333333259E-2</v>
      </c>
      <c r="JD41" s="486"/>
      <c r="JE41" s="486"/>
      <c r="JF41" s="486">
        <v>6.25E-2</v>
      </c>
      <c r="JG41" s="486"/>
      <c r="JH41" s="486"/>
      <c r="JI41" s="486"/>
      <c r="JJ41" s="486"/>
      <c r="JK41" s="486"/>
      <c r="JL41" s="486"/>
      <c r="JM41" s="486"/>
      <c r="JN41" s="486"/>
      <c r="JO41" s="486"/>
      <c r="JP41" s="486"/>
      <c r="JQ41" s="486"/>
      <c r="JR41" s="486"/>
      <c r="JS41" s="486"/>
      <c r="JT41" s="486"/>
      <c r="JU41" s="486"/>
      <c r="JV41" s="486"/>
      <c r="JW41" s="486"/>
      <c r="JX41" s="486"/>
      <c r="JY41" s="486"/>
      <c r="JZ41" s="486"/>
      <c r="KA41" s="486"/>
      <c r="KB41" s="486"/>
      <c r="KC41" s="486"/>
      <c r="KD41" s="486"/>
      <c r="KE41" s="507"/>
      <c r="KF41" s="460">
        <f t="shared" si="12"/>
        <v>8.3333333333333259E-2</v>
      </c>
      <c r="KG41" s="486"/>
      <c r="KH41" s="486"/>
      <c r="KI41" s="486"/>
      <c r="KJ41" s="486"/>
      <c r="KK41" s="486"/>
      <c r="KL41" s="486"/>
      <c r="KM41" s="486"/>
      <c r="KN41" s="486"/>
      <c r="KO41" s="486"/>
      <c r="KP41" s="486"/>
      <c r="KQ41" s="486"/>
      <c r="KR41" s="486"/>
      <c r="KS41" s="486"/>
      <c r="KT41" s="486"/>
      <c r="KU41" s="486"/>
      <c r="KV41" s="486"/>
      <c r="KW41" s="486"/>
      <c r="KX41" s="486"/>
      <c r="KY41" s="486"/>
      <c r="KZ41" s="486"/>
      <c r="LA41" s="486"/>
      <c r="LB41" s="486"/>
      <c r="LC41" s="486"/>
      <c r="LD41" s="486"/>
      <c r="LE41" s="486"/>
      <c r="LF41" s="486"/>
      <c r="LG41" s="486"/>
      <c r="LH41" s="486"/>
      <c r="LI41" s="486"/>
      <c r="LJ41" s="486"/>
      <c r="LK41" s="486"/>
      <c r="LL41" s="460">
        <f t="shared" si="13"/>
        <v>0</v>
      </c>
      <c r="LM41" s="486"/>
      <c r="LN41" s="486"/>
      <c r="LO41" s="486"/>
      <c r="LP41" s="486"/>
      <c r="LQ41" s="486"/>
      <c r="LR41" s="486"/>
      <c r="LS41" s="486"/>
      <c r="LT41" s="486"/>
      <c r="LU41" s="486"/>
      <c r="LV41" s="486"/>
      <c r="LW41" s="486"/>
      <c r="LX41" s="486"/>
      <c r="LY41" s="486"/>
      <c r="LZ41" s="486"/>
      <c r="MA41" s="486"/>
      <c r="MB41" s="486"/>
      <c r="MC41" s="486"/>
      <c r="MD41" s="486"/>
      <c r="ME41" s="486"/>
      <c r="MF41" s="486"/>
      <c r="MG41" s="486"/>
      <c r="MH41" s="486"/>
      <c r="MI41" s="486"/>
      <c r="MJ41" s="486"/>
      <c r="MK41" s="486"/>
      <c r="ML41" s="486"/>
      <c r="MM41" s="486"/>
      <c r="MN41" s="486"/>
      <c r="MO41" s="486"/>
      <c r="MP41" s="486"/>
      <c r="MQ41" s="460">
        <f t="shared" si="14"/>
        <v>0</v>
      </c>
      <c r="MR41" s="486"/>
      <c r="MS41" s="486"/>
      <c r="MT41" s="486"/>
      <c r="MU41" s="486"/>
      <c r="MV41" s="486"/>
      <c r="MW41" s="486"/>
      <c r="MX41" s="486"/>
      <c r="MY41" s="486"/>
      <c r="MZ41" s="486"/>
      <c r="NA41" s="486"/>
      <c r="NB41" s="486"/>
      <c r="NC41" s="486"/>
      <c r="ND41" s="486"/>
      <c r="NE41" s="486"/>
      <c r="NF41" s="486"/>
      <c r="NG41" s="486"/>
      <c r="NH41" s="486"/>
      <c r="NI41" s="486"/>
      <c r="NJ41" s="486"/>
      <c r="NK41" s="486"/>
      <c r="NL41" s="486"/>
      <c r="NM41" s="486"/>
      <c r="NN41" s="486"/>
      <c r="NO41" s="486"/>
      <c r="NP41" s="486"/>
      <c r="NQ41" s="486"/>
      <c r="NR41" s="486"/>
      <c r="NS41" s="486"/>
      <c r="NT41" s="486"/>
      <c r="NU41" s="486"/>
      <c r="NV41" s="486"/>
      <c r="NW41" s="460">
        <f t="shared" si="8"/>
        <v>0</v>
      </c>
      <c r="NX41" s="142"/>
    </row>
    <row r="42" spans="1:388 16384:16384" s="124" customFormat="1" ht="30" customHeight="1">
      <c r="A42" s="113">
        <v>28</v>
      </c>
      <c r="B42" s="152" t="s">
        <v>353</v>
      </c>
      <c r="C42" s="125" t="s">
        <v>60</v>
      </c>
      <c r="D42" s="153" t="str">
        <f t="shared" si="0"/>
        <v xml:space="preserve">6 Dias y 0 Horas </v>
      </c>
      <c r="E42" s="307">
        <f t="shared" si="1"/>
        <v>0.25217013888888884</v>
      </c>
      <c r="F42" s="308">
        <f>'Reporte de horas deducidos'!HI32</f>
        <v>5.9999999999999982</v>
      </c>
      <c r="G42" s="306">
        <f t="shared" si="2"/>
        <v>2.0173611111111107</v>
      </c>
      <c r="H42" s="115">
        <f t="shared" si="9"/>
        <v>8.0173611111111089</v>
      </c>
      <c r="I42" s="138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40"/>
      <c r="AN42" s="141">
        <f t="shared" si="3"/>
        <v>0</v>
      </c>
      <c r="AO42" s="138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40"/>
      <c r="BR42" s="141">
        <f t="shared" si="4"/>
        <v>0</v>
      </c>
      <c r="BS42" s="120">
        <v>2.2083333333333335</v>
      </c>
      <c r="BT42" s="121"/>
      <c r="BU42" s="121"/>
      <c r="BV42" s="121">
        <v>4.166666666666663E-2</v>
      </c>
      <c r="BW42" s="121">
        <v>0.10416666666666663</v>
      </c>
      <c r="BX42" s="121"/>
      <c r="BY42" s="121">
        <v>0.28124999999999994</v>
      </c>
      <c r="BZ42" s="121"/>
      <c r="CA42" s="121"/>
      <c r="CB42" s="121"/>
      <c r="CC42" s="121"/>
      <c r="CD42" s="121">
        <v>2.0833333333333592E-2</v>
      </c>
      <c r="CE42" s="121">
        <v>7.4305555555555625E-2</v>
      </c>
      <c r="CF42" s="121">
        <v>2.0833333333333259E-2</v>
      </c>
      <c r="CG42" s="121">
        <v>2.7777777777777679E-3</v>
      </c>
      <c r="CH42" s="121"/>
      <c r="CI42" s="121"/>
      <c r="CJ42" s="121"/>
      <c r="CK42" s="121">
        <v>8.3333333333333315E-2</v>
      </c>
      <c r="CL42" s="121">
        <v>0.10416666666666663</v>
      </c>
      <c r="CM42" s="121">
        <v>4.166666666666663E-2</v>
      </c>
      <c r="CN42" s="121"/>
      <c r="CO42" s="121"/>
      <c r="CP42" s="121"/>
      <c r="CQ42" s="121">
        <v>2.0833333333333259E-2</v>
      </c>
      <c r="CR42" s="121">
        <v>2.0833333333333315E-2</v>
      </c>
      <c r="CS42" s="121">
        <v>0.17361111111111116</v>
      </c>
      <c r="CT42" s="121">
        <v>0.40277777777777768</v>
      </c>
      <c r="CU42" s="121">
        <v>0.16666666666666663</v>
      </c>
      <c r="CV42" s="121"/>
      <c r="CW42" s="121">
        <v>6.8055555555555536E-2</v>
      </c>
      <c r="CX42" s="121"/>
      <c r="CY42" s="122">
        <f t="shared" si="5"/>
        <v>3.8361111111111108</v>
      </c>
      <c r="CZ42" s="121"/>
      <c r="DA42" s="121"/>
      <c r="DB42" s="121"/>
      <c r="DC42" s="121"/>
      <c r="DD42" s="121"/>
      <c r="DE42" s="121"/>
      <c r="DF42" s="121"/>
      <c r="DG42" s="121"/>
      <c r="DH42" s="121">
        <v>0.125</v>
      </c>
      <c r="DI42" s="121">
        <v>2.0833333333333259E-2</v>
      </c>
      <c r="DJ42" s="121">
        <v>2.0833333333333259E-2</v>
      </c>
      <c r="DK42" s="121"/>
      <c r="DL42" s="121">
        <v>6.25E-2</v>
      </c>
      <c r="DM42" s="121">
        <v>8.3333333333333259E-2</v>
      </c>
      <c r="DN42" s="121">
        <v>0.19444444444444442</v>
      </c>
      <c r="DO42" s="121"/>
      <c r="DP42" s="121">
        <v>0.37083333333333324</v>
      </c>
      <c r="DQ42" s="121">
        <v>6.6666666666666652E-2</v>
      </c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2">
        <f t="shared" si="6"/>
        <v>0.94444444444444409</v>
      </c>
      <c r="EE42" s="146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7"/>
      <c r="ER42" s="147"/>
      <c r="ES42" s="147"/>
      <c r="ET42" s="147"/>
      <c r="EU42" s="147"/>
      <c r="EV42" s="147"/>
      <c r="EW42" s="147"/>
      <c r="EX42" s="147"/>
      <c r="EY42" s="147"/>
      <c r="EZ42" s="147"/>
      <c r="FA42" s="147"/>
      <c r="FB42" s="147"/>
      <c r="FC42" s="147"/>
      <c r="FD42" s="147"/>
      <c r="FE42" s="147"/>
      <c r="FF42" s="147"/>
      <c r="FG42" s="147"/>
      <c r="FH42" s="147"/>
      <c r="FI42" s="148"/>
      <c r="FJ42" s="133">
        <f t="shared" si="7"/>
        <v>0</v>
      </c>
      <c r="FK42" s="443"/>
      <c r="FL42" s="443"/>
      <c r="FM42" s="443"/>
      <c r="FN42" s="443">
        <v>8.8194444444444353E-2</v>
      </c>
      <c r="FO42" s="443">
        <v>6.9444444444444198E-3</v>
      </c>
      <c r="FP42" s="443">
        <v>9.375E-2</v>
      </c>
      <c r="FQ42" s="475"/>
      <c r="FR42" s="443"/>
      <c r="FS42" s="443"/>
      <c r="FT42" s="443"/>
      <c r="FU42" s="443"/>
      <c r="FV42" s="443"/>
      <c r="FW42" s="443"/>
      <c r="FX42" s="443"/>
      <c r="FY42" s="443"/>
      <c r="FZ42" s="443"/>
      <c r="GA42" s="443">
        <v>9.3749999999999944E-2</v>
      </c>
      <c r="GB42" s="443">
        <v>8.3333333333333259E-2</v>
      </c>
      <c r="GC42" s="443"/>
      <c r="GD42" s="443"/>
      <c r="GE42" s="443"/>
      <c r="GF42" s="443"/>
      <c r="GG42" s="443">
        <v>3.125E-2</v>
      </c>
      <c r="GH42" s="443"/>
      <c r="GI42" s="443"/>
      <c r="GJ42" s="443"/>
      <c r="GK42" s="443">
        <v>0.39583333333333331</v>
      </c>
      <c r="GL42" s="443"/>
      <c r="GM42" s="443"/>
      <c r="GN42" s="443"/>
      <c r="GO42" s="460">
        <f t="shared" si="15"/>
        <v>0.79305555555555529</v>
      </c>
      <c r="GP42" s="486"/>
      <c r="GQ42" s="486">
        <v>4.166666666666663E-2</v>
      </c>
      <c r="GR42" s="486"/>
      <c r="GS42" s="486">
        <v>4.8611111111111049E-2</v>
      </c>
      <c r="GT42" s="486"/>
      <c r="GU42" s="486"/>
      <c r="GV42" s="486"/>
      <c r="GW42" s="486"/>
      <c r="GX42" s="486"/>
      <c r="GY42" s="486"/>
      <c r="GZ42" s="486"/>
      <c r="HA42" s="486"/>
      <c r="HB42" s="486"/>
      <c r="HC42" s="486"/>
      <c r="HD42" s="486"/>
      <c r="HE42" s="486"/>
      <c r="HF42" s="486"/>
      <c r="HG42" s="486"/>
      <c r="HH42" s="486"/>
      <c r="HI42" s="486"/>
      <c r="HJ42" s="486">
        <v>0.24305555555555541</v>
      </c>
      <c r="HK42" s="486"/>
      <c r="HL42" s="486"/>
      <c r="HM42" s="486"/>
      <c r="HN42" s="486"/>
      <c r="HO42" s="486"/>
      <c r="HP42" s="486"/>
      <c r="HQ42" s="486">
        <v>0.22916666666666657</v>
      </c>
      <c r="HR42" s="486"/>
      <c r="HS42" s="486">
        <v>0.16666666666666663</v>
      </c>
      <c r="HT42" s="507">
        <v>0.19027777777777771</v>
      </c>
      <c r="HU42" s="460">
        <f t="shared" si="10"/>
        <v>0.91944444444444406</v>
      </c>
      <c r="HV42" s="564"/>
      <c r="HW42" s="486"/>
      <c r="HX42" s="486"/>
      <c r="HY42" s="486"/>
      <c r="HZ42" s="486"/>
      <c r="IA42" s="486"/>
      <c r="IB42" s="486">
        <v>0.26874999999999988</v>
      </c>
      <c r="IC42" s="486"/>
      <c r="ID42" s="486"/>
      <c r="IE42" s="486"/>
      <c r="IF42" s="486"/>
      <c r="IG42" s="486"/>
      <c r="IH42" s="486"/>
      <c r="II42" s="486">
        <v>8.3333333333333315E-2</v>
      </c>
      <c r="IJ42" s="486"/>
      <c r="IK42" s="486"/>
      <c r="IL42" s="486"/>
      <c r="IM42" s="486">
        <v>2.0833333333333259E-2</v>
      </c>
      <c r="IN42" s="486">
        <v>0.10416666666666657</v>
      </c>
      <c r="IO42" s="486">
        <v>1.388888888888884E-3</v>
      </c>
      <c r="IP42" s="486">
        <v>0.17083333333333334</v>
      </c>
      <c r="IQ42" s="486">
        <v>0.11111111111111105</v>
      </c>
      <c r="IR42" s="486"/>
      <c r="IS42" s="486"/>
      <c r="IT42" s="486"/>
      <c r="IU42" s="486">
        <v>0.13680555555555562</v>
      </c>
      <c r="IV42" s="486"/>
      <c r="IW42" s="486">
        <v>0.32013888888888881</v>
      </c>
      <c r="IX42" s="486">
        <v>3.7499999999999978E-2</v>
      </c>
      <c r="IY42" s="486"/>
      <c r="IZ42" s="507">
        <v>1.5277777777777724E-2</v>
      </c>
      <c r="JA42" s="460">
        <f t="shared" si="11"/>
        <v>1.2701388888888883</v>
      </c>
      <c r="JB42" s="564">
        <v>7.6388888888888618E-3</v>
      </c>
      <c r="JC42" s="486"/>
      <c r="JD42" s="486"/>
      <c r="JE42" s="486"/>
      <c r="JF42" s="486"/>
      <c r="JG42" s="486"/>
      <c r="JH42" s="486">
        <v>6.944444444444442E-2</v>
      </c>
      <c r="JI42" s="486">
        <v>0.17708333333333331</v>
      </c>
      <c r="JJ42" s="486"/>
      <c r="JK42" s="486"/>
      <c r="JL42" s="486"/>
      <c r="JM42" s="486"/>
      <c r="JN42" s="486"/>
      <c r="JO42" s="486"/>
      <c r="JP42" s="486"/>
      <c r="JQ42" s="486"/>
      <c r="JR42" s="486"/>
      <c r="JS42" s="486"/>
      <c r="JT42" s="486"/>
      <c r="JU42" s="486"/>
      <c r="JV42" s="486"/>
      <c r="JW42" s="486"/>
      <c r="JX42" s="486"/>
      <c r="JY42" s="486"/>
      <c r="JZ42" s="486"/>
      <c r="KA42" s="486"/>
      <c r="KB42" s="486"/>
      <c r="KC42" s="486"/>
      <c r="KD42" s="486"/>
      <c r="KE42" s="507"/>
      <c r="KF42" s="460">
        <f t="shared" si="12"/>
        <v>0.2541666666666666</v>
      </c>
      <c r="KG42" s="486"/>
      <c r="KH42" s="486"/>
      <c r="KI42" s="486"/>
      <c r="KJ42" s="486"/>
      <c r="KK42" s="486"/>
      <c r="KL42" s="486"/>
      <c r="KM42" s="486"/>
      <c r="KN42" s="486"/>
      <c r="KO42" s="486"/>
      <c r="KP42" s="486"/>
      <c r="KQ42" s="486"/>
      <c r="KR42" s="486"/>
      <c r="KS42" s="486"/>
      <c r="KT42" s="486"/>
      <c r="KU42" s="486"/>
      <c r="KV42" s="486"/>
      <c r="KW42" s="486"/>
      <c r="KX42" s="486"/>
      <c r="KY42" s="486"/>
      <c r="KZ42" s="486"/>
      <c r="LA42" s="486"/>
      <c r="LB42" s="486"/>
      <c r="LC42" s="486"/>
      <c r="LD42" s="486"/>
      <c r="LE42" s="486"/>
      <c r="LF42" s="486"/>
      <c r="LG42" s="486"/>
      <c r="LH42" s="486"/>
      <c r="LI42" s="486"/>
      <c r="LJ42" s="486"/>
      <c r="LK42" s="486"/>
      <c r="LL42" s="460">
        <f t="shared" si="13"/>
        <v>0</v>
      </c>
      <c r="LM42" s="486"/>
      <c r="LN42" s="486"/>
      <c r="LO42" s="486"/>
      <c r="LP42" s="486"/>
      <c r="LQ42" s="486"/>
      <c r="LR42" s="486"/>
      <c r="LS42" s="486"/>
      <c r="LT42" s="486"/>
      <c r="LU42" s="486"/>
      <c r="LV42" s="486"/>
      <c r="LW42" s="486"/>
      <c r="LX42" s="486"/>
      <c r="LY42" s="486"/>
      <c r="LZ42" s="486"/>
      <c r="MA42" s="486"/>
      <c r="MB42" s="486"/>
      <c r="MC42" s="486"/>
      <c r="MD42" s="486"/>
      <c r="ME42" s="486"/>
      <c r="MF42" s="486"/>
      <c r="MG42" s="486"/>
      <c r="MH42" s="486"/>
      <c r="MI42" s="486"/>
      <c r="MJ42" s="486"/>
      <c r="MK42" s="486"/>
      <c r="ML42" s="486"/>
      <c r="MM42" s="486"/>
      <c r="MN42" s="486"/>
      <c r="MO42" s="486"/>
      <c r="MP42" s="486"/>
      <c r="MQ42" s="460">
        <f t="shared" si="14"/>
        <v>0</v>
      </c>
      <c r="MR42" s="486"/>
      <c r="MS42" s="486"/>
      <c r="MT42" s="486"/>
      <c r="MU42" s="486"/>
      <c r="MV42" s="486"/>
      <c r="MW42" s="486"/>
      <c r="MX42" s="486"/>
      <c r="MY42" s="486"/>
      <c r="MZ42" s="486"/>
      <c r="NA42" s="486"/>
      <c r="NB42" s="486"/>
      <c r="NC42" s="486"/>
      <c r="ND42" s="486"/>
      <c r="NE42" s="486"/>
      <c r="NF42" s="486"/>
      <c r="NG42" s="486"/>
      <c r="NH42" s="486"/>
      <c r="NI42" s="486"/>
      <c r="NJ42" s="486"/>
      <c r="NK42" s="486"/>
      <c r="NL42" s="486"/>
      <c r="NM42" s="486"/>
      <c r="NN42" s="486"/>
      <c r="NO42" s="486"/>
      <c r="NP42" s="486"/>
      <c r="NQ42" s="486"/>
      <c r="NR42" s="486"/>
      <c r="NS42" s="486"/>
      <c r="NT42" s="486"/>
      <c r="NU42" s="486"/>
      <c r="NV42" s="486"/>
      <c r="NW42" s="460">
        <f t="shared" si="8"/>
        <v>0</v>
      </c>
      <c r="NX42" s="142"/>
    </row>
    <row r="43" spans="1:388 16384:16384" s="124" customFormat="1" ht="30" customHeight="1">
      <c r="A43" s="113">
        <v>29</v>
      </c>
      <c r="B43" s="152" t="s">
        <v>145</v>
      </c>
      <c r="C43" s="125" t="s">
        <v>60</v>
      </c>
      <c r="D43" s="153" t="str">
        <f t="shared" si="0"/>
        <v xml:space="preserve">0 Dias y 1 Horas </v>
      </c>
      <c r="E43" s="307">
        <f t="shared" si="1"/>
        <v>6.8576388888889062E-3</v>
      </c>
      <c r="F43" s="308">
        <f>'Reporte de horas deducidos'!HI33</f>
        <v>4.4374999999999991</v>
      </c>
      <c r="G43" s="306">
        <f t="shared" si="2"/>
        <v>5.4861111111111249E-2</v>
      </c>
      <c r="H43" s="115">
        <f t="shared" si="9"/>
        <v>4.4923611111111104</v>
      </c>
      <c r="I43" s="138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40"/>
      <c r="AN43" s="141">
        <f t="shared" si="3"/>
        <v>0</v>
      </c>
      <c r="AO43" s="138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40"/>
      <c r="BR43" s="141">
        <f t="shared" si="4"/>
        <v>0</v>
      </c>
      <c r="BS43" s="120">
        <v>0.54166666666666663</v>
      </c>
      <c r="BT43" s="121"/>
      <c r="BU43" s="121"/>
      <c r="BV43" s="121"/>
      <c r="BW43" s="121">
        <v>4.166666666666663E-2</v>
      </c>
      <c r="BX43" s="121">
        <v>5.2083333333333259E-2</v>
      </c>
      <c r="BY43" s="121"/>
      <c r="BZ43" s="121"/>
      <c r="CA43" s="121"/>
      <c r="CB43" s="121"/>
      <c r="CC43" s="121"/>
      <c r="CD43" s="121">
        <v>2.0833333333333592E-2</v>
      </c>
      <c r="CE43" s="121">
        <v>7.4305555555555625E-2</v>
      </c>
      <c r="CF43" s="121">
        <v>0.24305555555555544</v>
      </c>
      <c r="CG43" s="121">
        <v>2.0833333333333259E-2</v>
      </c>
      <c r="CH43" s="121"/>
      <c r="CI43" s="121"/>
      <c r="CJ43" s="121">
        <v>0.12499999999999992</v>
      </c>
      <c r="CK43" s="121">
        <v>7.4305555555555625E-2</v>
      </c>
      <c r="CL43" s="121">
        <v>0.13888888888888884</v>
      </c>
      <c r="CM43" s="121">
        <v>4.166666666666663E-2</v>
      </c>
      <c r="CN43" s="121"/>
      <c r="CO43" s="121"/>
      <c r="CP43" s="121">
        <v>0.16666666666666663</v>
      </c>
      <c r="CQ43" s="121"/>
      <c r="CR43" s="121"/>
      <c r="CS43" s="121">
        <v>0.17361111111111116</v>
      </c>
      <c r="CT43" s="121">
        <v>0.2152777777777779</v>
      </c>
      <c r="CU43" s="121">
        <v>0.16666666666666663</v>
      </c>
      <c r="CV43" s="121"/>
      <c r="CW43" s="121"/>
      <c r="CX43" s="121">
        <v>5.5555555555555469E-2</v>
      </c>
      <c r="CY43" s="122">
        <f t="shared" si="5"/>
        <v>2.1520833333333331</v>
      </c>
      <c r="CZ43" s="121"/>
      <c r="DA43" s="121"/>
      <c r="DB43" s="121"/>
      <c r="DC43" s="121"/>
      <c r="DD43" s="121"/>
      <c r="DE43" s="121"/>
      <c r="DF43" s="121"/>
      <c r="DG43" s="121">
        <v>0.29166666666666657</v>
      </c>
      <c r="DH43" s="121">
        <v>6.25E-2</v>
      </c>
      <c r="DI43" s="121">
        <v>0.15972222222222215</v>
      </c>
      <c r="DJ43" s="121"/>
      <c r="DK43" s="121"/>
      <c r="DL43" s="121"/>
      <c r="DM43" s="121">
        <v>8.3333333333333259E-2</v>
      </c>
      <c r="DN43" s="121">
        <v>4.166666666666663E-2</v>
      </c>
      <c r="DO43" s="121">
        <v>0.15625</v>
      </c>
      <c r="DP43" s="121">
        <v>2.777777777777779E-2</v>
      </c>
      <c r="DQ43" s="121"/>
      <c r="DR43" s="121"/>
      <c r="DS43" s="121"/>
      <c r="DT43" s="121">
        <v>2.0833333333333259E-2</v>
      </c>
      <c r="DU43" s="121"/>
      <c r="DV43" s="121">
        <v>0.1597222222222221</v>
      </c>
      <c r="DW43" s="121"/>
      <c r="DX43" s="121"/>
      <c r="DY43" s="121"/>
      <c r="DZ43" s="121"/>
      <c r="EA43" s="121"/>
      <c r="EB43" s="121"/>
      <c r="EC43" s="121"/>
      <c r="ED43" s="122">
        <f t="shared" si="6"/>
        <v>1.0034722222222219</v>
      </c>
      <c r="EE43" s="146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7"/>
      <c r="ER43" s="147"/>
      <c r="ES43" s="147"/>
      <c r="ET43" s="147"/>
      <c r="EU43" s="147"/>
      <c r="EV43" s="147"/>
      <c r="EW43" s="147"/>
      <c r="EX43" s="147"/>
      <c r="EY43" s="147"/>
      <c r="EZ43" s="147"/>
      <c r="FA43" s="147"/>
      <c r="FB43" s="147"/>
      <c r="FC43" s="147"/>
      <c r="FD43" s="147"/>
      <c r="FE43" s="147"/>
      <c r="FF43" s="147"/>
      <c r="FG43" s="147"/>
      <c r="FH43" s="147"/>
      <c r="FI43" s="148"/>
      <c r="FJ43" s="133">
        <f t="shared" si="7"/>
        <v>0</v>
      </c>
      <c r="FK43" s="443"/>
      <c r="FL43" s="443"/>
      <c r="FM43" s="443"/>
      <c r="FN43" s="443"/>
      <c r="FO43" s="443">
        <v>8.3333333333333259E-2</v>
      </c>
      <c r="FP43" s="443"/>
      <c r="FQ43" s="475">
        <v>0.29166666666666669</v>
      </c>
      <c r="FR43" s="443">
        <v>6.944444444444442E-2</v>
      </c>
      <c r="FS43" s="443">
        <v>8.3333333333333259E-2</v>
      </c>
      <c r="FT43" s="443"/>
      <c r="FU43" s="443"/>
      <c r="FV43" s="443"/>
      <c r="FW43" s="443"/>
      <c r="FX43" s="443"/>
      <c r="FY43" s="443"/>
      <c r="FZ43" s="443"/>
      <c r="GA43" s="443"/>
      <c r="GB43" s="443"/>
      <c r="GC43" s="443"/>
      <c r="GD43" s="443"/>
      <c r="GE43" s="443"/>
      <c r="GF43" s="443"/>
      <c r="GG43" s="443"/>
      <c r="GH43" s="443"/>
      <c r="GI43" s="443"/>
      <c r="GJ43" s="443"/>
      <c r="GK43" s="443"/>
      <c r="GL43" s="443"/>
      <c r="GM43" s="443"/>
      <c r="GN43" s="443"/>
      <c r="GO43" s="460">
        <f t="shared" si="15"/>
        <v>0.52777777777777768</v>
      </c>
      <c r="GP43" s="486"/>
      <c r="GQ43" s="486"/>
      <c r="GR43" s="486"/>
      <c r="GS43" s="486"/>
      <c r="GT43" s="486"/>
      <c r="GU43" s="486"/>
      <c r="GV43" s="486"/>
      <c r="GW43" s="486"/>
      <c r="GX43" s="486"/>
      <c r="GY43" s="486"/>
      <c r="GZ43" s="486"/>
      <c r="HA43" s="486"/>
      <c r="HB43" s="486"/>
      <c r="HC43" s="486">
        <v>9.7222222222222099E-2</v>
      </c>
      <c r="HD43" s="486"/>
      <c r="HE43" s="486"/>
      <c r="HF43" s="486">
        <v>0.33680555555555541</v>
      </c>
      <c r="HG43" s="486"/>
      <c r="HH43" s="486"/>
      <c r="HI43" s="486"/>
      <c r="HJ43" s="486"/>
      <c r="HK43" s="486"/>
      <c r="HL43" s="486"/>
      <c r="HM43" s="486"/>
      <c r="HN43" s="486"/>
      <c r="HO43" s="486"/>
      <c r="HP43" s="486"/>
      <c r="HQ43" s="486"/>
      <c r="HR43" s="486"/>
      <c r="HS43" s="486"/>
      <c r="HT43" s="507"/>
      <c r="HU43" s="460">
        <f t="shared" si="10"/>
        <v>0.43402777777777751</v>
      </c>
      <c r="HV43" s="564"/>
      <c r="HW43" s="486"/>
      <c r="HX43" s="486"/>
      <c r="HY43" s="486">
        <v>0.10416666666666663</v>
      </c>
      <c r="HZ43" s="486"/>
      <c r="IA43" s="486"/>
      <c r="IB43" s="486"/>
      <c r="IC43" s="486"/>
      <c r="ID43" s="486"/>
      <c r="IE43" s="486"/>
      <c r="IF43" s="486"/>
      <c r="IG43" s="486">
        <v>2.0833333333333259E-2</v>
      </c>
      <c r="IH43" s="486">
        <v>0.125</v>
      </c>
      <c r="II43" s="486"/>
      <c r="IJ43" s="486">
        <v>0.125</v>
      </c>
      <c r="IK43" s="486"/>
      <c r="IL43" s="486"/>
      <c r="IM43" s="486"/>
      <c r="IN43" s="486"/>
      <c r="IO43" s="486"/>
      <c r="IP43" s="486"/>
      <c r="IQ43" s="486"/>
      <c r="IR43" s="486"/>
      <c r="IS43" s="486"/>
      <c r="IT43" s="486"/>
      <c r="IU43" s="486"/>
      <c r="IV43" s="486"/>
      <c r="IW43" s="486"/>
      <c r="IX43" s="486"/>
      <c r="IY43" s="486"/>
      <c r="IZ43" s="507"/>
      <c r="JA43" s="460">
        <f t="shared" si="11"/>
        <v>0.37499999999999989</v>
      </c>
      <c r="JB43" s="564"/>
      <c r="JC43" s="486"/>
      <c r="JD43" s="486"/>
      <c r="JE43" s="486"/>
      <c r="JF43" s="486"/>
      <c r="JG43" s="486"/>
      <c r="JH43" s="486"/>
      <c r="JI43" s="486"/>
      <c r="JJ43" s="486"/>
      <c r="JK43" s="486"/>
      <c r="JL43" s="486"/>
      <c r="JM43" s="486"/>
      <c r="JN43" s="486"/>
      <c r="JO43" s="486"/>
      <c r="JP43" s="486"/>
      <c r="JQ43" s="486"/>
      <c r="JR43" s="486"/>
      <c r="JS43" s="486"/>
      <c r="JT43" s="486"/>
      <c r="JU43" s="486"/>
      <c r="JV43" s="486"/>
      <c r="JW43" s="486"/>
      <c r="JX43" s="486"/>
      <c r="JY43" s="486"/>
      <c r="JZ43" s="486"/>
      <c r="KA43" s="486"/>
      <c r="KB43" s="486"/>
      <c r="KC43" s="486"/>
      <c r="KD43" s="486"/>
      <c r="KE43" s="507"/>
      <c r="KF43" s="460">
        <f t="shared" si="12"/>
        <v>0</v>
      </c>
      <c r="KG43" s="486"/>
      <c r="KH43" s="486"/>
      <c r="KI43" s="486"/>
      <c r="KJ43" s="486"/>
      <c r="KK43" s="486"/>
      <c r="KL43" s="486"/>
      <c r="KM43" s="486"/>
      <c r="KN43" s="486"/>
      <c r="KO43" s="486"/>
      <c r="KP43" s="486"/>
      <c r="KQ43" s="486"/>
      <c r="KR43" s="486"/>
      <c r="KS43" s="486"/>
      <c r="KT43" s="486"/>
      <c r="KU43" s="486"/>
      <c r="KV43" s="486"/>
      <c r="KW43" s="486"/>
      <c r="KX43" s="486"/>
      <c r="KY43" s="486"/>
      <c r="KZ43" s="486"/>
      <c r="LA43" s="486"/>
      <c r="LB43" s="486"/>
      <c r="LC43" s="486"/>
      <c r="LD43" s="486"/>
      <c r="LE43" s="486"/>
      <c r="LF43" s="486"/>
      <c r="LG43" s="486"/>
      <c r="LH43" s="486"/>
      <c r="LI43" s="486"/>
      <c r="LJ43" s="486"/>
      <c r="LK43" s="486"/>
      <c r="LL43" s="460">
        <f t="shared" si="13"/>
        <v>0</v>
      </c>
      <c r="LM43" s="486"/>
      <c r="LN43" s="486"/>
      <c r="LO43" s="486"/>
      <c r="LP43" s="486"/>
      <c r="LQ43" s="486"/>
      <c r="LR43" s="486"/>
      <c r="LS43" s="486"/>
      <c r="LT43" s="486"/>
      <c r="LU43" s="486"/>
      <c r="LV43" s="486"/>
      <c r="LW43" s="486"/>
      <c r="LX43" s="486"/>
      <c r="LY43" s="486"/>
      <c r="LZ43" s="486"/>
      <c r="MA43" s="486"/>
      <c r="MB43" s="486"/>
      <c r="MC43" s="486"/>
      <c r="MD43" s="486"/>
      <c r="ME43" s="486"/>
      <c r="MF43" s="486"/>
      <c r="MG43" s="486"/>
      <c r="MH43" s="486"/>
      <c r="MI43" s="486"/>
      <c r="MJ43" s="486"/>
      <c r="MK43" s="486"/>
      <c r="ML43" s="486"/>
      <c r="MM43" s="486"/>
      <c r="MN43" s="486"/>
      <c r="MO43" s="486"/>
      <c r="MP43" s="486"/>
      <c r="MQ43" s="460">
        <f t="shared" si="14"/>
        <v>0</v>
      </c>
      <c r="MR43" s="486"/>
      <c r="MS43" s="486"/>
      <c r="MT43" s="486"/>
      <c r="MU43" s="486"/>
      <c r="MV43" s="486"/>
      <c r="MW43" s="486"/>
      <c r="MX43" s="486"/>
      <c r="MY43" s="486"/>
      <c r="MZ43" s="486"/>
      <c r="NA43" s="486"/>
      <c r="NB43" s="486"/>
      <c r="NC43" s="486"/>
      <c r="ND43" s="486"/>
      <c r="NE43" s="486"/>
      <c r="NF43" s="486"/>
      <c r="NG43" s="486"/>
      <c r="NH43" s="486"/>
      <c r="NI43" s="486"/>
      <c r="NJ43" s="486"/>
      <c r="NK43" s="486"/>
      <c r="NL43" s="486"/>
      <c r="NM43" s="486"/>
      <c r="NN43" s="486"/>
      <c r="NO43" s="486"/>
      <c r="NP43" s="486"/>
      <c r="NQ43" s="486"/>
      <c r="NR43" s="486"/>
      <c r="NS43" s="486"/>
      <c r="NT43" s="486"/>
      <c r="NU43" s="486"/>
      <c r="NV43" s="486"/>
      <c r="NW43" s="460">
        <f t="shared" si="8"/>
        <v>0</v>
      </c>
      <c r="NX43" s="142"/>
    </row>
    <row r="44" spans="1:388 16384:16384" s="124" customFormat="1" ht="30" customHeight="1">
      <c r="A44" s="113">
        <v>30</v>
      </c>
      <c r="B44" s="152" t="s">
        <v>30</v>
      </c>
      <c r="C44" s="125" t="s">
        <v>60</v>
      </c>
      <c r="D44" s="153" t="str">
        <f t="shared" si="0"/>
        <v xml:space="preserve">-1 Dias y 4 Horas </v>
      </c>
      <c r="E44" s="307">
        <f t="shared" si="1"/>
        <v>-1.9184027777778057E-2</v>
      </c>
      <c r="F44" s="308">
        <f>'Reporte de horas deducidos'!HI34</f>
        <v>5.6388888888888884</v>
      </c>
      <c r="G44" s="306">
        <f t="shared" si="2"/>
        <v>-0.15347222222222445</v>
      </c>
      <c r="H44" s="115">
        <f t="shared" si="9"/>
        <v>5.4854166666666639</v>
      </c>
      <c r="I44" s="138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40"/>
      <c r="AN44" s="141">
        <f t="shared" si="3"/>
        <v>0</v>
      </c>
      <c r="AO44" s="138"/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40"/>
      <c r="BR44" s="141">
        <f t="shared" si="4"/>
        <v>0</v>
      </c>
      <c r="BS44" s="120">
        <v>0.79166666666666663</v>
      </c>
      <c r="BT44" s="121"/>
      <c r="BU44" s="121"/>
      <c r="BV44" s="121">
        <v>4.166666666666663E-2</v>
      </c>
      <c r="BW44" s="121">
        <v>4.166666666666663E-2</v>
      </c>
      <c r="BX44" s="121"/>
      <c r="BY44" s="121">
        <v>6.25E-2</v>
      </c>
      <c r="BZ44" s="121">
        <v>2.0833333333333332E-2</v>
      </c>
      <c r="CA44" s="121"/>
      <c r="CB44" s="121"/>
      <c r="CC44" s="121"/>
      <c r="CD44" s="121">
        <v>2.0833333333333592E-2</v>
      </c>
      <c r="CE44" s="121"/>
      <c r="CF44" s="121">
        <v>2.0833333333333259E-2</v>
      </c>
      <c r="CG44" s="121">
        <v>8.3333333333333259E-2</v>
      </c>
      <c r="CH44" s="121"/>
      <c r="CI44" s="121"/>
      <c r="CJ44" s="121">
        <v>0.25</v>
      </c>
      <c r="CK44" s="121">
        <v>0.17847222222222228</v>
      </c>
      <c r="CL44" s="121"/>
      <c r="CM44" s="121">
        <v>4.166666666666663E-2</v>
      </c>
      <c r="CN44" s="121">
        <v>0.20138888888888884</v>
      </c>
      <c r="CO44" s="121"/>
      <c r="CP44" s="121"/>
      <c r="CQ44" s="121">
        <v>2.0833333333333259E-2</v>
      </c>
      <c r="CR44" s="121"/>
      <c r="CS44" s="121"/>
      <c r="CT44" s="121">
        <v>2.0833333333333259E-2</v>
      </c>
      <c r="CU44" s="121">
        <v>0.26041666666666663</v>
      </c>
      <c r="CV44" s="121"/>
      <c r="CW44" s="121"/>
      <c r="CX44" s="121">
        <v>7.638888888888884E-2</v>
      </c>
      <c r="CY44" s="122">
        <f t="shared" si="5"/>
        <v>2.1333333333333329</v>
      </c>
      <c r="CZ44" s="121"/>
      <c r="DA44" s="121"/>
      <c r="DB44" s="121"/>
      <c r="DC44" s="121"/>
      <c r="DD44" s="121"/>
      <c r="DE44" s="121"/>
      <c r="DF44" s="121">
        <v>0.10416666666666663</v>
      </c>
      <c r="DG44" s="121">
        <v>0.20833333333333326</v>
      </c>
      <c r="DH44" s="121">
        <v>4.166666666666663E-2</v>
      </c>
      <c r="DI44" s="121">
        <v>2.0833333333333259E-2</v>
      </c>
      <c r="DJ44" s="121"/>
      <c r="DK44" s="121"/>
      <c r="DL44" s="121"/>
      <c r="DM44" s="121">
        <v>8.3333333333333259E-2</v>
      </c>
      <c r="DN44" s="121">
        <v>0.19444444444444442</v>
      </c>
      <c r="DO44" s="121"/>
      <c r="DP44" s="121">
        <v>2.777777777777779E-2</v>
      </c>
      <c r="DQ44" s="121">
        <v>0.15277777777777779</v>
      </c>
      <c r="DR44" s="121"/>
      <c r="DS44" s="121"/>
      <c r="DT44" s="121">
        <v>2.0833333333333259E-2</v>
      </c>
      <c r="DU44" s="121"/>
      <c r="DV44" s="121"/>
      <c r="DW44" s="121"/>
      <c r="DX44" s="121"/>
      <c r="DY44" s="121"/>
      <c r="DZ44" s="121"/>
      <c r="EA44" s="121"/>
      <c r="EB44" s="121"/>
      <c r="EC44" s="121"/>
      <c r="ED44" s="122">
        <f t="shared" si="6"/>
        <v>0.8541666666666663</v>
      </c>
      <c r="EE44" s="146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7"/>
      <c r="ER44" s="147"/>
      <c r="ES44" s="147"/>
      <c r="ET44" s="147"/>
      <c r="EU44" s="147"/>
      <c r="EV44" s="147"/>
      <c r="EW44" s="147"/>
      <c r="EX44" s="147"/>
      <c r="EY44" s="147"/>
      <c r="EZ44" s="147"/>
      <c r="FA44" s="147"/>
      <c r="FB44" s="147"/>
      <c r="FC44" s="147"/>
      <c r="FD44" s="147"/>
      <c r="FE44" s="147"/>
      <c r="FF44" s="147"/>
      <c r="FG44" s="147"/>
      <c r="FH44" s="147"/>
      <c r="FI44" s="148"/>
      <c r="FJ44" s="133">
        <f t="shared" si="7"/>
        <v>0</v>
      </c>
      <c r="FK44" s="443"/>
      <c r="FL44" s="443"/>
      <c r="FM44" s="443"/>
      <c r="FN44" s="443">
        <v>9.722222222222221E-2</v>
      </c>
      <c r="FO44" s="443"/>
      <c r="FP44" s="443"/>
      <c r="FQ44" s="475"/>
      <c r="FR44" s="443"/>
      <c r="FS44" s="443">
        <v>8.3333333333333259E-2</v>
      </c>
      <c r="FT44" s="443"/>
      <c r="FU44" s="443">
        <v>2.0833333333333259E-2</v>
      </c>
      <c r="FV44" s="443"/>
      <c r="FW44" s="443"/>
      <c r="FX44" s="443"/>
      <c r="FY44" s="443"/>
      <c r="FZ44" s="443"/>
      <c r="GA44" s="443"/>
      <c r="GB44" s="443"/>
      <c r="GC44" s="443"/>
      <c r="GD44" s="443"/>
      <c r="GE44" s="443"/>
      <c r="GF44" s="443">
        <v>6.25E-2</v>
      </c>
      <c r="GG44" s="443">
        <v>2.0833333333333259E-2</v>
      </c>
      <c r="GH44" s="443">
        <v>2.777777777777779E-2</v>
      </c>
      <c r="GI44" s="443">
        <v>5.5555555555555469E-2</v>
      </c>
      <c r="GJ44" s="443">
        <v>5.5555555555555469E-2</v>
      </c>
      <c r="GK44" s="443">
        <v>9.027777777777779E-2</v>
      </c>
      <c r="GL44" s="443"/>
      <c r="GM44" s="443"/>
      <c r="GN44" s="443"/>
      <c r="GO44" s="460">
        <f t="shared" si="15"/>
        <v>0.51388888888888851</v>
      </c>
      <c r="GP44" s="486">
        <v>9.722222222222221E-2</v>
      </c>
      <c r="GQ44" s="486">
        <v>4.166666666666663E-2</v>
      </c>
      <c r="GR44" s="486"/>
      <c r="GS44" s="486">
        <v>0.17361111111111105</v>
      </c>
      <c r="GT44" s="486"/>
      <c r="GU44" s="486"/>
      <c r="GV44" s="486"/>
      <c r="GW44" s="486"/>
      <c r="GX44" s="486"/>
      <c r="GY44" s="486"/>
      <c r="GZ44" s="486">
        <v>0.28472222222222221</v>
      </c>
      <c r="HA44" s="486"/>
      <c r="HB44" s="486"/>
      <c r="HC44" s="486">
        <v>9.7222222222222099E-2</v>
      </c>
      <c r="HD44" s="486"/>
      <c r="HE44" s="486"/>
      <c r="HF44" s="486"/>
      <c r="HG44" s="486"/>
      <c r="HH44" s="486"/>
      <c r="HI44" s="486"/>
      <c r="HJ44" s="486"/>
      <c r="HK44" s="486"/>
      <c r="HL44" s="486"/>
      <c r="HM44" s="486"/>
      <c r="HN44" s="486"/>
      <c r="HO44" s="486"/>
      <c r="HP44" s="486"/>
      <c r="HQ44" s="486">
        <v>0.24305555555555541</v>
      </c>
      <c r="HR44" s="486"/>
      <c r="HS44" s="486"/>
      <c r="HT44" s="507"/>
      <c r="HU44" s="460">
        <f t="shared" si="10"/>
        <v>0.93749999999999956</v>
      </c>
      <c r="HV44" s="564"/>
      <c r="HW44" s="486"/>
      <c r="HX44" s="486"/>
      <c r="HY44" s="486"/>
      <c r="HZ44" s="486"/>
      <c r="IA44" s="486"/>
      <c r="IB44" s="486"/>
      <c r="IC44" s="486"/>
      <c r="ID44" s="486"/>
      <c r="IE44" s="486"/>
      <c r="IF44" s="486">
        <v>8.3333333333333259E-2</v>
      </c>
      <c r="IG44" s="486">
        <v>2.0833333333333259E-2</v>
      </c>
      <c r="IH44" s="486"/>
      <c r="II44" s="486">
        <v>0.37499999999999994</v>
      </c>
      <c r="IJ44" s="486">
        <v>0.125</v>
      </c>
      <c r="IK44" s="486"/>
      <c r="IL44" s="486">
        <v>5.2083333333333259E-2</v>
      </c>
      <c r="IM44" s="486"/>
      <c r="IN44" s="486">
        <v>8.3333333333333259E-2</v>
      </c>
      <c r="IO44" s="486">
        <v>0.10416666666666663</v>
      </c>
      <c r="IP44" s="486"/>
      <c r="IQ44" s="486"/>
      <c r="IR44" s="486"/>
      <c r="IS44" s="486"/>
      <c r="IT44" s="486"/>
      <c r="IU44" s="486"/>
      <c r="IV44" s="486"/>
      <c r="IW44" s="486"/>
      <c r="IX44" s="486">
        <v>2.430555555555558E-2</v>
      </c>
      <c r="IY44" s="486"/>
      <c r="IZ44" s="507"/>
      <c r="JA44" s="460">
        <f t="shared" si="11"/>
        <v>0.86805555555555525</v>
      </c>
      <c r="JB44" s="564"/>
      <c r="JC44" s="486"/>
      <c r="JD44" s="486">
        <v>0.15763888888888888</v>
      </c>
      <c r="JE44" s="486"/>
      <c r="JF44" s="486">
        <v>2.083333333333337E-2</v>
      </c>
      <c r="JG44" s="486"/>
      <c r="JH44" s="486"/>
      <c r="JI44" s="486"/>
      <c r="JJ44" s="486"/>
      <c r="JK44" s="486"/>
      <c r="JL44" s="486"/>
      <c r="JM44" s="486"/>
      <c r="JN44" s="486"/>
      <c r="JO44" s="486"/>
      <c r="JP44" s="486"/>
      <c r="JQ44" s="486"/>
      <c r="JR44" s="486"/>
      <c r="JS44" s="486"/>
      <c r="JT44" s="486"/>
      <c r="JU44" s="486"/>
      <c r="JV44" s="486"/>
      <c r="JW44" s="486"/>
      <c r="JX44" s="486"/>
      <c r="JY44" s="486"/>
      <c r="JZ44" s="486"/>
      <c r="KA44" s="486"/>
      <c r="KB44" s="486"/>
      <c r="KC44" s="486"/>
      <c r="KD44" s="486"/>
      <c r="KE44" s="507"/>
      <c r="KF44" s="460">
        <f t="shared" si="12"/>
        <v>0.17847222222222225</v>
      </c>
      <c r="KG44" s="486"/>
      <c r="KH44" s="486"/>
      <c r="KI44" s="486"/>
      <c r="KJ44" s="486"/>
      <c r="KK44" s="486"/>
      <c r="KL44" s="486"/>
      <c r="KM44" s="486"/>
      <c r="KN44" s="486"/>
      <c r="KO44" s="486"/>
      <c r="KP44" s="486"/>
      <c r="KQ44" s="486"/>
      <c r="KR44" s="486"/>
      <c r="KS44" s="486"/>
      <c r="KT44" s="486"/>
      <c r="KU44" s="486"/>
      <c r="KV44" s="486"/>
      <c r="KW44" s="486"/>
      <c r="KX44" s="486"/>
      <c r="KY44" s="486"/>
      <c r="KZ44" s="486"/>
      <c r="LA44" s="486"/>
      <c r="LB44" s="486"/>
      <c r="LC44" s="486"/>
      <c r="LD44" s="486"/>
      <c r="LE44" s="486"/>
      <c r="LF44" s="486"/>
      <c r="LG44" s="486"/>
      <c r="LH44" s="486"/>
      <c r="LI44" s="486"/>
      <c r="LJ44" s="486"/>
      <c r="LK44" s="486"/>
      <c r="LL44" s="460">
        <f t="shared" si="13"/>
        <v>0</v>
      </c>
      <c r="LM44" s="486"/>
      <c r="LN44" s="486"/>
      <c r="LO44" s="486"/>
      <c r="LP44" s="486"/>
      <c r="LQ44" s="486"/>
      <c r="LR44" s="486"/>
      <c r="LS44" s="486"/>
      <c r="LT44" s="486"/>
      <c r="LU44" s="486"/>
      <c r="LV44" s="486"/>
      <c r="LW44" s="486"/>
      <c r="LX44" s="486"/>
      <c r="LY44" s="486"/>
      <c r="LZ44" s="486"/>
      <c r="MA44" s="486"/>
      <c r="MB44" s="486"/>
      <c r="MC44" s="486"/>
      <c r="MD44" s="486"/>
      <c r="ME44" s="486"/>
      <c r="MF44" s="486"/>
      <c r="MG44" s="486"/>
      <c r="MH44" s="486"/>
      <c r="MI44" s="486"/>
      <c r="MJ44" s="486"/>
      <c r="MK44" s="486"/>
      <c r="ML44" s="486"/>
      <c r="MM44" s="486"/>
      <c r="MN44" s="486"/>
      <c r="MO44" s="486"/>
      <c r="MP44" s="486"/>
      <c r="MQ44" s="460">
        <f t="shared" si="14"/>
        <v>0</v>
      </c>
      <c r="MR44" s="486"/>
      <c r="MS44" s="486"/>
      <c r="MT44" s="486"/>
      <c r="MU44" s="486"/>
      <c r="MV44" s="486"/>
      <c r="MW44" s="486"/>
      <c r="MX44" s="486"/>
      <c r="MY44" s="486"/>
      <c r="MZ44" s="486"/>
      <c r="NA44" s="486"/>
      <c r="NB44" s="486"/>
      <c r="NC44" s="486"/>
      <c r="ND44" s="486"/>
      <c r="NE44" s="486"/>
      <c r="NF44" s="486"/>
      <c r="NG44" s="486"/>
      <c r="NH44" s="486"/>
      <c r="NI44" s="486"/>
      <c r="NJ44" s="486"/>
      <c r="NK44" s="486"/>
      <c r="NL44" s="486"/>
      <c r="NM44" s="486"/>
      <c r="NN44" s="486"/>
      <c r="NO44" s="486"/>
      <c r="NP44" s="486"/>
      <c r="NQ44" s="486"/>
      <c r="NR44" s="486"/>
      <c r="NS44" s="486"/>
      <c r="NT44" s="486"/>
      <c r="NU44" s="486"/>
      <c r="NV44" s="486"/>
      <c r="NW44" s="460">
        <f t="shared" si="8"/>
        <v>0</v>
      </c>
      <c r="NX44" s="142"/>
    </row>
    <row r="45" spans="1:388 16384:16384" s="124" customFormat="1" ht="30" customHeight="1">
      <c r="A45" s="113">
        <v>31</v>
      </c>
      <c r="B45" s="152" t="s">
        <v>139</v>
      </c>
      <c r="C45" s="125" t="s">
        <v>60</v>
      </c>
      <c r="D45" s="153" t="str">
        <f t="shared" si="0"/>
        <v xml:space="preserve">2 Dias y 1 Horas </v>
      </c>
      <c r="E45" s="307">
        <f t="shared" si="1"/>
        <v>9.1319444444444287E-2</v>
      </c>
      <c r="F45" s="308">
        <f>'Reporte de horas deducidos'!HI35</f>
        <v>3.5</v>
      </c>
      <c r="G45" s="306">
        <f t="shared" si="2"/>
        <v>0.73055555555555429</v>
      </c>
      <c r="H45" s="115">
        <f t="shared" si="9"/>
        <v>4.2305555555555543</v>
      </c>
      <c r="I45" s="138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40"/>
      <c r="AN45" s="141">
        <f t="shared" si="3"/>
        <v>0</v>
      </c>
      <c r="AO45" s="138"/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40"/>
      <c r="BR45" s="141">
        <f t="shared" si="4"/>
        <v>0</v>
      </c>
      <c r="BS45" s="120">
        <v>1.375</v>
      </c>
      <c r="BT45" s="121"/>
      <c r="BU45" s="121"/>
      <c r="BV45" s="121">
        <v>6.25E-2</v>
      </c>
      <c r="BW45" s="121">
        <v>4.166666666666663E-2</v>
      </c>
      <c r="BX45" s="121"/>
      <c r="BY45" s="121"/>
      <c r="BZ45" s="121"/>
      <c r="CA45" s="121"/>
      <c r="CB45" s="121"/>
      <c r="CC45" s="121"/>
      <c r="CD45" s="121">
        <v>2.0833333333333592E-2</v>
      </c>
      <c r="CE45" s="121"/>
      <c r="CF45" s="121">
        <v>2.0833333333333259E-2</v>
      </c>
      <c r="CG45" s="121">
        <v>2.0833333333333259E-2</v>
      </c>
      <c r="CH45" s="121"/>
      <c r="CI45" s="121"/>
      <c r="CJ45" s="121"/>
      <c r="CK45" s="121"/>
      <c r="CL45" s="121">
        <v>0.13888888888888884</v>
      </c>
      <c r="CM45" s="121"/>
      <c r="CN45" s="121">
        <v>0.19444444444444442</v>
      </c>
      <c r="CO45" s="121"/>
      <c r="CP45" s="121"/>
      <c r="CQ45" s="121"/>
      <c r="CR45" s="121"/>
      <c r="CS45" s="121">
        <v>0.10416666666666663</v>
      </c>
      <c r="CT45" s="121">
        <v>2.0833333333333259E-2</v>
      </c>
      <c r="CU45" s="121">
        <v>0.16666666666666663</v>
      </c>
      <c r="CV45" s="121"/>
      <c r="CW45" s="121"/>
      <c r="CX45" s="121"/>
      <c r="CY45" s="122">
        <f t="shared" si="5"/>
        <v>2.1666666666666665</v>
      </c>
      <c r="CZ45" s="121"/>
      <c r="DA45" s="121"/>
      <c r="DB45" s="121"/>
      <c r="DC45" s="121"/>
      <c r="DD45" s="121"/>
      <c r="DE45" s="121"/>
      <c r="DF45" s="121">
        <v>0.10416666666666663</v>
      </c>
      <c r="DG45" s="121"/>
      <c r="DH45" s="121">
        <v>9.027777777777779E-2</v>
      </c>
      <c r="DI45" s="121">
        <v>2.0833333333333259E-2</v>
      </c>
      <c r="DJ45" s="121"/>
      <c r="DK45" s="121"/>
      <c r="DL45" s="121">
        <v>4.166666666666663E-2</v>
      </c>
      <c r="DM45" s="121">
        <v>4.166666666666663E-2</v>
      </c>
      <c r="DN45" s="121">
        <v>4.166666666666663E-2</v>
      </c>
      <c r="DO45" s="121">
        <v>7.291666666666663E-2</v>
      </c>
      <c r="DP45" s="121">
        <v>3.4722222222222099E-2</v>
      </c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2">
        <f t="shared" si="6"/>
        <v>0.4479166666666663</v>
      </c>
      <c r="EE45" s="146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147"/>
      <c r="FD45" s="147"/>
      <c r="FE45" s="147"/>
      <c r="FF45" s="147"/>
      <c r="FG45" s="147"/>
      <c r="FH45" s="147"/>
      <c r="FI45" s="148"/>
      <c r="FJ45" s="133">
        <f t="shared" si="7"/>
        <v>0</v>
      </c>
      <c r="FK45" s="443"/>
      <c r="FL45" s="443"/>
      <c r="FM45" s="443"/>
      <c r="FN45" s="443"/>
      <c r="FO45" s="443">
        <v>4.166666666666663E-2</v>
      </c>
      <c r="FP45" s="443"/>
      <c r="FQ45" s="475"/>
      <c r="FR45" s="443"/>
      <c r="FS45" s="443"/>
      <c r="FT45" s="443"/>
      <c r="FU45" s="443">
        <v>2.0833333333333259E-2</v>
      </c>
      <c r="FV45" s="443"/>
      <c r="FW45" s="443"/>
      <c r="FX45" s="443"/>
      <c r="FY45" s="443"/>
      <c r="FZ45" s="443"/>
      <c r="GA45" s="443"/>
      <c r="GB45" s="443"/>
      <c r="GC45" s="443"/>
      <c r="GD45" s="443"/>
      <c r="GE45" s="443"/>
      <c r="GF45" s="443"/>
      <c r="GG45" s="443">
        <v>2.0833333333333259E-2</v>
      </c>
      <c r="GH45" s="443">
        <v>2.777777777777779E-2</v>
      </c>
      <c r="GI45" s="443">
        <v>5.5555555555555469E-2</v>
      </c>
      <c r="GJ45" s="443">
        <v>5.5555555555555469E-2</v>
      </c>
      <c r="GK45" s="443">
        <v>9.027777777777779E-2</v>
      </c>
      <c r="GL45" s="443"/>
      <c r="GM45" s="443"/>
      <c r="GN45" s="443"/>
      <c r="GO45" s="460">
        <f t="shared" si="15"/>
        <v>0.31249999999999967</v>
      </c>
      <c r="GP45" s="486">
        <v>9.722222222222221E-2</v>
      </c>
      <c r="GQ45" s="486">
        <v>4.166666666666663E-2</v>
      </c>
      <c r="GR45" s="486"/>
      <c r="GS45" s="486">
        <v>0.17361111111111105</v>
      </c>
      <c r="GT45" s="486"/>
      <c r="GU45" s="486"/>
      <c r="GV45" s="486"/>
      <c r="GW45" s="486"/>
      <c r="GX45" s="486"/>
      <c r="GY45" s="486"/>
      <c r="GZ45" s="486"/>
      <c r="HA45" s="486"/>
      <c r="HB45" s="486"/>
      <c r="HC45" s="486">
        <v>9.7222222222222099E-2</v>
      </c>
      <c r="HD45" s="486"/>
      <c r="HE45" s="486">
        <v>9.027777777777779E-2</v>
      </c>
      <c r="HF45" s="486"/>
      <c r="HG45" s="486"/>
      <c r="HH45" s="486"/>
      <c r="HI45" s="486"/>
      <c r="HJ45" s="486"/>
      <c r="HK45" s="486"/>
      <c r="HL45" s="486">
        <v>0.14583333333333326</v>
      </c>
      <c r="HM45" s="486"/>
      <c r="HN45" s="486"/>
      <c r="HO45" s="486"/>
      <c r="HP45" s="486"/>
      <c r="HQ45" s="486"/>
      <c r="HR45" s="486"/>
      <c r="HS45" s="486"/>
      <c r="HT45" s="507"/>
      <c r="HU45" s="460">
        <f t="shared" si="10"/>
        <v>0.64583333333333304</v>
      </c>
      <c r="HV45" s="564"/>
      <c r="HW45" s="486"/>
      <c r="HX45" s="486"/>
      <c r="HY45" s="486">
        <v>0.10416666666666663</v>
      </c>
      <c r="HZ45" s="486">
        <v>6.0416666666666674E-2</v>
      </c>
      <c r="IA45" s="486"/>
      <c r="IB45" s="486"/>
      <c r="IC45" s="486"/>
      <c r="ID45" s="486"/>
      <c r="IE45" s="486"/>
      <c r="IF45" s="486"/>
      <c r="IG45" s="486">
        <v>2.0833333333333259E-2</v>
      </c>
      <c r="IH45" s="486"/>
      <c r="II45" s="486"/>
      <c r="IJ45" s="486">
        <v>0.125</v>
      </c>
      <c r="IK45" s="486"/>
      <c r="IL45" s="486"/>
      <c r="IM45" s="486"/>
      <c r="IN45" s="486">
        <v>8.3333333333333259E-2</v>
      </c>
      <c r="IO45" s="486">
        <v>0.10416666666666663</v>
      </c>
      <c r="IP45" s="486"/>
      <c r="IQ45" s="486"/>
      <c r="IR45" s="486"/>
      <c r="IS45" s="486"/>
      <c r="IT45" s="486"/>
      <c r="IU45" s="486"/>
      <c r="IV45" s="486">
        <v>0.10416666666666663</v>
      </c>
      <c r="IW45" s="486"/>
      <c r="IX45" s="486"/>
      <c r="IY45" s="486"/>
      <c r="IZ45" s="507"/>
      <c r="JA45" s="460">
        <f t="shared" si="11"/>
        <v>0.60208333333333308</v>
      </c>
      <c r="JB45" s="564"/>
      <c r="JC45" s="486">
        <v>2.0833333333333259E-2</v>
      </c>
      <c r="JD45" s="486">
        <v>1.388888888888884E-2</v>
      </c>
      <c r="JE45" s="486"/>
      <c r="JF45" s="486">
        <v>2.083333333333337E-2</v>
      </c>
      <c r="JG45" s="486"/>
      <c r="JH45" s="486"/>
      <c r="JI45" s="486"/>
      <c r="JJ45" s="486"/>
      <c r="JK45" s="486"/>
      <c r="JL45" s="486"/>
      <c r="JM45" s="486"/>
      <c r="JN45" s="486"/>
      <c r="JO45" s="486"/>
      <c r="JP45" s="486"/>
      <c r="JQ45" s="486"/>
      <c r="JR45" s="486"/>
      <c r="JS45" s="486"/>
      <c r="JT45" s="486"/>
      <c r="JU45" s="486"/>
      <c r="JV45" s="486"/>
      <c r="JW45" s="486"/>
      <c r="JX45" s="486"/>
      <c r="JY45" s="486"/>
      <c r="JZ45" s="486"/>
      <c r="KA45" s="486"/>
      <c r="KB45" s="486"/>
      <c r="KC45" s="486"/>
      <c r="KD45" s="486"/>
      <c r="KE45" s="507"/>
      <c r="KF45" s="460">
        <f t="shared" si="12"/>
        <v>5.5555555555555469E-2</v>
      </c>
      <c r="KG45" s="486"/>
      <c r="KH45" s="486"/>
      <c r="KI45" s="486"/>
      <c r="KJ45" s="486"/>
      <c r="KK45" s="486"/>
      <c r="KL45" s="486"/>
      <c r="KM45" s="486"/>
      <c r="KN45" s="486"/>
      <c r="KO45" s="486"/>
      <c r="KP45" s="486"/>
      <c r="KQ45" s="486"/>
      <c r="KR45" s="486"/>
      <c r="KS45" s="486"/>
      <c r="KT45" s="486"/>
      <c r="KU45" s="486"/>
      <c r="KV45" s="486"/>
      <c r="KW45" s="486"/>
      <c r="KX45" s="486"/>
      <c r="KY45" s="486"/>
      <c r="KZ45" s="486"/>
      <c r="LA45" s="486"/>
      <c r="LB45" s="486"/>
      <c r="LC45" s="486"/>
      <c r="LD45" s="486"/>
      <c r="LE45" s="486"/>
      <c r="LF45" s="486"/>
      <c r="LG45" s="486"/>
      <c r="LH45" s="486"/>
      <c r="LI45" s="486"/>
      <c r="LJ45" s="486"/>
      <c r="LK45" s="486"/>
      <c r="LL45" s="460">
        <f t="shared" si="13"/>
        <v>0</v>
      </c>
      <c r="LM45" s="486"/>
      <c r="LN45" s="486"/>
      <c r="LO45" s="486"/>
      <c r="LP45" s="486"/>
      <c r="LQ45" s="486"/>
      <c r="LR45" s="486"/>
      <c r="LS45" s="486"/>
      <c r="LT45" s="486"/>
      <c r="LU45" s="486"/>
      <c r="LV45" s="486"/>
      <c r="LW45" s="486"/>
      <c r="LX45" s="486"/>
      <c r="LY45" s="486"/>
      <c r="LZ45" s="486"/>
      <c r="MA45" s="486"/>
      <c r="MB45" s="486"/>
      <c r="MC45" s="486"/>
      <c r="MD45" s="486"/>
      <c r="ME45" s="486"/>
      <c r="MF45" s="486"/>
      <c r="MG45" s="486"/>
      <c r="MH45" s="486"/>
      <c r="MI45" s="486"/>
      <c r="MJ45" s="486"/>
      <c r="MK45" s="486"/>
      <c r="ML45" s="486"/>
      <c r="MM45" s="486"/>
      <c r="MN45" s="486"/>
      <c r="MO45" s="486"/>
      <c r="MP45" s="486"/>
      <c r="MQ45" s="460">
        <f t="shared" si="14"/>
        <v>0</v>
      </c>
      <c r="MR45" s="486"/>
      <c r="MS45" s="486"/>
      <c r="MT45" s="486"/>
      <c r="MU45" s="486"/>
      <c r="MV45" s="486"/>
      <c r="MW45" s="486"/>
      <c r="MX45" s="486"/>
      <c r="MY45" s="486"/>
      <c r="MZ45" s="486"/>
      <c r="NA45" s="486"/>
      <c r="NB45" s="486"/>
      <c r="NC45" s="486"/>
      <c r="ND45" s="486"/>
      <c r="NE45" s="486"/>
      <c r="NF45" s="486"/>
      <c r="NG45" s="486"/>
      <c r="NH45" s="486"/>
      <c r="NI45" s="486"/>
      <c r="NJ45" s="486"/>
      <c r="NK45" s="486"/>
      <c r="NL45" s="486"/>
      <c r="NM45" s="486"/>
      <c r="NN45" s="486"/>
      <c r="NO45" s="486"/>
      <c r="NP45" s="486"/>
      <c r="NQ45" s="486"/>
      <c r="NR45" s="486"/>
      <c r="NS45" s="486"/>
      <c r="NT45" s="486"/>
      <c r="NU45" s="486"/>
      <c r="NV45" s="486"/>
      <c r="NW45" s="460">
        <f t="shared" si="8"/>
        <v>0</v>
      </c>
      <c r="NX45" s="142"/>
    </row>
    <row r="46" spans="1:388 16384:16384" s="124" customFormat="1" ht="30" customHeight="1">
      <c r="A46" s="113">
        <v>32</v>
      </c>
      <c r="B46" s="152" t="s">
        <v>146</v>
      </c>
      <c r="C46" s="125" t="s">
        <v>60</v>
      </c>
      <c r="D46" s="153" t="str">
        <f t="shared" si="0"/>
        <v xml:space="preserve">-1 Dias y 7 Horas </v>
      </c>
      <c r="E46" s="307">
        <f t="shared" si="1"/>
        <v>-1.5624999999996891E-3</v>
      </c>
      <c r="F46" s="308">
        <f>'Reporte de horas deducidos'!HI36</f>
        <v>7.1874999999999947</v>
      </c>
      <c r="G46" s="306">
        <f t="shared" si="2"/>
        <v>-1.2499999999997513E-2</v>
      </c>
      <c r="H46" s="115">
        <f t="shared" si="9"/>
        <v>7.1749999999999972</v>
      </c>
      <c r="I46" s="138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9"/>
      <c r="AJ46" s="139"/>
      <c r="AK46" s="139"/>
      <c r="AL46" s="139"/>
      <c r="AM46" s="140"/>
      <c r="AN46" s="141">
        <f t="shared" si="3"/>
        <v>0</v>
      </c>
      <c r="AO46" s="138"/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40"/>
      <c r="BR46" s="141">
        <f t="shared" si="4"/>
        <v>0</v>
      </c>
      <c r="BS46" s="120">
        <v>1.0833333333333333</v>
      </c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>
        <v>2.0833333333333592E-2</v>
      </c>
      <c r="CE46" s="121"/>
      <c r="CF46" s="121">
        <v>2.0833333333333259E-2</v>
      </c>
      <c r="CG46" s="121">
        <v>0.125</v>
      </c>
      <c r="CH46" s="121"/>
      <c r="CI46" s="121"/>
      <c r="CJ46" s="121">
        <v>0.23958333333333329</v>
      </c>
      <c r="CK46" s="121">
        <v>2.0833333333333315E-2</v>
      </c>
      <c r="CL46" s="121">
        <v>0.10416666666666663</v>
      </c>
      <c r="CM46" s="121">
        <v>4.166666666666663E-2</v>
      </c>
      <c r="CN46" s="121">
        <v>0.16666666666666663</v>
      </c>
      <c r="CO46" s="121"/>
      <c r="CP46" s="121">
        <v>0.16666666666666663</v>
      </c>
      <c r="CQ46" s="121"/>
      <c r="CR46" s="121"/>
      <c r="CS46" s="121">
        <v>0.17361111111111116</v>
      </c>
      <c r="CT46" s="121">
        <v>0.28124999999999994</v>
      </c>
      <c r="CU46" s="121">
        <v>0.16666666666666663</v>
      </c>
      <c r="CV46" s="121"/>
      <c r="CW46" s="121"/>
      <c r="CX46" s="121"/>
      <c r="CY46" s="122">
        <f t="shared" si="5"/>
        <v>2.6111111111111107</v>
      </c>
      <c r="CZ46" s="121"/>
      <c r="DA46" s="121"/>
      <c r="DB46" s="121"/>
      <c r="DC46" s="121"/>
      <c r="DD46" s="121"/>
      <c r="DE46" s="121"/>
      <c r="DF46" s="121">
        <v>8.3333333333333315E-2</v>
      </c>
      <c r="DG46" s="121"/>
      <c r="DH46" s="121">
        <v>0.10416666666666663</v>
      </c>
      <c r="DI46" s="121"/>
      <c r="DJ46" s="121">
        <v>8.3333333333333259E-2</v>
      </c>
      <c r="DK46" s="121"/>
      <c r="DL46" s="121"/>
      <c r="DM46" s="121">
        <v>8.3333333333333259E-2</v>
      </c>
      <c r="DN46" s="121"/>
      <c r="DO46" s="121">
        <v>0.15625</v>
      </c>
      <c r="DP46" s="121">
        <v>0.32291666666666657</v>
      </c>
      <c r="DQ46" s="121">
        <v>0.1875</v>
      </c>
      <c r="DR46" s="121"/>
      <c r="DS46" s="121"/>
      <c r="DT46" s="121">
        <v>2.0833333333333259E-2</v>
      </c>
      <c r="DU46" s="121"/>
      <c r="DV46" s="121"/>
      <c r="DW46" s="121"/>
      <c r="DX46" s="121"/>
      <c r="DY46" s="121"/>
      <c r="DZ46" s="121"/>
      <c r="EA46" s="121"/>
      <c r="EB46" s="121"/>
      <c r="EC46" s="121"/>
      <c r="ED46" s="122">
        <f t="shared" si="6"/>
        <v>1.0416666666666663</v>
      </c>
      <c r="EE46" s="146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7"/>
      <c r="ER46" s="147"/>
      <c r="ES46" s="147"/>
      <c r="ET46" s="147"/>
      <c r="EU46" s="147"/>
      <c r="EV46" s="147"/>
      <c r="EW46" s="147"/>
      <c r="EX46" s="147"/>
      <c r="EY46" s="147"/>
      <c r="EZ46" s="147"/>
      <c r="FA46" s="147"/>
      <c r="FB46" s="147"/>
      <c r="FC46" s="147"/>
      <c r="FD46" s="147"/>
      <c r="FE46" s="147"/>
      <c r="FF46" s="147"/>
      <c r="FG46" s="147"/>
      <c r="FH46" s="147"/>
      <c r="FI46" s="148"/>
      <c r="FJ46" s="133">
        <f t="shared" si="7"/>
        <v>0</v>
      </c>
      <c r="FK46" s="443"/>
      <c r="FL46" s="443"/>
      <c r="FM46" s="443"/>
      <c r="FN46" s="443"/>
      <c r="FO46" s="443"/>
      <c r="FP46" s="443"/>
      <c r="FQ46" s="475"/>
      <c r="FR46" s="443"/>
      <c r="FS46" s="443"/>
      <c r="FT46" s="443"/>
      <c r="FU46" s="443"/>
      <c r="FV46" s="443"/>
      <c r="FW46" s="443"/>
      <c r="FX46" s="443"/>
      <c r="FY46" s="443"/>
      <c r="FZ46" s="443">
        <v>0.23611111111111105</v>
      </c>
      <c r="GA46" s="443"/>
      <c r="GB46" s="443"/>
      <c r="GC46" s="443"/>
      <c r="GD46" s="443">
        <v>0.41666666666666663</v>
      </c>
      <c r="GE46" s="443"/>
      <c r="GF46" s="443"/>
      <c r="GG46" s="443"/>
      <c r="GH46" s="443"/>
      <c r="GI46" s="443"/>
      <c r="GJ46" s="443">
        <v>5.5555555555555469E-2</v>
      </c>
      <c r="GK46" s="443"/>
      <c r="GL46" s="443"/>
      <c r="GM46" s="443"/>
      <c r="GN46" s="443"/>
      <c r="GO46" s="460">
        <f t="shared" si="15"/>
        <v>0.70833333333333315</v>
      </c>
      <c r="GP46" s="486">
        <v>9.722222222222221E-2</v>
      </c>
      <c r="GQ46" s="486">
        <v>4.166666666666663E-2</v>
      </c>
      <c r="GR46" s="486"/>
      <c r="GS46" s="486">
        <v>4.8611111111111049E-2</v>
      </c>
      <c r="GT46" s="486"/>
      <c r="GU46" s="486"/>
      <c r="GV46" s="486"/>
      <c r="GW46" s="486"/>
      <c r="GX46" s="486"/>
      <c r="GY46" s="486"/>
      <c r="GZ46" s="486">
        <v>8.3333333333333329E-2</v>
      </c>
      <c r="HA46" s="486"/>
      <c r="HB46" s="486"/>
      <c r="HC46" s="486">
        <v>9.7222222222222154E-2</v>
      </c>
      <c r="HD46" s="486"/>
      <c r="HE46" s="486"/>
      <c r="HF46" s="486">
        <v>0.33680555555555541</v>
      </c>
      <c r="HG46" s="486"/>
      <c r="HH46" s="486"/>
      <c r="HI46" s="486"/>
      <c r="HJ46" s="486"/>
      <c r="HK46" s="486"/>
      <c r="HL46" s="486"/>
      <c r="HM46" s="486"/>
      <c r="HN46" s="486"/>
      <c r="HO46" s="486"/>
      <c r="HP46" s="486"/>
      <c r="HQ46" s="486">
        <v>4.513888888888884E-2</v>
      </c>
      <c r="HR46" s="486"/>
      <c r="HS46" s="486">
        <v>0.16666666666666663</v>
      </c>
      <c r="HT46" s="507"/>
      <c r="HU46" s="460">
        <f t="shared" si="10"/>
        <v>0.91666666666666619</v>
      </c>
      <c r="HV46" s="564"/>
      <c r="HW46" s="486"/>
      <c r="HX46" s="486"/>
      <c r="HY46" s="486"/>
      <c r="HZ46" s="486">
        <v>1.388888888888884E-2</v>
      </c>
      <c r="IA46" s="486"/>
      <c r="IB46" s="486">
        <v>0.26874999999999988</v>
      </c>
      <c r="IC46" s="486">
        <v>9.722222222222221E-2</v>
      </c>
      <c r="ID46" s="486"/>
      <c r="IE46" s="486"/>
      <c r="IF46" s="486">
        <v>2.0833333333333259E-2</v>
      </c>
      <c r="IG46" s="486">
        <v>8.3333333333333315E-2</v>
      </c>
      <c r="IH46" s="486"/>
      <c r="II46" s="486">
        <v>0.36874999999999991</v>
      </c>
      <c r="IJ46" s="486">
        <v>0.125</v>
      </c>
      <c r="IK46" s="486"/>
      <c r="IL46" s="486"/>
      <c r="IM46" s="486"/>
      <c r="IN46" s="486">
        <v>4.166666666666663E-2</v>
      </c>
      <c r="IO46" s="486">
        <v>8.3333333333333259E-2</v>
      </c>
      <c r="IP46" s="486">
        <v>0.2229166666666666</v>
      </c>
      <c r="IQ46" s="486">
        <v>0.11249999999999993</v>
      </c>
      <c r="IR46" s="486"/>
      <c r="IS46" s="486"/>
      <c r="IT46" s="486">
        <v>6.6666666666666652E-2</v>
      </c>
      <c r="IU46" s="486"/>
      <c r="IV46" s="486">
        <v>5.5555555555555469E-2</v>
      </c>
      <c r="IW46" s="486">
        <v>0.12499999999999994</v>
      </c>
      <c r="IX46" s="486">
        <v>0.19097222222222221</v>
      </c>
      <c r="IY46" s="486"/>
      <c r="IZ46" s="507"/>
      <c r="JA46" s="460">
        <f t="shared" si="11"/>
        <v>1.8763888888888882</v>
      </c>
      <c r="JB46" s="564"/>
      <c r="JC46" s="486">
        <v>2.0833333333333259E-2</v>
      </c>
      <c r="JD46" s="486"/>
      <c r="JE46" s="486"/>
      <c r="JF46" s="486"/>
      <c r="JG46" s="486"/>
      <c r="JH46" s="486"/>
      <c r="JI46" s="486"/>
      <c r="JJ46" s="486"/>
      <c r="JK46" s="486"/>
      <c r="JL46" s="486"/>
      <c r="JM46" s="486"/>
      <c r="JN46" s="486"/>
      <c r="JO46" s="486"/>
      <c r="JP46" s="486"/>
      <c r="JQ46" s="486"/>
      <c r="JR46" s="486"/>
      <c r="JS46" s="486"/>
      <c r="JT46" s="486"/>
      <c r="JU46" s="486"/>
      <c r="JV46" s="486"/>
      <c r="JW46" s="486"/>
      <c r="JX46" s="486"/>
      <c r="JY46" s="486"/>
      <c r="JZ46" s="486"/>
      <c r="KA46" s="486"/>
      <c r="KB46" s="486"/>
      <c r="KC46" s="486"/>
      <c r="KD46" s="486"/>
      <c r="KE46" s="507"/>
      <c r="KF46" s="460">
        <f t="shared" si="12"/>
        <v>2.0833333333333259E-2</v>
      </c>
      <c r="KG46" s="486"/>
      <c r="KH46" s="486"/>
      <c r="KI46" s="486"/>
      <c r="KJ46" s="486"/>
      <c r="KK46" s="486"/>
      <c r="KL46" s="486"/>
      <c r="KM46" s="486"/>
      <c r="KN46" s="486"/>
      <c r="KO46" s="486"/>
      <c r="KP46" s="486"/>
      <c r="KQ46" s="486"/>
      <c r="KR46" s="486"/>
      <c r="KS46" s="486"/>
      <c r="KT46" s="486"/>
      <c r="KU46" s="486"/>
      <c r="KV46" s="486"/>
      <c r="KW46" s="486"/>
      <c r="KX46" s="486"/>
      <c r="KY46" s="486"/>
      <c r="KZ46" s="486"/>
      <c r="LA46" s="486"/>
      <c r="LB46" s="486"/>
      <c r="LC46" s="486"/>
      <c r="LD46" s="486"/>
      <c r="LE46" s="486"/>
      <c r="LF46" s="486"/>
      <c r="LG46" s="486"/>
      <c r="LH46" s="486"/>
      <c r="LI46" s="486"/>
      <c r="LJ46" s="486"/>
      <c r="LK46" s="486"/>
      <c r="LL46" s="460">
        <f t="shared" si="13"/>
        <v>0</v>
      </c>
      <c r="LM46" s="486"/>
      <c r="LN46" s="486"/>
      <c r="LO46" s="486"/>
      <c r="LP46" s="486"/>
      <c r="LQ46" s="486"/>
      <c r="LR46" s="486"/>
      <c r="LS46" s="486"/>
      <c r="LT46" s="486"/>
      <c r="LU46" s="486"/>
      <c r="LV46" s="486"/>
      <c r="LW46" s="486"/>
      <c r="LX46" s="486"/>
      <c r="LY46" s="486"/>
      <c r="LZ46" s="486"/>
      <c r="MA46" s="486"/>
      <c r="MB46" s="486"/>
      <c r="MC46" s="486"/>
      <c r="MD46" s="486"/>
      <c r="ME46" s="486"/>
      <c r="MF46" s="486"/>
      <c r="MG46" s="486"/>
      <c r="MH46" s="486"/>
      <c r="MI46" s="486"/>
      <c r="MJ46" s="486"/>
      <c r="MK46" s="486"/>
      <c r="ML46" s="486"/>
      <c r="MM46" s="486"/>
      <c r="MN46" s="486"/>
      <c r="MO46" s="486"/>
      <c r="MP46" s="486"/>
      <c r="MQ46" s="460">
        <f t="shared" si="14"/>
        <v>0</v>
      </c>
      <c r="MR46" s="486"/>
      <c r="MS46" s="486"/>
      <c r="MT46" s="486"/>
      <c r="MU46" s="486"/>
      <c r="MV46" s="486"/>
      <c r="MW46" s="486"/>
      <c r="MX46" s="486"/>
      <c r="MY46" s="486"/>
      <c r="MZ46" s="486"/>
      <c r="NA46" s="486"/>
      <c r="NB46" s="486"/>
      <c r="NC46" s="486"/>
      <c r="ND46" s="486"/>
      <c r="NE46" s="486"/>
      <c r="NF46" s="486"/>
      <c r="NG46" s="486"/>
      <c r="NH46" s="486"/>
      <c r="NI46" s="486"/>
      <c r="NJ46" s="486"/>
      <c r="NK46" s="486"/>
      <c r="NL46" s="486"/>
      <c r="NM46" s="486"/>
      <c r="NN46" s="486"/>
      <c r="NO46" s="486"/>
      <c r="NP46" s="486"/>
      <c r="NQ46" s="486"/>
      <c r="NR46" s="486"/>
      <c r="NS46" s="486"/>
      <c r="NT46" s="486"/>
      <c r="NU46" s="486"/>
      <c r="NV46" s="486"/>
      <c r="NW46" s="460">
        <f t="shared" si="8"/>
        <v>0</v>
      </c>
      <c r="NX46" s="142"/>
    </row>
    <row r="47" spans="1:388 16384:16384" s="124" customFormat="1" ht="30" customHeight="1">
      <c r="A47" s="113">
        <v>33</v>
      </c>
      <c r="B47" s="152" t="s">
        <v>33</v>
      </c>
      <c r="C47" s="125" t="s">
        <v>60</v>
      </c>
      <c r="D47" s="153" t="str">
        <f>INT(E47*24)&amp; " Dias y " &amp; INT(MOD(E47*24,1)*8)&amp; " Horas "</f>
        <v xml:space="preserve">3 Dias y 0 Horas </v>
      </c>
      <c r="E47" s="307">
        <f t="shared" si="1"/>
        <v>0.12986111111111087</v>
      </c>
      <c r="F47" s="308">
        <f>'Reporte de horas deducidos'!HI37</f>
        <v>3.0166666666666666</v>
      </c>
      <c r="G47" s="306">
        <f t="shared" si="2"/>
        <v>1.038888888888887</v>
      </c>
      <c r="H47" s="115">
        <f t="shared" si="9"/>
        <v>4.0555555555555536</v>
      </c>
      <c r="I47" s="138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140"/>
      <c r="AN47" s="141">
        <f t="shared" si="3"/>
        <v>0</v>
      </c>
      <c r="AO47" s="138"/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40"/>
      <c r="BR47" s="141">
        <f t="shared" si="4"/>
        <v>0</v>
      </c>
      <c r="BS47" s="120">
        <v>0.66666666666666663</v>
      </c>
      <c r="BT47" s="121"/>
      <c r="BU47" s="121"/>
      <c r="BV47" s="121">
        <v>4.166666666666663E-2</v>
      </c>
      <c r="BW47" s="121">
        <v>4.166666666666663E-2</v>
      </c>
      <c r="BX47" s="121"/>
      <c r="BY47" s="121"/>
      <c r="BZ47" s="121"/>
      <c r="CA47" s="121"/>
      <c r="CB47" s="121"/>
      <c r="CC47" s="121"/>
      <c r="CD47" s="121">
        <v>2.0833333333333592E-2</v>
      </c>
      <c r="CE47" s="121">
        <v>7.4305555555555625E-2</v>
      </c>
      <c r="CF47" s="121">
        <v>2.0833333333333259E-2</v>
      </c>
      <c r="CG47" s="121">
        <v>2.0833333333333259E-2</v>
      </c>
      <c r="CH47" s="121"/>
      <c r="CI47" s="121"/>
      <c r="CJ47" s="121">
        <v>0.25</v>
      </c>
      <c r="CK47" s="121"/>
      <c r="CL47" s="121"/>
      <c r="CM47" s="121">
        <v>4.166666666666663E-2</v>
      </c>
      <c r="CN47" s="121"/>
      <c r="CO47" s="121"/>
      <c r="CP47" s="121">
        <v>0.16666666666666663</v>
      </c>
      <c r="CQ47" s="121"/>
      <c r="CR47" s="121"/>
      <c r="CS47" s="121">
        <v>2.0833333333333259E-2</v>
      </c>
      <c r="CT47" s="121">
        <v>2.0833333333333259E-2</v>
      </c>
      <c r="CU47" s="121">
        <v>0.16666666666666663</v>
      </c>
      <c r="CV47" s="121"/>
      <c r="CW47" s="121"/>
      <c r="CX47" s="121"/>
      <c r="CY47" s="122">
        <f t="shared" si="5"/>
        <v>1.5534722222222217</v>
      </c>
      <c r="CZ47" s="121"/>
      <c r="DA47" s="121"/>
      <c r="DB47" s="121"/>
      <c r="DC47" s="121"/>
      <c r="DD47" s="121"/>
      <c r="DE47" s="121"/>
      <c r="DF47" s="121">
        <v>0.10416666666666663</v>
      </c>
      <c r="DG47" s="121">
        <v>0.20833333333333326</v>
      </c>
      <c r="DH47" s="121"/>
      <c r="DI47" s="121"/>
      <c r="DJ47" s="121"/>
      <c r="DK47" s="121"/>
      <c r="DL47" s="121"/>
      <c r="DM47" s="121">
        <v>8.3333333333333259E-2</v>
      </c>
      <c r="DN47" s="121">
        <v>4.166666666666663E-2</v>
      </c>
      <c r="DO47" s="121"/>
      <c r="DP47" s="121">
        <v>2.777777777777779E-2</v>
      </c>
      <c r="DQ47" s="121"/>
      <c r="DR47" s="121"/>
      <c r="DS47" s="121"/>
      <c r="DT47" s="121">
        <v>2.0833333333333259E-2</v>
      </c>
      <c r="DU47" s="121"/>
      <c r="DV47" s="121"/>
      <c r="DW47" s="121"/>
      <c r="DX47" s="121"/>
      <c r="DY47" s="121"/>
      <c r="DZ47" s="121"/>
      <c r="EA47" s="121"/>
      <c r="EB47" s="121"/>
      <c r="EC47" s="121"/>
      <c r="ED47" s="122">
        <f t="shared" si="6"/>
        <v>0.48611111111111083</v>
      </c>
      <c r="EE47" s="146"/>
      <c r="EF47" s="147"/>
      <c r="EG47" s="147"/>
      <c r="EH47" s="147"/>
      <c r="EI47" s="147"/>
      <c r="EJ47" s="147"/>
      <c r="EK47" s="147"/>
      <c r="EL47" s="147"/>
      <c r="EM47" s="147"/>
      <c r="EN47" s="147"/>
      <c r="EO47" s="147"/>
      <c r="EP47" s="147"/>
      <c r="EQ47" s="147"/>
      <c r="ER47" s="147"/>
      <c r="ES47" s="147"/>
      <c r="ET47" s="147"/>
      <c r="EU47" s="147"/>
      <c r="EV47" s="147"/>
      <c r="EW47" s="147"/>
      <c r="EX47" s="147"/>
      <c r="EY47" s="147"/>
      <c r="EZ47" s="147"/>
      <c r="FA47" s="147"/>
      <c r="FB47" s="147"/>
      <c r="FC47" s="147"/>
      <c r="FD47" s="147"/>
      <c r="FE47" s="147"/>
      <c r="FF47" s="147"/>
      <c r="FG47" s="147"/>
      <c r="FH47" s="147"/>
      <c r="FI47" s="148"/>
      <c r="FJ47" s="133">
        <f t="shared" si="7"/>
        <v>0</v>
      </c>
      <c r="FK47" s="443"/>
      <c r="FL47" s="443"/>
      <c r="FM47" s="443"/>
      <c r="FN47" s="443"/>
      <c r="FO47" s="443">
        <v>8.3333333333333259E-2</v>
      </c>
      <c r="FP47" s="443">
        <v>4.3749999999999956E-2</v>
      </c>
      <c r="FQ47" s="475"/>
      <c r="FR47" s="443"/>
      <c r="FS47" s="443">
        <v>8.3333333333333259E-2</v>
      </c>
      <c r="FT47" s="443"/>
      <c r="FU47" s="443">
        <v>2.0833333333333259E-2</v>
      </c>
      <c r="FV47" s="443"/>
      <c r="FW47" s="443"/>
      <c r="FX47" s="443"/>
      <c r="FY47" s="443"/>
      <c r="FZ47" s="443"/>
      <c r="GA47" s="443">
        <v>6.25E-2</v>
      </c>
      <c r="GB47" s="443">
        <v>8.3333333333333259E-2</v>
      </c>
      <c r="GC47" s="443"/>
      <c r="GD47" s="443">
        <v>0.125</v>
      </c>
      <c r="GE47" s="443"/>
      <c r="GF47" s="443">
        <v>6.25E-2</v>
      </c>
      <c r="GG47" s="443">
        <v>3.125E-2</v>
      </c>
      <c r="GH47" s="443"/>
      <c r="GI47" s="443">
        <v>0.13888888888888884</v>
      </c>
      <c r="GJ47" s="443">
        <v>5.5555555555555469E-2</v>
      </c>
      <c r="GK47" s="443">
        <v>9.027777777777779E-2</v>
      </c>
      <c r="GL47" s="443"/>
      <c r="GM47" s="443"/>
      <c r="GN47" s="443"/>
      <c r="GO47" s="460">
        <f t="shared" si="15"/>
        <v>0.88055555555555509</v>
      </c>
      <c r="GP47" s="486">
        <v>9.722222222222221E-2</v>
      </c>
      <c r="GQ47" s="486"/>
      <c r="GR47" s="486"/>
      <c r="GS47" s="486"/>
      <c r="GT47" s="486"/>
      <c r="GU47" s="486"/>
      <c r="GV47" s="486"/>
      <c r="GW47" s="486"/>
      <c r="GX47" s="486"/>
      <c r="GY47" s="486"/>
      <c r="GZ47" s="486"/>
      <c r="HA47" s="486"/>
      <c r="HB47" s="486"/>
      <c r="HC47" s="486"/>
      <c r="HD47" s="486"/>
      <c r="HE47" s="486">
        <v>9.027777777777779E-2</v>
      </c>
      <c r="HF47" s="486"/>
      <c r="HG47" s="486"/>
      <c r="HH47" s="486"/>
      <c r="HI47" s="486"/>
      <c r="HJ47" s="486"/>
      <c r="HK47" s="486"/>
      <c r="HL47" s="486">
        <v>0.14583333333333326</v>
      </c>
      <c r="HM47" s="486"/>
      <c r="HN47" s="486"/>
      <c r="HO47" s="486"/>
      <c r="HP47" s="486"/>
      <c r="HQ47" s="486"/>
      <c r="HR47" s="486"/>
      <c r="HS47" s="486">
        <v>0.16666666666666663</v>
      </c>
      <c r="HT47" s="507"/>
      <c r="HU47" s="460">
        <f t="shared" si="10"/>
        <v>0.49999999999999989</v>
      </c>
      <c r="HV47" s="564"/>
      <c r="HW47" s="486"/>
      <c r="HX47" s="486"/>
      <c r="HY47" s="486"/>
      <c r="HZ47" s="486"/>
      <c r="IA47" s="486">
        <v>9.7222222222222099E-2</v>
      </c>
      <c r="IB47" s="486"/>
      <c r="IC47" s="486"/>
      <c r="ID47" s="486"/>
      <c r="IE47" s="486"/>
      <c r="IF47" s="486">
        <v>2.0833333333333259E-2</v>
      </c>
      <c r="IG47" s="486"/>
      <c r="IH47" s="486">
        <v>0.125</v>
      </c>
      <c r="II47" s="486"/>
      <c r="IJ47" s="486">
        <v>0.125</v>
      </c>
      <c r="IK47" s="486"/>
      <c r="IL47" s="486">
        <v>5.2083333333333259E-2</v>
      </c>
      <c r="IM47" s="486"/>
      <c r="IN47" s="486">
        <v>8.3333333333333259E-2</v>
      </c>
      <c r="IO47" s="486">
        <v>0.10416666666666663</v>
      </c>
      <c r="IP47" s="486"/>
      <c r="IQ47" s="486"/>
      <c r="IR47" s="486"/>
      <c r="IS47" s="486"/>
      <c r="IT47" s="486"/>
      <c r="IU47" s="486"/>
      <c r="IV47" s="486"/>
      <c r="IW47" s="486"/>
      <c r="IX47" s="486"/>
      <c r="IY47" s="486"/>
      <c r="IZ47" s="507"/>
      <c r="JA47" s="460">
        <f t="shared" si="11"/>
        <v>0.60763888888888851</v>
      </c>
      <c r="JB47" s="564"/>
      <c r="JC47" s="486">
        <v>6.9444444444444198E-3</v>
      </c>
      <c r="JD47" s="486"/>
      <c r="JE47" s="486"/>
      <c r="JF47" s="486">
        <v>2.083333333333337E-2</v>
      </c>
      <c r="JG47" s="486"/>
      <c r="JH47" s="486"/>
      <c r="JI47" s="486"/>
      <c r="JJ47" s="486"/>
      <c r="JK47" s="486"/>
      <c r="JL47" s="486"/>
      <c r="JM47" s="486"/>
      <c r="JN47" s="486"/>
      <c r="JO47" s="486"/>
      <c r="JP47" s="486"/>
      <c r="JQ47" s="486"/>
      <c r="JR47" s="486"/>
      <c r="JS47" s="486"/>
      <c r="JT47" s="486"/>
      <c r="JU47" s="486"/>
      <c r="JV47" s="486"/>
      <c r="JW47" s="486"/>
      <c r="JX47" s="486"/>
      <c r="JY47" s="486"/>
      <c r="JZ47" s="486"/>
      <c r="KA47" s="486"/>
      <c r="KB47" s="486"/>
      <c r="KC47" s="486"/>
      <c r="KD47" s="486"/>
      <c r="KE47" s="507"/>
      <c r="KF47" s="460">
        <f t="shared" si="12"/>
        <v>2.777777777777779E-2</v>
      </c>
      <c r="KG47" s="486"/>
      <c r="KH47" s="486"/>
      <c r="KI47" s="486"/>
      <c r="KJ47" s="486"/>
      <c r="KK47" s="486"/>
      <c r="KL47" s="486"/>
      <c r="KM47" s="486"/>
      <c r="KN47" s="486"/>
      <c r="KO47" s="486"/>
      <c r="KP47" s="486"/>
      <c r="KQ47" s="486"/>
      <c r="KR47" s="486"/>
      <c r="KS47" s="486"/>
      <c r="KT47" s="486"/>
      <c r="KU47" s="486"/>
      <c r="KV47" s="486"/>
      <c r="KW47" s="486"/>
      <c r="KX47" s="486"/>
      <c r="KY47" s="486"/>
      <c r="KZ47" s="486"/>
      <c r="LA47" s="486"/>
      <c r="LB47" s="486"/>
      <c r="LC47" s="486"/>
      <c r="LD47" s="486"/>
      <c r="LE47" s="486"/>
      <c r="LF47" s="486"/>
      <c r="LG47" s="486"/>
      <c r="LH47" s="486"/>
      <c r="LI47" s="486"/>
      <c r="LJ47" s="486"/>
      <c r="LK47" s="486"/>
      <c r="LL47" s="460">
        <f t="shared" si="13"/>
        <v>0</v>
      </c>
      <c r="LM47" s="486"/>
      <c r="LN47" s="486"/>
      <c r="LO47" s="486"/>
      <c r="LP47" s="486"/>
      <c r="LQ47" s="486"/>
      <c r="LR47" s="486"/>
      <c r="LS47" s="486"/>
      <c r="LT47" s="486"/>
      <c r="LU47" s="486"/>
      <c r="LV47" s="486"/>
      <c r="LW47" s="486"/>
      <c r="LX47" s="486"/>
      <c r="LY47" s="486"/>
      <c r="LZ47" s="486"/>
      <c r="MA47" s="486"/>
      <c r="MB47" s="486"/>
      <c r="MC47" s="486"/>
      <c r="MD47" s="486"/>
      <c r="ME47" s="486"/>
      <c r="MF47" s="486"/>
      <c r="MG47" s="486"/>
      <c r="MH47" s="486"/>
      <c r="MI47" s="486"/>
      <c r="MJ47" s="486"/>
      <c r="MK47" s="486"/>
      <c r="ML47" s="486"/>
      <c r="MM47" s="486"/>
      <c r="MN47" s="486"/>
      <c r="MO47" s="486"/>
      <c r="MP47" s="486"/>
      <c r="MQ47" s="460">
        <f t="shared" si="14"/>
        <v>0</v>
      </c>
      <c r="MR47" s="486"/>
      <c r="MS47" s="486"/>
      <c r="MT47" s="486"/>
      <c r="MU47" s="486"/>
      <c r="MV47" s="486"/>
      <c r="MW47" s="486"/>
      <c r="MX47" s="486"/>
      <c r="MY47" s="486"/>
      <c r="MZ47" s="486"/>
      <c r="NA47" s="486"/>
      <c r="NB47" s="486"/>
      <c r="NC47" s="486"/>
      <c r="ND47" s="486"/>
      <c r="NE47" s="486"/>
      <c r="NF47" s="486"/>
      <c r="NG47" s="486"/>
      <c r="NH47" s="486"/>
      <c r="NI47" s="486"/>
      <c r="NJ47" s="486"/>
      <c r="NK47" s="486"/>
      <c r="NL47" s="486"/>
      <c r="NM47" s="486"/>
      <c r="NN47" s="486"/>
      <c r="NO47" s="486"/>
      <c r="NP47" s="486"/>
      <c r="NQ47" s="486"/>
      <c r="NR47" s="486"/>
      <c r="NS47" s="486"/>
      <c r="NT47" s="486"/>
      <c r="NU47" s="486"/>
      <c r="NV47" s="486"/>
      <c r="NW47" s="460">
        <f t="shared" si="8"/>
        <v>0</v>
      </c>
      <c r="NX47" s="142"/>
    </row>
    <row r="48" spans="1:388 16384:16384" s="124" customFormat="1" ht="30" customHeight="1">
      <c r="A48" s="113">
        <v>34</v>
      </c>
      <c r="B48" s="152" t="s">
        <v>147</v>
      </c>
      <c r="C48" s="125" t="s">
        <v>60</v>
      </c>
      <c r="D48" s="153" t="str">
        <f t="shared" si="0"/>
        <v xml:space="preserve">0 Dias y 2 Horas </v>
      </c>
      <c r="E48" s="307">
        <f t="shared" si="1"/>
        <v>1.1197916666666918E-2</v>
      </c>
      <c r="F48" s="308">
        <f>'Reporte de horas deducidos'!HI38</f>
        <v>5.8333333333333304</v>
      </c>
      <c r="G48" s="306">
        <f t="shared" si="2"/>
        <v>8.9583333333335347E-2</v>
      </c>
      <c r="H48" s="115">
        <f t="shared" si="9"/>
        <v>5.9229166666666657</v>
      </c>
      <c r="I48" s="138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40"/>
      <c r="AN48" s="141">
        <f t="shared" si="3"/>
        <v>0</v>
      </c>
      <c r="AO48" s="138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40"/>
      <c r="BR48" s="141">
        <f t="shared" si="4"/>
        <v>0</v>
      </c>
      <c r="BS48" s="120">
        <v>2.2083333333333335</v>
      </c>
      <c r="BT48" s="121"/>
      <c r="BU48" s="121">
        <v>0.14583333333333334</v>
      </c>
      <c r="BV48" s="121">
        <v>6.25E-2</v>
      </c>
      <c r="BW48" s="121"/>
      <c r="BX48" s="121"/>
      <c r="BY48" s="121"/>
      <c r="BZ48" s="121"/>
      <c r="CA48" s="121"/>
      <c r="CB48" s="121"/>
      <c r="CC48" s="121"/>
      <c r="CD48" s="121">
        <v>2.0833333333333592E-2</v>
      </c>
      <c r="CE48" s="121"/>
      <c r="CF48" s="121">
        <v>2.0833333333333259E-2</v>
      </c>
      <c r="CG48" s="121"/>
      <c r="CH48" s="121"/>
      <c r="CI48" s="121"/>
      <c r="CJ48" s="121">
        <v>0.25</v>
      </c>
      <c r="CK48" s="121"/>
      <c r="CL48" s="121">
        <v>0.13888888888888884</v>
      </c>
      <c r="CM48" s="121">
        <v>4.166666666666663E-2</v>
      </c>
      <c r="CN48" s="121"/>
      <c r="CO48" s="121"/>
      <c r="CP48" s="121">
        <v>0.16666666666666663</v>
      </c>
      <c r="CQ48" s="121"/>
      <c r="CR48" s="121"/>
      <c r="CS48" s="121">
        <v>0.17361111111111116</v>
      </c>
      <c r="CT48" s="121">
        <v>2.0833333333333259E-2</v>
      </c>
      <c r="CU48" s="121">
        <v>0.16666666666666663</v>
      </c>
      <c r="CV48" s="121"/>
      <c r="CW48" s="121"/>
      <c r="CX48" s="121"/>
      <c r="CY48" s="122">
        <f t="shared" si="5"/>
        <v>3.4166666666666665</v>
      </c>
      <c r="CZ48" s="121"/>
      <c r="DA48" s="121"/>
      <c r="DB48" s="121"/>
      <c r="DC48" s="121"/>
      <c r="DD48" s="121"/>
      <c r="DE48" s="121"/>
      <c r="DF48" s="121"/>
      <c r="DG48" s="121"/>
      <c r="DH48" s="121">
        <v>6.25E-2</v>
      </c>
      <c r="DI48" s="121"/>
      <c r="DJ48" s="121"/>
      <c r="DK48" s="121"/>
      <c r="DL48" s="121"/>
      <c r="DM48" s="121">
        <v>4.166666666666663E-2</v>
      </c>
      <c r="DN48" s="121">
        <v>4.166666666666663E-2</v>
      </c>
      <c r="DO48" s="121">
        <v>0.15625</v>
      </c>
      <c r="DP48" s="121">
        <v>2.777777777777779E-2</v>
      </c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2">
        <f t="shared" si="6"/>
        <v>0.32986111111111105</v>
      </c>
      <c r="EE48" s="146"/>
      <c r="EF48" s="147"/>
      <c r="EG48" s="147"/>
      <c r="EH48" s="147"/>
      <c r="EI48" s="147"/>
      <c r="EJ48" s="147"/>
      <c r="EK48" s="147"/>
      <c r="EL48" s="147"/>
      <c r="EM48" s="147"/>
      <c r="EN48" s="147"/>
      <c r="EO48" s="147"/>
      <c r="EP48" s="147"/>
      <c r="EQ48" s="147"/>
      <c r="ER48" s="147"/>
      <c r="ES48" s="147"/>
      <c r="ET48" s="147"/>
      <c r="EU48" s="147"/>
      <c r="EV48" s="147"/>
      <c r="EW48" s="147"/>
      <c r="EX48" s="147"/>
      <c r="EY48" s="147"/>
      <c r="EZ48" s="147"/>
      <c r="FA48" s="147"/>
      <c r="FB48" s="147"/>
      <c r="FC48" s="147"/>
      <c r="FD48" s="147"/>
      <c r="FE48" s="147"/>
      <c r="FF48" s="147"/>
      <c r="FG48" s="147"/>
      <c r="FH48" s="147"/>
      <c r="FI48" s="148"/>
      <c r="FJ48" s="133">
        <f t="shared" si="7"/>
        <v>0</v>
      </c>
      <c r="FK48" s="443"/>
      <c r="FL48" s="443"/>
      <c r="FM48" s="443"/>
      <c r="FN48" s="443"/>
      <c r="FO48" s="443"/>
      <c r="FP48" s="443"/>
      <c r="FQ48" s="475"/>
      <c r="FR48" s="443">
        <v>6.944444444444442E-2</v>
      </c>
      <c r="FS48" s="443">
        <v>8.3333333333333259E-2</v>
      </c>
      <c r="FT48" s="443"/>
      <c r="FU48" s="443"/>
      <c r="FV48" s="443"/>
      <c r="FW48" s="443"/>
      <c r="FX48" s="443"/>
      <c r="FY48" s="443"/>
      <c r="FZ48" s="443"/>
      <c r="GA48" s="443"/>
      <c r="GB48" s="443"/>
      <c r="GC48" s="443"/>
      <c r="GD48" s="443">
        <v>0.125</v>
      </c>
      <c r="GE48" s="443"/>
      <c r="GF48" s="443"/>
      <c r="GG48" s="443">
        <v>3.125E-2</v>
      </c>
      <c r="GH48" s="443"/>
      <c r="GI48" s="443">
        <v>0.13888888888888884</v>
      </c>
      <c r="GJ48" s="443"/>
      <c r="GK48" s="443">
        <v>9.027777777777779E-2</v>
      </c>
      <c r="GL48" s="443"/>
      <c r="GM48" s="443"/>
      <c r="GN48" s="443"/>
      <c r="GO48" s="460">
        <f t="shared" si="15"/>
        <v>0.53819444444444431</v>
      </c>
      <c r="GP48" s="486">
        <v>9.722222222222221E-2</v>
      </c>
      <c r="GQ48" s="486">
        <v>4.166666666666663E-2</v>
      </c>
      <c r="GR48" s="486"/>
      <c r="GS48" s="486"/>
      <c r="GT48" s="486"/>
      <c r="GU48" s="486"/>
      <c r="GV48" s="486"/>
      <c r="GW48" s="486"/>
      <c r="GX48" s="486"/>
      <c r="GY48" s="486"/>
      <c r="GZ48" s="486"/>
      <c r="HA48" s="486"/>
      <c r="HB48" s="486">
        <v>0.13194444444444448</v>
      </c>
      <c r="HC48" s="486">
        <v>9.7222222222222099E-2</v>
      </c>
      <c r="HD48" s="486"/>
      <c r="HE48" s="486">
        <v>9.027777777777779E-2</v>
      </c>
      <c r="HF48" s="486"/>
      <c r="HG48" s="486"/>
      <c r="HH48" s="486"/>
      <c r="HI48" s="486"/>
      <c r="HJ48" s="486"/>
      <c r="HK48" s="486"/>
      <c r="HL48" s="486">
        <v>0.14583333333333326</v>
      </c>
      <c r="HM48" s="486"/>
      <c r="HN48" s="486"/>
      <c r="HO48" s="486"/>
      <c r="HP48" s="486"/>
      <c r="HQ48" s="486"/>
      <c r="HR48" s="486"/>
      <c r="HS48" s="486">
        <v>0.16666666666666663</v>
      </c>
      <c r="HT48" s="507"/>
      <c r="HU48" s="460">
        <f t="shared" si="10"/>
        <v>0.77083333333333315</v>
      </c>
      <c r="HV48" s="564"/>
      <c r="HW48" s="486"/>
      <c r="HX48" s="486"/>
      <c r="HY48" s="486">
        <v>0.10416666666666663</v>
      </c>
      <c r="HZ48" s="486"/>
      <c r="IA48" s="486">
        <v>9.7222222222222099E-2</v>
      </c>
      <c r="IB48" s="486"/>
      <c r="IC48" s="486"/>
      <c r="ID48" s="486"/>
      <c r="IE48" s="486"/>
      <c r="IF48" s="486">
        <v>2.0833333333333259E-2</v>
      </c>
      <c r="IG48" s="486">
        <v>2.0833333333333259E-2</v>
      </c>
      <c r="IH48" s="486">
        <v>0.125</v>
      </c>
      <c r="II48" s="486"/>
      <c r="IJ48" s="486">
        <v>0.125</v>
      </c>
      <c r="IK48" s="486"/>
      <c r="IL48" s="486"/>
      <c r="IM48" s="486"/>
      <c r="IN48" s="486">
        <v>8.3333333333333259E-2</v>
      </c>
      <c r="IO48" s="486">
        <v>0.10416666666666663</v>
      </c>
      <c r="IP48" s="486"/>
      <c r="IQ48" s="486"/>
      <c r="IR48" s="486"/>
      <c r="IS48" s="486"/>
      <c r="IT48" s="486"/>
      <c r="IU48" s="486"/>
      <c r="IV48" s="486">
        <v>5.5555555555555469E-2</v>
      </c>
      <c r="IW48" s="486"/>
      <c r="IX48" s="486"/>
      <c r="IY48" s="486"/>
      <c r="IZ48" s="507"/>
      <c r="JA48" s="460">
        <f t="shared" si="11"/>
        <v>0.73611111111111061</v>
      </c>
      <c r="JB48" s="564">
        <v>4.7916666666666607E-2</v>
      </c>
      <c r="JC48" s="486">
        <v>6.9444444444444198E-3</v>
      </c>
      <c r="JD48" s="486">
        <v>1.388888888888884E-2</v>
      </c>
      <c r="JE48" s="486"/>
      <c r="JF48" s="486">
        <v>6.25E-2</v>
      </c>
      <c r="JG48" s="486"/>
      <c r="JH48" s="486"/>
      <c r="JI48" s="486"/>
      <c r="JJ48" s="486"/>
      <c r="JK48" s="486"/>
      <c r="JL48" s="486"/>
      <c r="JM48" s="486"/>
      <c r="JN48" s="486"/>
      <c r="JO48" s="486"/>
      <c r="JP48" s="486"/>
      <c r="JQ48" s="486"/>
      <c r="JR48" s="486"/>
      <c r="JS48" s="486"/>
      <c r="JT48" s="486"/>
      <c r="JU48" s="486"/>
      <c r="JV48" s="486"/>
      <c r="JW48" s="486"/>
      <c r="JX48" s="486"/>
      <c r="JY48" s="486"/>
      <c r="JZ48" s="486"/>
      <c r="KA48" s="486"/>
      <c r="KB48" s="486"/>
      <c r="KC48" s="486"/>
      <c r="KD48" s="486"/>
      <c r="KE48" s="507"/>
      <c r="KF48" s="460">
        <f t="shared" si="12"/>
        <v>0.13124999999999987</v>
      </c>
      <c r="KG48" s="486"/>
      <c r="KH48" s="486"/>
      <c r="KI48" s="486"/>
      <c r="KJ48" s="486"/>
      <c r="KK48" s="486"/>
      <c r="KL48" s="486"/>
      <c r="KM48" s="486"/>
      <c r="KN48" s="486"/>
      <c r="KO48" s="486"/>
      <c r="KP48" s="486"/>
      <c r="KQ48" s="486"/>
      <c r="KR48" s="486"/>
      <c r="KS48" s="486"/>
      <c r="KT48" s="486"/>
      <c r="KU48" s="486"/>
      <c r="KV48" s="486"/>
      <c r="KW48" s="486"/>
      <c r="KX48" s="486"/>
      <c r="KY48" s="486"/>
      <c r="KZ48" s="486"/>
      <c r="LA48" s="486"/>
      <c r="LB48" s="486"/>
      <c r="LC48" s="486"/>
      <c r="LD48" s="486"/>
      <c r="LE48" s="486"/>
      <c r="LF48" s="486"/>
      <c r="LG48" s="486"/>
      <c r="LH48" s="486"/>
      <c r="LI48" s="486"/>
      <c r="LJ48" s="486"/>
      <c r="LK48" s="486"/>
      <c r="LL48" s="460">
        <f t="shared" si="13"/>
        <v>0</v>
      </c>
      <c r="LM48" s="486"/>
      <c r="LN48" s="486"/>
      <c r="LO48" s="486"/>
      <c r="LP48" s="486"/>
      <c r="LQ48" s="486"/>
      <c r="LR48" s="486"/>
      <c r="LS48" s="486"/>
      <c r="LT48" s="486"/>
      <c r="LU48" s="486"/>
      <c r="LV48" s="486"/>
      <c r="LW48" s="486"/>
      <c r="LX48" s="486"/>
      <c r="LY48" s="486"/>
      <c r="LZ48" s="486"/>
      <c r="MA48" s="486"/>
      <c r="MB48" s="486"/>
      <c r="MC48" s="486"/>
      <c r="MD48" s="486"/>
      <c r="ME48" s="486"/>
      <c r="MF48" s="486"/>
      <c r="MG48" s="486"/>
      <c r="MH48" s="486"/>
      <c r="MI48" s="486"/>
      <c r="MJ48" s="486"/>
      <c r="MK48" s="486"/>
      <c r="ML48" s="486"/>
      <c r="MM48" s="486"/>
      <c r="MN48" s="486"/>
      <c r="MO48" s="486"/>
      <c r="MP48" s="486"/>
      <c r="MQ48" s="460">
        <f t="shared" si="14"/>
        <v>0</v>
      </c>
      <c r="MR48" s="486"/>
      <c r="MS48" s="486"/>
      <c r="MT48" s="486"/>
      <c r="MU48" s="486"/>
      <c r="MV48" s="486"/>
      <c r="MW48" s="486"/>
      <c r="MX48" s="486"/>
      <c r="MY48" s="486"/>
      <c r="MZ48" s="486"/>
      <c r="NA48" s="486"/>
      <c r="NB48" s="486"/>
      <c r="NC48" s="486"/>
      <c r="ND48" s="486"/>
      <c r="NE48" s="486"/>
      <c r="NF48" s="486"/>
      <c r="NG48" s="486"/>
      <c r="NH48" s="486"/>
      <c r="NI48" s="486"/>
      <c r="NJ48" s="486"/>
      <c r="NK48" s="486"/>
      <c r="NL48" s="486"/>
      <c r="NM48" s="486"/>
      <c r="NN48" s="486"/>
      <c r="NO48" s="486"/>
      <c r="NP48" s="486"/>
      <c r="NQ48" s="486"/>
      <c r="NR48" s="486"/>
      <c r="NS48" s="486"/>
      <c r="NT48" s="486"/>
      <c r="NU48" s="486"/>
      <c r="NV48" s="486"/>
      <c r="NW48" s="460">
        <f t="shared" si="8"/>
        <v>0</v>
      </c>
      <c r="NX48" s="142"/>
    </row>
    <row r="49" spans="1:388" s="124" customFormat="1" ht="30" customHeight="1">
      <c r="A49" s="113">
        <v>35</v>
      </c>
      <c r="B49" s="152" t="s">
        <v>148</v>
      </c>
      <c r="C49" s="125" t="s">
        <v>60</v>
      </c>
      <c r="D49" s="153" t="str">
        <f t="shared" si="0"/>
        <v xml:space="preserve">1 Dias y 0 Horas </v>
      </c>
      <c r="E49" s="307">
        <f t="shared" ref="E49:E70" si="16">G49/8</f>
        <v>4.565972222222181E-2</v>
      </c>
      <c r="F49" s="308">
        <f>'Reporte de horas deducidos'!HI39</f>
        <v>4.4187500000000011</v>
      </c>
      <c r="G49" s="306">
        <f t="shared" si="2"/>
        <v>0.36527777777777448</v>
      </c>
      <c r="H49" s="115">
        <f t="shared" si="9"/>
        <v>4.7840277777777755</v>
      </c>
      <c r="I49" s="138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140"/>
      <c r="AN49" s="141">
        <f t="shared" ref="AN49:AN70" si="17">COUNTA(I49:AM49)</f>
        <v>0</v>
      </c>
      <c r="AO49" s="138"/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40"/>
      <c r="BR49" s="141">
        <f t="shared" ref="BR49:BR70" si="18">COUNTA(AO49:BQ49)</f>
        <v>0</v>
      </c>
      <c r="BS49" s="120">
        <v>1.625</v>
      </c>
      <c r="BT49" s="121"/>
      <c r="BU49" s="121"/>
      <c r="BV49" s="121">
        <v>2.0833333333333259E-2</v>
      </c>
      <c r="BW49" s="121"/>
      <c r="BX49" s="121"/>
      <c r="BY49" s="121">
        <v>6.9444444444444198E-3</v>
      </c>
      <c r="BZ49" s="121"/>
      <c r="CA49" s="121"/>
      <c r="CB49" s="121"/>
      <c r="CC49" s="121"/>
      <c r="CD49" s="121">
        <v>2.0833333333333592E-2</v>
      </c>
      <c r="CE49" s="121"/>
      <c r="CF49" s="121">
        <v>2.0833333333333259E-2</v>
      </c>
      <c r="CG49" s="121">
        <v>6.25E-2</v>
      </c>
      <c r="CH49" s="121"/>
      <c r="CI49" s="121"/>
      <c r="CJ49" s="121">
        <v>4.166666666666663E-2</v>
      </c>
      <c r="CK49" s="121">
        <v>2.0833333333333332E-2</v>
      </c>
      <c r="CL49" s="121"/>
      <c r="CM49" s="121">
        <v>4.166666666666663E-2</v>
      </c>
      <c r="CN49" s="121"/>
      <c r="CO49" s="121"/>
      <c r="CP49" s="121"/>
      <c r="CQ49" s="121"/>
      <c r="CR49" s="121"/>
      <c r="CS49" s="121">
        <v>2.0833333333333259E-2</v>
      </c>
      <c r="CT49" s="121">
        <v>0.28124999999999994</v>
      </c>
      <c r="CU49" s="121">
        <v>0.11111111111111105</v>
      </c>
      <c r="CV49" s="121"/>
      <c r="CW49" s="121">
        <v>0.10416666666666663</v>
      </c>
      <c r="CX49" s="121"/>
      <c r="CY49" s="122">
        <f t="shared" ref="CY49:CY68" si="19">SUM(BS49:CX49)</f>
        <v>2.3784722222222219</v>
      </c>
      <c r="CZ49" s="121"/>
      <c r="DA49" s="121"/>
      <c r="DB49" s="121"/>
      <c r="DC49" s="121"/>
      <c r="DD49" s="121"/>
      <c r="DE49" s="121"/>
      <c r="DF49" s="121">
        <v>2.0833333333333259E-2</v>
      </c>
      <c r="DG49" s="121">
        <v>2.0833333333333315E-2</v>
      </c>
      <c r="DH49" s="121"/>
      <c r="DI49" s="121"/>
      <c r="DJ49" s="121"/>
      <c r="DK49" s="121"/>
      <c r="DL49" s="121"/>
      <c r="DM49" s="121"/>
      <c r="DN49" s="121"/>
      <c r="DO49" s="121"/>
      <c r="DP49" s="121">
        <v>0.38194444444444436</v>
      </c>
      <c r="DQ49" s="121"/>
      <c r="DR49" s="121"/>
      <c r="DS49" s="121"/>
      <c r="DT49" s="121">
        <v>2.0833333333333259E-2</v>
      </c>
      <c r="DU49" s="121">
        <v>3.4722222222222099E-2</v>
      </c>
      <c r="DV49" s="121"/>
      <c r="DW49" s="121"/>
      <c r="DX49" s="121"/>
      <c r="DY49" s="121"/>
      <c r="DZ49" s="121"/>
      <c r="EA49" s="121"/>
      <c r="EB49" s="121"/>
      <c r="EC49" s="121"/>
      <c r="ED49" s="122">
        <f t="shared" ref="ED49:ED70" si="20">SUM(CZ49:EC49)</f>
        <v>0.4791666666666663</v>
      </c>
      <c r="EE49" s="146"/>
      <c r="EF49" s="147"/>
      <c r="EG49" s="147"/>
      <c r="EH49" s="147"/>
      <c r="EI49" s="147"/>
      <c r="EJ49" s="147"/>
      <c r="EK49" s="147"/>
      <c r="EL49" s="147"/>
      <c r="EM49" s="147"/>
      <c r="EN49" s="147"/>
      <c r="EO49" s="147"/>
      <c r="EP49" s="147"/>
      <c r="EQ49" s="147"/>
      <c r="ER49" s="147"/>
      <c r="ES49" s="147"/>
      <c r="ET49" s="147"/>
      <c r="EU49" s="147"/>
      <c r="EV49" s="147"/>
      <c r="EW49" s="147"/>
      <c r="EX49" s="147"/>
      <c r="EY49" s="147"/>
      <c r="EZ49" s="147"/>
      <c r="FA49" s="147"/>
      <c r="FB49" s="147"/>
      <c r="FC49" s="147"/>
      <c r="FD49" s="147"/>
      <c r="FE49" s="147"/>
      <c r="FF49" s="147"/>
      <c r="FG49" s="147"/>
      <c r="FH49" s="147"/>
      <c r="FI49" s="148"/>
      <c r="FJ49" s="133">
        <f t="shared" si="7"/>
        <v>0</v>
      </c>
      <c r="FK49" s="443"/>
      <c r="FL49" s="443"/>
      <c r="FM49" s="443"/>
      <c r="FN49" s="443"/>
      <c r="FO49" s="443">
        <v>4.166666666666663E-2</v>
      </c>
      <c r="FP49" s="443">
        <v>4.3749999999999956E-2</v>
      </c>
      <c r="FQ49" s="475"/>
      <c r="FR49" s="443"/>
      <c r="FS49" s="443">
        <v>8.3333333333333259E-2</v>
      </c>
      <c r="FT49" s="443"/>
      <c r="FU49" s="443"/>
      <c r="FV49" s="443"/>
      <c r="FW49" s="443"/>
      <c r="FX49" s="443"/>
      <c r="FY49" s="443"/>
      <c r="FZ49" s="443"/>
      <c r="GA49" s="443"/>
      <c r="GB49" s="443"/>
      <c r="GC49" s="443"/>
      <c r="GD49" s="443">
        <v>0.125</v>
      </c>
      <c r="GE49" s="443"/>
      <c r="GF49" s="443"/>
      <c r="GG49" s="443"/>
      <c r="GH49" s="443"/>
      <c r="GI49" s="443"/>
      <c r="GJ49" s="443">
        <v>0.25694444444444436</v>
      </c>
      <c r="GK49" s="443">
        <v>2.0833333333333259E-2</v>
      </c>
      <c r="GL49" s="443"/>
      <c r="GM49" s="443"/>
      <c r="GN49" s="443"/>
      <c r="GO49" s="460">
        <f t="shared" si="15"/>
        <v>0.57152777777777741</v>
      </c>
      <c r="GP49" s="486"/>
      <c r="GQ49" s="486"/>
      <c r="GR49" s="486"/>
      <c r="GS49" s="486">
        <v>4.8611111111111049E-2</v>
      </c>
      <c r="GT49" s="486"/>
      <c r="GU49" s="486"/>
      <c r="GV49" s="486"/>
      <c r="GW49" s="486">
        <v>2.0833333333333315E-2</v>
      </c>
      <c r="GX49" s="486"/>
      <c r="GY49" s="486">
        <v>0.33333333333333331</v>
      </c>
      <c r="GZ49" s="486"/>
      <c r="HA49" s="486"/>
      <c r="HB49" s="486"/>
      <c r="HC49" s="486"/>
      <c r="HD49" s="486"/>
      <c r="HE49" s="486"/>
      <c r="HF49" s="486"/>
      <c r="HG49" s="486"/>
      <c r="HH49" s="486"/>
      <c r="HI49" s="486"/>
      <c r="HJ49" s="486"/>
      <c r="HK49" s="486"/>
      <c r="HL49" s="486"/>
      <c r="HM49" s="486">
        <v>0.10416666666666657</v>
      </c>
      <c r="HN49" s="486"/>
      <c r="HO49" s="486"/>
      <c r="HP49" s="486"/>
      <c r="HQ49" s="486"/>
      <c r="HR49" s="486"/>
      <c r="HS49" s="486"/>
      <c r="HT49" s="507">
        <v>0.13541666666666657</v>
      </c>
      <c r="HU49" s="460">
        <f t="shared" si="10"/>
        <v>0.64236111111111072</v>
      </c>
      <c r="HV49" s="564"/>
      <c r="HW49" s="486"/>
      <c r="HX49" s="486"/>
      <c r="HY49" s="486"/>
      <c r="HZ49" s="486">
        <v>2.0833333333333315E-2</v>
      </c>
      <c r="IA49" s="486"/>
      <c r="IB49" s="486">
        <v>2.3611111111111027E-2</v>
      </c>
      <c r="IC49" s="486">
        <v>0.11805555555555558</v>
      </c>
      <c r="ID49" s="486"/>
      <c r="IE49" s="486"/>
      <c r="IF49" s="486">
        <v>2.0833333333333259E-2</v>
      </c>
      <c r="IG49" s="486">
        <v>8.3333333333333315E-2</v>
      </c>
      <c r="IH49" s="486">
        <v>8.3333333333333315E-2</v>
      </c>
      <c r="II49" s="486"/>
      <c r="IJ49" s="486"/>
      <c r="IK49" s="486"/>
      <c r="IL49" s="486"/>
      <c r="IM49" s="486"/>
      <c r="IN49" s="486">
        <v>6.1111111111111116E-2</v>
      </c>
      <c r="IO49" s="486">
        <v>6.944444444444442E-2</v>
      </c>
      <c r="IP49" s="486">
        <v>2.0833333333333315E-2</v>
      </c>
      <c r="IQ49" s="486">
        <v>1.4583333333333282E-2</v>
      </c>
      <c r="IR49" s="486"/>
      <c r="IS49" s="486"/>
      <c r="IT49" s="486"/>
      <c r="IU49" s="486">
        <v>0.12499999999999989</v>
      </c>
      <c r="IV49" s="486"/>
      <c r="IW49" s="486"/>
      <c r="IX49" s="486"/>
      <c r="IY49" s="486"/>
      <c r="IZ49" s="507"/>
      <c r="JA49" s="460">
        <f t="shared" si="11"/>
        <v>0.64097222222222183</v>
      </c>
      <c r="JB49" s="564"/>
      <c r="JC49" s="486">
        <v>7.1527777777777635E-2</v>
      </c>
      <c r="JD49" s="486"/>
      <c r="JE49" s="486"/>
      <c r="JF49" s="486"/>
      <c r="JG49" s="486"/>
      <c r="JH49" s="486"/>
      <c r="JI49" s="486"/>
      <c r="JJ49" s="486"/>
      <c r="JK49" s="486"/>
      <c r="JL49" s="486"/>
      <c r="JM49" s="486"/>
      <c r="JN49" s="486"/>
      <c r="JO49" s="486"/>
      <c r="JP49" s="486"/>
      <c r="JQ49" s="486"/>
      <c r="JR49" s="486"/>
      <c r="JS49" s="486"/>
      <c r="JT49" s="486"/>
      <c r="JU49" s="486"/>
      <c r="JV49" s="486"/>
      <c r="JW49" s="486"/>
      <c r="JX49" s="486"/>
      <c r="JY49" s="486"/>
      <c r="JZ49" s="486"/>
      <c r="KA49" s="486"/>
      <c r="KB49" s="486"/>
      <c r="KC49" s="486"/>
      <c r="KD49" s="486"/>
      <c r="KE49" s="507"/>
      <c r="KF49" s="460">
        <f t="shared" si="12"/>
        <v>7.1527777777777635E-2</v>
      </c>
      <c r="KG49" s="486"/>
      <c r="KH49" s="486"/>
      <c r="KI49" s="486"/>
      <c r="KJ49" s="486"/>
      <c r="KK49" s="486"/>
      <c r="KL49" s="486"/>
      <c r="KM49" s="486"/>
      <c r="KN49" s="486"/>
      <c r="KO49" s="486"/>
      <c r="KP49" s="486"/>
      <c r="KQ49" s="486"/>
      <c r="KR49" s="486"/>
      <c r="KS49" s="486"/>
      <c r="KT49" s="486"/>
      <c r="KU49" s="486"/>
      <c r="KV49" s="486"/>
      <c r="KW49" s="486"/>
      <c r="KX49" s="486"/>
      <c r="KY49" s="486"/>
      <c r="KZ49" s="486"/>
      <c r="LA49" s="486"/>
      <c r="LB49" s="486"/>
      <c r="LC49" s="486"/>
      <c r="LD49" s="486"/>
      <c r="LE49" s="486"/>
      <c r="LF49" s="486"/>
      <c r="LG49" s="486"/>
      <c r="LH49" s="486"/>
      <c r="LI49" s="486"/>
      <c r="LJ49" s="486"/>
      <c r="LK49" s="486"/>
      <c r="LL49" s="460">
        <f t="shared" si="13"/>
        <v>0</v>
      </c>
      <c r="LM49" s="486"/>
      <c r="LN49" s="486"/>
      <c r="LO49" s="486"/>
      <c r="LP49" s="486"/>
      <c r="LQ49" s="486"/>
      <c r="LR49" s="486"/>
      <c r="LS49" s="486"/>
      <c r="LT49" s="486"/>
      <c r="LU49" s="486"/>
      <c r="LV49" s="486"/>
      <c r="LW49" s="486"/>
      <c r="LX49" s="486"/>
      <c r="LY49" s="486"/>
      <c r="LZ49" s="486"/>
      <c r="MA49" s="486"/>
      <c r="MB49" s="486"/>
      <c r="MC49" s="486"/>
      <c r="MD49" s="486"/>
      <c r="ME49" s="486"/>
      <c r="MF49" s="486"/>
      <c r="MG49" s="486"/>
      <c r="MH49" s="486"/>
      <c r="MI49" s="486"/>
      <c r="MJ49" s="486"/>
      <c r="MK49" s="486"/>
      <c r="ML49" s="486"/>
      <c r="MM49" s="486"/>
      <c r="MN49" s="486"/>
      <c r="MO49" s="486"/>
      <c r="MP49" s="486"/>
      <c r="MQ49" s="460">
        <f t="shared" si="14"/>
        <v>0</v>
      </c>
      <c r="MR49" s="486"/>
      <c r="MS49" s="486"/>
      <c r="MT49" s="486"/>
      <c r="MU49" s="486"/>
      <c r="MV49" s="486"/>
      <c r="MW49" s="486"/>
      <c r="MX49" s="486"/>
      <c r="MY49" s="486"/>
      <c r="MZ49" s="486"/>
      <c r="NA49" s="486"/>
      <c r="NB49" s="486"/>
      <c r="NC49" s="486"/>
      <c r="ND49" s="486"/>
      <c r="NE49" s="486"/>
      <c r="NF49" s="486"/>
      <c r="NG49" s="486"/>
      <c r="NH49" s="486"/>
      <c r="NI49" s="486"/>
      <c r="NJ49" s="486"/>
      <c r="NK49" s="486"/>
      <c r="NL49" s="486"/>
      <c r="NM49" s="486"/>
      <c r="NN49" s="486"/>
      <c r="NO49" s="486"/>
      <c r="NP49" s="486"/>
      <c r="NQ49" s="486"/>
      <c r="NR49" s="486"/>
      <c r="NS49" s="486"/>
      <c r="NT49" s="486"/>
      <c r="NU49" s="486"/>
      <c r="NV49" s="486"/>
      <c r="NW49" s="460">
        <f t="shared" si="8"/>
        <v>0</v>
      </c>
      <c r="NX49" s="142"/>
    </row>
    <row r="50" spans="1:388" s="124" customFormat="1" ht="30" customHeight="1">
      <c r="A50" s="113">
        <v>36</v>
      </c>
      <c r="B50" s="152" t="s">
        <v>36</v>
      </c>
      <c r="C50" s="125" t="s">
        <v>60</v>
      </c>
      <c r="D50" s="153" t="str">
        <f t="shared" si="0"/>
        <v xml:space="preserve">0 Dias y 4 Horas </v>
      </c>
      <c r="E50" s="307">
        <f t="shared" si="16"/>
        <v>2.4652777777777746E-2</v>
      </c>
      <c r="F50" s="308">
        <f>'Reporte de horas deducidos'!HI40</f>
        <v>5.6493055555555545</v>
      </c>
      <c r="G50" s="306">
        <f t="shared" si="2"/>
        <v>0.19722222222222197</v>
      </c>
      <c r="H50" s="115">
        <f t="shared" si="9"/>
        <v>5.8465277777777764</v>
      </c>
      <c r="I50" s="138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9"/>
      <c r="AJ50" s="139"/>
      <c r="AK50" s="139"/>
      <c r="AL50" s="139"/>
      <c r="AM50" s="140"/>
      <c r="AN50" s="141">
        <f t="shared" si="17"/>
        <v>0</v>
      </c>
      <c r="AO50" s="138"/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40"/>
      <c r="BR50" s="141">
        <f t="shared" si="18"/>
        <v>0</v>
      </c>
      <c r="BS50" s="120">
        <v>1.25</v>
      </c>
      <c r="BT50" s="121"/>
      <c r="BU50" s="121"/>
      <c r="BV50" s="121">
        <v>2.0833333333333259E-2</v>
      </c>
      <c r="BW50" s="121"/>
      <c r="BX50" s="121">
        <v>6.25E-2</v>
      </c>
      <c r="BY50" s="121"/>
      <c r="BZ50" s="121">
        <v>6.25E-2</v>
      </c>
      <c r="CA50" s="121"/>
      <c r="CB50" s="121">
        <v>4.166666666666663E-2</v>
      </c>
      <c r="CC50" s="121"/>
      <c r="CD50" s="121">
        <v>2.0833333333333592E-2</v>
      </c>
      <c r="CE50" s="121"/>
      <c r="CF50" s="121">
        <v>0.24999999999999997</v>
      </c>
      <c r="CG50" s="121">
        <v>2.0833333333333259E-2</v>
      </c>
      <c r="CH50" s="121"/>
      <c r="CI50" s="121"/>
      <c r="CJ50" s="121"/>
      <c r="CK50" s="121"/>
      <c r="CL50" s="121">
        <v>0.13888888888888884</v>
      </c>
      <c r="CM50" s="121"/>
      <c r="CN50" s="121">
        <v>0.25</v>
      </c>
      <c r="CO50" s="121"/>
      <c r="CP50" s="121"/>
      <c r="CQ50" s="121"/>
      <c r="CR50" s="121"/>
      <c r="CS50" s="121"/>
      <c r="CT50" s="121"/>
      <c r="CU50" s="121"/>
      <c r="CV50" s="121"/>
      <c r="CW50" s="121"/>
      <c r="CX50" s="121">
        <v>7.638888888888884E-2</v>
      </c>
      <c r="CY50" s="122">
        <f t="shared" si="19"/>
        <v>2.1944444444444442</v>
      </c>
      <c r="CZ50" s="121"/>
      <c r="DA50" s="121"/>
      <c r="DB50" s="121"/>
      <c r="DC50" s="121"/>
      <c r="DD50" s="121"/>
      <c r="DE50" s="121"/>
      <c r="DF50" s="121">
        <v>0.10416666666666663</v>
      </c>
      <c r="DG50" s="121">
        <v>2.0833333333333315E-2</v>
      </c>
      <c r="DH50" s="121">
        <v>6.25E-2</v>
      </c>
      <c r="DI50" s="121"/>
      <c r="DJ50" s="121"/>
      <c r="DK50" s="121"/>
      <c r="DL50" s="121">
        <v>6.25E-2</v>
      </c>
      <c r="DM50" s="121">
        <v>8.3333333333333259E-2</v>
      </c>
      <c r="DN50" s="121">
        <v>0.19444444444444442</v>
      </c>
      <c r="DO50" s="121">
        <v>0.15625</v>
      </c>
      <c r="DP50" s="121">
        <v>0.38194444444444436</v>
      </c>
      <c r="DQ50" s="121"/>
      <c r="DR50" s="121"/>
      <c r="DS50" s="121"/>
      <c r="DT50" s="121"/>
      <c r="DU50" s="121">
        <v>3.4722222222222099E-2</v>
      </c>
      <c r="DV50" s="121"/>
      <c r="DW50" s="121"/>
      <c r="DX50" s="121"/>
      <c r="DY50" s="121"/>
      <c r="DZ50" s="121"/>
      <c r="EA50" s="121"/>
      <c r="EB50" s="121"/>
      <c r="EC50" s="121"/>
      <c r="ED50" s="122">
        <f t="shared" si="20"/>
        <v>1.1006944444444442</v>
      </c>
      <c r="EE50" s="146"/>
      <c r="EF50" s="147"/>
      <c r="EG50" s="147"/>
      <c r="EH50" s="147"/>
      <c r="EI50" s="147"/>
      <c r="EJ50" s="147"/>
      <c r="EK50" s="147"/>
      <c r="EL50" s="147"/>
      <c r="EM50" s="147"/>
      <c r="EN50" s="147"/>
      <c r="EO50" s="147"/>
      <c r="EP50" s="147"/>
      <c r="EQ50" s="147"/>
      <c r="ER50" s="147"/>
      <c r="ES50" s="147"/>
      <c r="ET50" s="147"/>
      <c r="EU50" s="147"/>
      <c r="EV50" s="147"/>
      <c r="EW50" s="147"/>
      <c r="EX50" s="147"/>
      <c r="EY50" s="147"/>
      <c r="EZ50" s="147"/>
      <c r="FA50" s="147"/>
      <c r="FB50" s="147"/>
      <c r="FC50" s="147"/>
      <c r="FD50" s="147"/>
      <c r="FE50" s="147"/>
      <c r="FF50" s="147"/>
      <c r="FG50" s="147"/>
      <c r="FH50" s="147"/>
      <c r="FI50" s="148"/>
      <c r="FJ50" s="133">
        <f t="shared" si="7"/>
        <v>0</v>
      </c>
      <c r="FK50" s="443"/>
      <c r="FL50" s="443"/>
      <c r="FM50" s="443"/>
      <c r="FN50" s="443"/>
      <c r="FO50" s="443"/>
      <c r="FP50" s="443"/>
      <c r="FQ50" s="475"/>
      <c r="FR50" s="443"/>
      <c r="FS50" s="443"/>
      <c r="FT50" s="443"/>
      <c r="FU50" s="443"/>
      <c r="FV50" s="443"/>
      <c r="FW50" s="443"/>
      <c r="FX50" s="443"/>
      <c r="FY50" s="443"/>
      <c r="FZ50" s="443">
        <v>4.8611111111111049E-2</v>
      </c>
      <c r="GA50" s="443">
        <v>6.25E-2</v>
      </c>
      <c r="GB50" s="443">
        <v>0.16666666666666663</v>
      </c>
      <c r="GC50" s="443"/>
      <c r="GD50" s="443">
        <v>0.125</v>
      </c>
      <c r="GE50" s="443"/>
      <c r="GF50" s="443"/>
      <c r="GG50" s="443">
        <v>2.0833333333333259E-2</v>
      </c>
      <c r="GH50" s="443"/>
      <c r="GI50" s="443"/>
      <c r="GJ50" s="443">
        <v>5.5555555555555469E-2</v>
      </c>
      <c r="GK50" s="443">
        <v>9.027777777777779E-2</v>
      </c>
      <c r="GL50" s="443"/>
      <c r="GM50" s="443"/>
      <c r="GN50" s="443"/>
      <c r="GO50" s="460">
        <f t="shared" si="15"/>
        <v>0.5694444444444442</v>
      </c>
      <c r="GP50" s="486"/>
      <c r="GQ50" s="486"/>
      <c r="GR50" s="486"/>
      <c r="GS50" s="486"/>
      <c r="GT50" s="486"/>
      <c r="GU50" s="486"/>
      <c r="GV50" s="486"/>
      <c r="GW50" s="486"/>
      <c r="GX50" s="486"/>
      <c r="GY50" s="486">
        <v>2.0833333333333259E-2</v>
      </c>
      <c r="GZ50" s="486"/>
      <c r="HA50" s="486"/>
      <c r="HB50" s="486"/>
      <c r="HC50" s="486"/>
      <c r="HD50" s="486">
        <v>0.20833333333333326</v>
      </c>
      <c r="HE50" s="486">
        <v>0.11111111111111116</v>
      </c>
      <c r="HF50" s="486"/>
      <c r="HG50" s="486">
        <v>0.22916666666666663</v>
      </c>
      <c r="HH50" s="486"/>
      <c r="HI50" s="486"/>
      <c r="HJ50" s="486"/>
      <c r="HK50" s="486"/>
      <c r="HL50" s="486">
        <v>0.14583333333333326</v>
      </c>
      <c r="HM50" s="486">
        <v>0.10416666666666657</v>
      </c>
      <c r="HN50" s="486"/>
      <c r="HO50" s="486"/>
      <c r="HP50" s="486"/>
      <c r="HQ50" s="486"/>
      <c r="HR50" s="486"/>
      <c r="HS50" s="486">
        <v>0.16666666666666666</v>
      </c>
      <c r="HT50" s="507"/>
      <c r="HU50" s="460">
        <f t="shared" si="10"/>
        <v>0.98611111111111083</v>
      </c>
      <c r="HV50" s="564"/>
      <c r="HW50" s="486"/>
      <c r="HX50" s="486"/>
      <c r="HY50" s="486"/>
      <c r="HZ50" s="486">
        <v>9.7222222222221877E-3</v>
      </c>
      <c r="IA50" s="486"/>
      <c r="IB50" s="486"/>
      <c r="IC50" s="486"/>
      <c r="ID50" s="486"/>
      <c r="IE50" s="486"/>
      <c r="IF50" s="486"/>
      <c r="IG50" s="486">
        <v>2.0833333333333259E-2</v>
      </c>
      <c r="IH50" s="486">
        <v>0.125</v>
      </c>
      <c r="II50" s="486">
        <v>0.22916666666666657</v>
      </c>
      <c r="IJ50" s="486">
        <v>0.125</v>
      </c>
      <c r="IK50" s="486"/>
      <c r="IL50" s="486">
        <v>5.2083333333333259E-2</v>
      </c>
      <c r="IM50" s="486"/>
      <c r="IN50" s="486">
        <v>4.166666666666663E-2</v>
      </c>
      <c r="IO50" s="486"/>
      <c r="IP50" s="486"/>
      <c r="IQ50" s="486"/>
      <c r="IR50" s="486"/>
      <c r="IS50" s="486"/>
      <c r="IT50" s="486"/>
      <c r="IU50" s="486"/>
      <c r="IV50" s="486">
        <v>5.5555555555555469E-2</v>
      </c>
      <c r="IW50" s="486">
        <v>0.12499999999999994</v>
      </c>
      <c r="IX50" s="486">
        <v>4.166666666666663E-2</v>
      </c>
      <c r="IY50" s="486"/>
      <c r="IZ50" s="507"/>
      <c r="JA50" s="460">
        <f t="shared" si="11"/>
        <v>0.82569444444444395</v>
      </c>
      <c r="JB50" s="564"/>
      <c r="JC50" s="486"/>
      <c r="JD50" s="486"/>
      <c r="JE50" s="486">
        <v>0.17013888888888884</v>
      </c>
      <c r="JF50" s="486"/>
      <c r="JG50" s="486"/>
      <c r="JH50" s="486"/>
      <c r="JI50" s="486"/>
      <c r="JJ50" s="486"/>
      <c r="JK50" s="486"/>
      <c r="JL50" s="486"/>
      <c r="JM50" s="486"/>
      <c r="JN50" s="486"/>
      <c r="JO50" s="486"/>
      <c r="JP50" s="486"/>
      <c r="JQ50" s="486"/>
      <c r="JR50" s="486"/>
      <c r="JS50" s="486"/>
      <c r="JT50" s="486"/>
      <c r="JU50" s="486"/>
      <c r="JV50" s="486"/>
      <c r="JW50" s="486"/>
      <c r="JX50" s="486"/>
      <c r="JY50" s="486"/>
      <c r="JZ50" s="486"/>
      <c r="KA50" s="486"/>
      <c r="KB50" s="486"/>
      <c r="KC50" s="486"/>
      <c r="KD50" s="486"/>
      <c r="KE50" s="507"/>
      <c r="KF50" s="460">
        <f t="shared" si="12"/>
        <v>0.17013888888888884</v>
      </c>
      <c r="KG50" s="486"/>
      <c r="KH50" s="486"/>
      <c r="KI50" s="486"/>
      <c r="KJ50" s="486"/>
      <c r="KK50" s="486"/>
      <c r="KL50" s="486"/>
      <c r="KM50" s="486"/>
      <c r="KN50" s="486"/>
      <c r="KO50" s="486"/>
      <c r="KP50" s="486"/>
      <c r="KQ50" s="486"/>
      <c r="KR50" s="486"/>
      <c r="KS50" s="486"/>
      <c r="KT50" s="486"/>
      <c r="KU50" s="486"/>
      <c r="KV50" s="486"/>
      <c r="KW50" s="486"/>
      <c r="KX50" s="486"/>
      <c r="KY50" s="486"/>
      <c r="KZ50" s="486"/>
      <c r="LA50" s="486"/>
      <c r="LB50" s="486"/>
      <c r="LC50" s="486"/>
      <c r="LD50" s="486"/>
      <c r="LE50" s="486"/>
      <c r="LF50" s="486"/>
      <c r="LG50" s="486"/>
      <c r="LH50" s="486"/>
      <c r="LI50" s="486"/>
      <c r="LJ50" s="486"/>
      <c r="LK50" s="486"/>
      <c r="LL50" s="460">
        <f t="shared" si="13"/>
        <v>0</v>
      </c>
      <c r="LM50" s="486"/>
      <c r="LN50" s="486"/>
      <c r="LO50" s="486"/>
      <c r="LP50" s="486"/>
      <c r="LQ50" s="486"/>
      <c r="LR50" s="486"/>
      <c r="LS50" s="486"/>
      <c r="LT50" s="486"/>
      <c r="LU50" s="486"/>
      <c r="LV50" s="486"/>
      <c r="LW50" s="486"/>
      <c r="LX50" s="486"/>
      <c r="LY50" s="486"/>
      <c r="LZ50" s="486"/>
      <c r="MA50" s="486"/>
      <c r="MB50" s="486"/>
      <c r="MC50" s="486"/>
      <c r="MD50" s="486"/>
      <c r="ME50" s="486"/>
      <c r="MF50" s="486"/>
      <c r="MG50" s="486"/>
      <c r="MH50" s="486"/>
      <c r="MI50" s="486"/>
      <c r="MJ50" s="486"/>
      <c r="MK50" s="486"/>
      <c r="ML50" s="486"/>
      <c r="MM50" s="486"/>
      <c r="MN50" s="486"/>
      <c r="MO50" s="486"/>
      <c r="MP50" s="486"/>
      <c r="MQ50" s="460">
        <f t="shared" si="14"/>
        <v>0</v>
      </c>
      <c r="MR50" s="486"/>
      <c r="MS50" s="486"/>
      <c r="MT50" s="486"/>
      <c r="MU50" s="486"/>
      <c r="MV50" s="486"/>
      <c r="MW50" s="486"/>
      <c r="MX50" s="486"/>
      <c r="MY50" s="486"/>
      <c r="MZ50" s="486"/>
      <c r="NA50" s="486"/>
      <c r="NB50" s="486"/>
      <c r="NC50" s="486"/>
      <c r="ND50" s="486"/>
      <c r="NE50" s="486"/>
      <c r="NF50" s="486"/>
      <c r="NG50" s="486"/>
      <c r="NH50" s="486"/>
      <c r="NI50" s="486"/>
      <c r="NJ50" s="486"/>
      <c r="NK50" s="486"/>
      <c r="NL50" s="486"/>
      <c r="NM50" s="486"/>
      <c r="NN50" s="486"/>
      <c r="NO50" s="486"/>
      <c r="NP50" s="486"/>
      <c r="NQ50" s="486"/>
      <c r="NR50" s="486"/>
      <c r="NS50" s="486"/>
      <c r="NT50" s="486"/>
      <c r="NU50" s="486"/>
      <c r="NV50" s="486"/>
      <c r="NW50" s="460">
        <f t="shared" si="8"/>
        <v>0</v>
      </c>
      <c r="NX50" s="142"/>
    </row>
    <row r="51" spans="1:388" s="124" customFormat="1" ht="30" customHeight="1">
      <c r="A51" s="113">
        <v>37</v>
      </c>
      <c r="B51" s="152" t="s">
        <v>37</v>
      </c>
      <c r="C51" s="125" t="s">
        <v>60</v>
      </c>
      <c r="D51" s="153" t="str">
        <f t="shared" si="0"/>
        <v xml:space="preserve">0 Dias y 4 Horas </v>
      </c>
      <c r="E51" s="307">
        <f t="shared" si="16"/>
        <v>2.5781250000000422E-2</v>
      </c>
      <c r="F51" s="308">
        <f>'Reporte de horas deducidos'!HI41</f>
        <v>7.2187499999999956</v>
      </c>
      <c r="G51" s="306">
        <f t="shared" si="2"/>
        <v>0.20625000000000338</v>
      </c>
      <c r="H51" s="115">
        <f t="shared" si="9"/>
        <v>7.4249999999999989</v>
      </c>
      <c r="I51" s="138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40"/>
      <c r="AN51" s="141">
        <f t="shared" si="17"/>
        <v>0</v>
      </c>
      <c r="AO51" s="138"/>
      <c r="AP51" s="139"/>
      <c r="AQ51" s="139"/>
      <c r="AR51" s="139"/>
      <c r="AS51" s="139"/>
      <c r="AT51" s="139"/>
      <c r="AU51" s="139"/>
      <c r="AV51" s="139"/>
      <c r="AW51" s="139"/>
      <c r="AX51" s="139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40"/>
      <c r="BR51" s="141">
        <f t="shared" si="18"/>
        <v>0</v>
      </c>
      <c r="BS51" s="120">
        <v>2.6666666666666665</v>
      </c>
      <c r="BT51" s="121"/>
      <c r="BU51" s="121"/>
      <c r="BV51" s="121">
        <v>0.10416666666666663</v>
      </c>
      <c r="BW51" s="121">
        <v>4.166666666666663E-2</v>
      </c>
      <c r="BX51" s="121">
        <v>8.3333333333333259E-2</v>
      </c>
      <c r="BY51" s="121">
        <v>6.25E-2</v>
      </c>
      <c r="BZ51" s="121"/>
      <c r="CA51" s="121"/>
      <c r="CB51" s="121"/>
      <c r="CC51" s="121"/>
      <c r="CD51" s="121">
        <v>2.0833333333333592E-2</v>
      </c>
      <c r="CE51" s="121"/>
      <c r="CF51" s="121">
        <v>2.0833333333333259E-2</v>
      </c>
      <c r="CG51" s="121">
        <v>0.125</v>
      </c>
      <c r="CH51" s="121"/>
      <c r="CI51" s="121"/>
      <c r="CJ51" s="121">
        <v>0.25</v>
      </c>
      <c r="CK51" s="121">
        <v>7.4305555555555625E-2</v>
      </c>
      <c r="CL51" s="121"/>
      <c r="CM51" s="121">
        <v>8.3333333333333259E-2</v>
      </c>
      <c r="CN51" s="121">
        <v>0.14583333333333326</v>
      </c>
      <c r="CO51" s="121"/>
      <c r="CP51" s="121">
        <v>0.16666666666666663</v>
      </c>
      <c r="CQ51" s="121">
        <v>0.10416666666666657</v>
      </c>
      <c r="CR51" s="121"/>
      <c r="CS51" s="121">
        <v>0.17361111111111116</v>
      </c>
      <c r="CT51" s="121">
        <v>6.25E-2</v>
      </c>
      <c r="CU51" s="121">
        <v>0.16666666666666663</v>
      </c>
      <c r="CV51" s="121"/>
      <c r="CW51" s="121"/>
      <c r="CX51" s="121"/>
      <c r="CY51" s="122">
        <f t="shared" si="19"/>
        <v>4.3520833333333337</v>
      </c>
      <c r="CZ51" s="121"/>
      <c r="DA51" s="121"/>
      <c r="DB51" s="121"/>
      <c r="DC51" s="121"/>
      <c r="DD51" s="121"/>
      <c r="DE51" s="121"/>
      <c r="DF51" s="121">
        <v>0.10416666666666663</v>
      </c>
      <c r="DG51" s="121">
        <v>0.20833333333333326</v>
      </c>
      <c r="DH51" s="121">
        <v>6.2499999999999889E-2</v>
      </c>
      <c r="DI51" s="121">
        <v>2.0833333333333259E-2</v>
      </c>
      <c r="DJ51" s="121"/>
      <c r="DK51" s="121"/>
      <c r="DL51" s="121"/>
      <c r="DM51" s="121">
        <v>8.3333333333333259E-2</v>
      </c>
      <c r="DN51" s="121">
        <v>4.166666666666663E-2</v>
      </c>
      <c r="DO51" s="121">
        <v>0.15625</v>
      </c>
      <c r="DP51" s="121">
        <v>2.777777777777779E-2</v>
      </c>
      <c r="DQ51" s="121">
        <v>0.16666666666666663</v>
      </c>
      <c r="DR51" s="121"/>
      <c r="DS51" s="121"/>
      <c r="DT51" s="121">
        <v>2.0833333333333259E-2</v>
      </c>
      <c r="DU51" s="121"/>
      <c r="DV51" s="121"/>
      <c r="DW51" s="121"/>
      <c r="DX51" s="121"/>
      <c r="DY51" s="121"/>
      <c r="DZ51" s="121"/>
      <c r="EA51" s="121"/>
      <c r="EB51" s="121"/>
      <c r="EC51" s="121"/>
      <c r="ED51" s="122">
        <f t="shared" si="20"/>
        <v>0.89236111111111061</v>
      </c>
      <c r="EE51" s="146"/>
      <c r="EF51" s="147"/>
      <c r="EG51" s="147"/>
      <c r="EH51" s="147"/>
      <c r="EI51" s="147"/>
      <c r="EJ51" s="147"/>
      <c r="EK51" s="147"/>
      <c r="EL51" s="147"/>
      <c r="EM51" s="147"/>
      <c r="EN51" s="147"/>
      <c r="EO51" s="147"/>
      <c r="EP51" s="147"/>
      <c r="EQ51" s="147"/>
      <c r="ER51" s="147"/>
      <c r="ES51" s="147"/>
      <c r="ET51" s="147"/>
      <c r="EU51" s="147"/>
      <c r="EV51" s="147"/>
      <c r="EW51" s="147"/>
      <c r="EX51" s="147"/>
      <c r="EY51" s="147"/>
      <c r="EZ51" s="147"/>
      <c r="FA51" s="147"/>
      <c r="FB51" s="147"/>
      <c r="FC51" s="147"/>
      <c r="FD51" s="147"/>
      <c r="FE51" s="147"/>
      <c r="FF51" s="147"/>
      <c r="FG51" s="147"/>
      <c r="FH51" s="147"/>
      <c r="FI51" s="148"/>
      <c r="FJ51" s="133">
        <f t="shared" si="7"/>
        <v>0</v>
      </c>
      <c r="FK51" s="443"/>
      <c r="FL51" s="443"/>
      <c r="FM51" s="443"/>
      <c r="FN51" s="443"/>
      <c r="FO51" s="443"/>
      <c r="FP51" s="443"/>
      <c r="FQ51" s="475"/>
      <c r="FR51" s="443"/>
      <c r="FS51" s="443"/>
      <c r="FT51" s="443"/>
      <c r="FU51" s="443"/>
      <c r="FV51" s="443"/>
      <c r="FW51" s="443"/>
      <c r="FX51" s="443"/>
      <c r="FY51" s="443"/>
      <c r="FZ51" s="443"/>
      <c r="GA51" s="443">
        <v>6.25E-2</v>
      </c>
      <c r="GB51" s="443">
        <v>8.3333333333333259E-2</v>
      </c>
      <c r="GC51" s="443"/>
      <c r="GD51" s="443">
        <v>0.125</v>
      </c>
      <c r="GE51" s="443"/>
      <c r="GF51" s="443"/>
      <c r="GG51" s="443">
        <v>3.125E-2</v>
      </c>
      <c r="GH51" s="443"/>
      <c r="GI51" s="443">
        <v>0.13888888888888884</v>
      </c>
      <c r="GJ51" s="443">
        <v>5.5555555555555469E-2</v>
      </c>
      <c r="GK51" s="443">
        <v>9.027777777777779E-2</v>
      </c>
      <c r="GL51" s="443"/>
      <c r="GM51" s="443"/>
      <c r="GN51" s="443">
        <v>0.13888888888888884</v>
      </c>
      <c r="GO51" s="460">
        <f t="shared" si="15"/>
        <v>0.7256944444444442</v>
      </c>
      <c r="GP51" s="486">
        <v>9.722222222222221E-2</v>
      </c>
      <c r="GQ51" s="486">
        <v>4.166666666666663E-2</v>
      </c>
      <c r="GR51" s="486"/>
      <c r="GS51" s="486"/>
      <c r="GT51" s="486"/>
      <c r="GU51" s="486"/>
      <c r="GV51" s="486"/>
      <c r="GW51" s="486"/>
      <c r="GX51" s="486"/>
      <c r="GY51" s="486"/>
      <c r="GZ51" s="486"/>
      <c r="HA51" s="486"/>
      <c r="HB51" s="486"/>
      <c r="HC51" s="486"/>
      <c r="HD51" s="486"/>
      <c r="HE51" s="486"/>
      <c r="HF51" s="486"/>
      <c r="HG51" s="486"/>
      <c r="HH51" s="486"/>
      <c r="HI51" s="486"/>
      <c r="HJ51" s="486"/>
      <c r="HK51" s="486"/>
      <c r="HL51" s="486"/>
      <c r="HM51" s="486"/>
      <c r="HN51" s="486"/>
      <c r="HO51" s="486"/>
      <c r="HP51" s="486"/>
      <c r="HQ51" s="486"/>
      <c r="HR51" s="486"/>
      <c r="HS51" s="486"/>
      <c r="HT51" s="507"/>
      <c r="HU51" s="460">
        <f t="shared" si="10"/>
        <v>0.13888888888888884</v>
      </c>
      <c r="HV51" s="564"/>
      <c r="HW51" s="486"/>
      <c r="HX51" s="486"/>
      <c r="HY51" s="486">
        <v>0.10416666666666663</v>
      </c>
      <c r="HZ51" s="486"/>
      <c r="IA51" s="486">
        <v>4.166666666666663E-2</v>
      </c>
      <c r="IB51" s="486"/>
      <c r="IC51" s="486"/>
      <c r="ID51" s="486"/>
      <c r="IE51" s="486"/>
      <c r="IF51" s="486">
        <v>8.3333333333333259E-2</v>
      </c>
      <c r="IG51" s="486">
        <v>2.0833333333333259E-2</v>
      </c>
      <c r="IH51" s="486"/>
      <c r="II51" s="486">
        <v>0.37499999999999994</v>
      </c>
      <c r="IJ51" s="486">
        <v>0.16666666666666663</v>
      </c>
      <c r="IK51" s="486"/>
      <c r="IL51" s="486">
        <v>5.2083333333333259E-2</v>
      </c>
      <c r="IM51" s="486"/>
      <c r="IN51" s="486"/>
      <c r="IO51" s="486"/>
      <c r="IP51" s="486"/>
      <c r="IQ51" s="486"/>
      <c r="IR51" s="486"/>
      <c r="IS51" s="486"/>
      <c r="IT51" s="486"/>
      <c r="IU51" s="486"/>
      <c r="IV51" s="486"/>
      <c r="IW51" s="486">
        <v>0.21527777777777773</v>
      </c>
      <c r="IX51" s="486">
        <v>0.17361111111111116</v>
      </c>
      <c r="IY51" s="486"/>
      <c r="IZ51" s="507"/>
      <c r="JA51" s="460">
        <f t="shared" si="11"/>
        <v>1.2326388888888886</v>
      </c>
      <c r="JB51" s="564"/>
      <c r="JC51" s="486">
        <v>2.0833333333333259E-2</v>
      </c>
      <c r="JD51" s="486"/>
      <c r="JE51" s="486"/>
      <c r="JF51" s="486">
        <v>6.25E-2</v>
      </c>
      <c r="JG51" s="486"/>
      <c r="JH51" s="486"/>
      <c r="JI51" s="486"/>
      <c r="JJ51" s="486"/>
      <c r="JK51" s="486"/>
      <c r="JL51" s="486"/>
      <c r="JM51" s="486"/>
      <c r="JN51" s="486"/>
      <c r="JO51" s="486"/>
      <c r="JP51" s="486"/>
      <c r="JQ51" s="486"/>
      <c r="JR51" s="486"/>
      <c r="JS51" s="486"/>
      <c r="JT51" s="486"/>
      <c r="JU51" s="486"/>
      <c r="JV51" s="486"/>
      <c r="JW51" s="486"/>
      <c r="JX51" s="486"/>
      <c r="JY51" s="486"/>
      <c r="JZ51" s="486"/>
      <c r="KA51" s="486"/>
      <c r="KB51" s="486"/>
      <c r="KC51" s="486"/>
      <c r="KD51" s="486"/>
      <c r="KE51" s="507"/>
      <c r="KF51" s="460">
        <f t="shared" si="12"/>
        <v>8.3333333333333259E-2</v>
      </c>
      <c r="KG51" s="486"/>
      <c r="KH51" s="486"/>
      <c r="KI51" s="486"/>
      <c r="KJ51" s="486"/>
      <c r="KK51" s="486"/>
      <c r="KL51" s="486"/>
      <c r="KM51" s="486"/>
      <c r="KN51" s="486"/>
      <c r="KO51" s="486"/>
      <c r="KP51" s="486"/>
      <c r="KQ51" s="486"/>
      <c r="KR51" s="486"/>
      <c r="KS51" s="486"/>
      <c r="KT51" s="486"/>
      <c r="KU51" s="486"/>
      <c r="KV51" s="486"/>
      <c r="KW51" s="486"/>
      <c r="KX51" s="486"/>
      <c r="KY51" s="486"/>
      <c r="KZ51" s="486"/>
      <c r="LA51" s="486"/>
      <c r="LB51" s="486"/>
      <c r="LC51" s="486"/>
      <c r="LD51" s="486"/>
      <c r="LE51" s="486"/>
      <c r="LF51" s="486"/>
      <c r="LG51" s="486"/>
      <c r="LH51" s="486"/>
      <c r="LI51" s="486"/>
      <c r="LJ51" s="486"/>
      <c r="LK51" s="486"/>
      <c r="LL51" s="460">
        <f t="shared" si="13"/>
        <v>0</v>
      </c>
      <c r="LM51" s="486"/>
      <c r="LN51" s="486"/>
      <c r="LO51" s="486"/>
      <c r="LP51" s="486"/>
      <c r="LQ51" s="486"/>
      <c r="LR51" s="486"/>
      <c r="LS51" s="486"/>
      <c r="LT51" s="486"/>
      <c r="LU51" s="486"/>
      <c r="LV51" s="486"/>
      <c r="LW51" s="486"/>
      <c r="LX51" s="486"/>
      <c r="LY51" s="486"/>
      <c r="LZ51" s="486"/>
      <c r="MA51" s="486"/>
      <c r="MB51" s="486"/>
      <c r="MC51" s="486"/>
      <c r="MD51" s="486"/>
      <c r="ME51" s="486"/>
      <c r="MF51" s="486"/>
      <c r="MG51" s="486"/>
      <c r="MH51" s="486"/>
      <c r="MI51" s="486"/>
      <c r="MJ51" s="486"/>
      <c r="MK51" s="486"/>
      <c r="ML51" s="486"/>
      <c r="MM51" s="486"/>
      <c r="MN51" s="486"/>
      <c r="MO51" s="486"/>
      <c r="MP51" s="486"/>
      <c r="MQ51" s="460">
        <f t="shared" si="14"/>
        <v>0</v>
      </c>
      <c r="MR51" s="486"/>
      <c r="MS51" s="486"/>
      <c r="MT51" s="486"/>
      <c r="MU51" s="486"/>
      <c r="MV51" s="486"/>
      <c r="MW51" s="486"/>
      <c r="MX51" s="486"/>
      <c r="MY51" s="486"/>
      <c r="MZ51" s="486"/>
      <c r="NA51" s="486"/>
      <c r="NB51" s="486"/>
      <c r="NC51" s="486"/>
      <c r="ND51" s="486"/>
      <c r="NE51" s="486"/>
      <c r="NF51" s="486"/>
      <c r="NG51" s="486"/>
      <c r="NH51" s="486"/>
      <c r="NI51" s="486"/>
      <c r="NJ51" s="486"/>
      <c r="NK51" s="486"/>
      <c r="NL51" s="486"/>
      <c r="NM51" s="486"/>
      <c r="NN51" s="486"/>
      <c r="NO51" s="486"/>
      <c r="NP51" s="486"/>
      <c r="NQ51" s="486"/>
      <c r="NR51" s="486"/>
      <c r="NS51" s="486"/>
      <c r="NT51" s="486"/>
      <c r="NU51" s="486"/>
      <c r="NV51" s="486"/>
      <c r="NW51" s="460">
        <f t="shared" si="8"/>
        <v>0</v>
      </c>
      <c r="NX51" s="142"/>
    </row>
    <row r="52" spans="1:388" s="124" customFormat="1" ht="30" customHeight="1">
      <c r="A52" s="113">
        <v>38</v>
      </c>
      <c r="B52" s="152" t="s">
        <v>38</v>
      </c>
      <c r="C52" s="125" t="s">
        <v>60</v>
      </c>
      <c r="D52" s="153" t="str">
        <f t="shared" si="0"/>
        <v xml:space="preserve">2 Dias y 5 Horas </v>
      </c>
      <c r="E52" s="307">
        <f t="shared" si="16"/>
        <v>0.1101562499999999</v>
      </c>
      <c r="F52" s="308">
        <f>'Reporte de horas deducidos'!HI42</f>
        <v>3.6249999999999996</v>
      </c>
      <c r="G52" s="306">
        <f t="shared" si="2"/>
        <v>0.8812499999999992</v>
      </c>
      <c r="H52" s="115">
        <f t="shared" si="9"/>
        <v>4.5062499999999988</v>
      </c>
      <c r="I52" s="138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40"/>
      <c r="AN52" s="141">
        <f t="shared" si="17"/>
        <v>0</v>
      </c>
      <c r="AO52" s="138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40"/>
      <c r="BR52" s="141">
        <f t="shared" si="18"/>
        <v>0</v>
      </c>
      <c r="BS52" s="120">
        <v>1.0833333333333333</v>
      </c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>
        <v>2.0833333333333592E-2</v>
      </c>
      <c r="CE52" s="121">
        <v>7.4305555555555625E-2</v>
      </c>
      <c r="CF52" s="121">
        <v>2.0833333333333259E-2</v>
      </c>
      <c r="CG52" s="121">
        <v>0.14583333333333326</v>
      </c>
      <c r="CH52" s="121"/>
      <c r="CI52" s="121"/>
      <c r="CJ52" s="121">
        <v>0.25</v>
      </c>
      <c r="CK52" s="121">
        <v>7.4305555555555625E-2</v>
      </c>
      <c r="CL52" s="121">
        <v>0.13888888888888884</v>
      </c>
      <c r="CM52" s="121"/>
      <c r="CN52" s="121"/>
      <c r="CO52" s="121"/>
      <c r="CP52" s="121">
        <v>0.16666666666666663</v>
      </c>
      <c r="CQ52" s="121"/>
      <c r="CR52" s="121"/>
      <c r="CS52" s="121">
        <v>0.17361111111111116</v>
      </c>
      <c r="CT52" s="121">
        <v>2.0833333333333259E-2</v>
      </c>
      <c r="CU52" s="121">
        <v>0.16666666666666663</v>
      </c>
      <c r="CV52" s="121"/>
      <c r="CW52" s="121"/>
      <c r="CX52" s="121"/>
      <c r="CY52" s="122">
        <f t="shared" si="19"/>
        <v>2.3361111111111108</v>
      </c>
      <c r="CZ52" s="121"/>
      <c r="DA52" s="121"/>
      <c r="DB52" s="121"/>
      <c r="DC52" s="121"/>
      <c r="DD52" s="121"/>
      <c r="DE52" s="121"/>
      <c r="DF52" s="121">
        <v>0.10416666666666663</v>
      </c>
      <c r="DG52" s="121">
        <v>0.20833333333333326</v>
      </c>
      <c r="DH52" s="121"/>
      <c r="DI52" s="121"/>
      <c r="DJ52" s="121"/>
      <c r="DK52" s="121"/>
      <c r="DL52" s="121">
        <v>0.24861111111111098</v>
      </c>
      <c r="DM52" s="121">
        <v>8.3333333333333259E-2</v>
      </c>
      <c r="DN52" s="121">
        <v>0.19444444444444442</v>
      </c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2">
        <f t="shared" si="20"/>
        <v>0.83888888888888857</v>
      </c>
      <c r="EE52" s="146"/>
      <c r="EF52" s="147"/>
      <c r="EG52" s="147"/>
      <c r="EH52" s="147"/>
      <c r="EI52" s="147"/>
      <c r="EJ52" s="147"/>
      <c r="EK52" s="147"/>
      <c r="EL52" s="147"/>
      <c r="EM52" s="147"/>
      <c r="EN52" s="147"/>
      <c r="EO52" s="147"/>
      <c r="EP52" s="147"/>
      <c r="EQ52" s="147"/>
      <c r="ER52" s="147"/>
      <c r="ES52" s="147"/>
      <c r="ET52" s="147"/>
      <c r="EU52" s="147"/>
      <c r="EV52" s="147"/>
      <c r="EW52" s="147"/>
      <c r="EX52" s="147"/>
      <c r="EY52" s="147"/>
      <c r="EZ52" s="147"/>
      <c r="FA52" s="147"/>
      <c r="FB52" s="147"/>
      <c r="FC52" s="147"/>
      <c r="FD52" s="147"/>
      <c r="FE52" s="147"/>
      <c r="FF52" s="147"/>
      <c r="FG52" s="147"/>
      <c r="FH52" s="147"/>
      <c r="FI52" s="148"/>
      <c r="FJ52" s="133">
        <f t="shared" si="7"/>
        <v>0</v>
      </c>
      <c r="FK52" s="443"/>
      <c r="FL52" s="443"/>
      <c r="FM52" s="443"/>
      <c r="FN52" s="443"/>
      <c r="FO52" s="443"/>
      <c r="FP52" s="443">
        <v>4.3749999999999956E-2</v>
      </c>
      <c r="FQ52" s="475"/>
      <c r="FR52" s="443"/>
      <c r="FS52" s="443"/>
      <c r="FT52" s="443"/>
      <c r="FU52" s="443"/>
      <c r="FV52" s="443"/>
      <c r="FW52" s="443"/>
      <c r="FX52" s="443"/>
      <c r="FY52" s="443"/>
      <c r="FZ52" s="443"/>
      <c r="GA52" s="443"/>
      <c r="GB52" s="443">
        <v>8.3333333333333259E-2</v>
      </c>
      <c r="GC52" s="443"/>
      <c r="GD52" s="443">
        <v>0.125</v>
      </c>
      <c r="GE52" s="443"/>
      <c r="GF52" s="443"/>
      <c r="GG52" s="443">
        <v>3.125E-2</v>
      </c>
      <c r="GH52" s="443"/>
      <c r="GI52" s="443"/>
      <c r="GJ52" s="443">
        <v>5.5555555555555469E-2</v>
      </c>
      <c r="GK52" s="443">
        <v>9.027777777777779E-2</v>
      </c>
      <c r="GL52" s="443"/>
      <c r="GM52" s="443"/>
      <c r="GN52" s="443"/>
      <c r="GO52" s="460">
        <f t="shared" si="15"/>
        <v>0.42916666666666647</v>
      </c>
      <c r="GP52" s="486">
        <v>9.722222222222221E-2</v>
      </c>
      <c r="GQ52" s="486"/>
      <c r="GR52" s="486"/>
      <c r="GS52" s="486"/>
      <c r="GT52" s="486"/>
      <c r="GU52" s="486"/>
      <c r="GV52" s="486"/>
      <c r="GW52" s="486"/>
      <c r="GX52" s="486"/>
      <c r="GY52" s="486"/>
      <c r="GZ52" s="486"/>
      <c r="HA52" s="486"/>
      <c r="HB52" s="486"/>
      <c r="HC52" s="486">
        <v>9.7222222222222099E-2</v>
      </c>
      <c r="HD52" s="486"/>
      <c r="HE52" s="486">
        <v>9.027777777777779E-2</v>
      </c>
      <c r="HF52" s="486"/>
      <c r="HG52" s="486"/>
      <c r="HH52" s="486"/>
      <c r="HI52" s="486"/>
      <c r="HJ52" s="486"/>
      <c r="HK52" s="486"/>
      <c r="HL52" s="486"/>
      <c r="HM52" s="486"/>
      <c r="HN52" s="486"/>
      <c r="HO52" s="486"/>
      <c r="HP52" s="486"/>
      <c r="HQ52" s="486"/>
      <c r="HR52" s="486"/>
      <c r="HS52" s="486">
        <v>0.16666666666666663</v>
      </c>
      <c r="HT52" s="507"/>
      <c r="HU52" s="460">
        <f t="shared" si="10"/>
        <v>0.45138888888888873</v>
      </c>
      <c r="HV52" s="564"/>
      <c r="HW52" s="486"/>
      <c r="HX52" s="486"/>
      <c r="HY52" s="486"/>
      <c r="HZ52" s="486"/>
      <c r="IA52" s="486"/>
      <c r="IB52" s="486"/>
      <c r="IC52" s="486">
        <v>9.722222222222221E-2</v>
      </c>
      <c r="ID52" s="486"/>
      <c r="IE52" s="486"/>
      <c r="IF52" s="486">
        <v>2.0833333333333259E-2</v>
      </c>
      <c r="IG52" s="486"/>
      <c r="IH52" s="486"/>
      <c r="II52" s="486"/>
      <c r="IJ52" s="486">
        <v>0.125</v>
      </c>
      <c r="IK52" s="486"/>
      <c r="IL52" s="486">
        <v>5.2083333333333259E-2</v>
      </c>
      <c r="IM52" s="486"/>
      <c r="IN52" s="486"/>
      <c r="IO52" s="486"/>
      <c r="IP52" s="486"/>
      <c r="IQ52" s="486"/>
      <c r="IR52" s="486"/>
      <c r="IS52" s="486"/>
      <c r="IT52" s="486"/>
      <c r="IU52" s="486"/>
      <c r="IV52" s="486"/>
      <c r="IW52" s="486"/>
      <c r="IX52" s="486">
        <v>8.6111111111111138E-2</v>
      </c>
      <c r="IY52" s="486"/>
      <c r="IZ52" s="507"/>
      <c r="JA52" s="460">
        <f t="shared" si="11"/>
        <v>0.38124999999999987</v>
      </c>
      <c r="JB52" s="564"/>
      <c r="JC52" s="486">
        <v>6.9444444444444198E-3</v>
      </c>
      <c r="JD52" s="486"/>
      <c r="JE52" s="486"/>
      <c r="JF52" s="486">
        <v>6.25E-2</v>
      </c>
      <c r="JG52" s="486"/>
      <c r="JH52" s="486"/>
      <c r="JI52" s="486"/>
      <c r="JJ52" s="486"/>
      <c r="JK52" s="486"/>
      <c r="JL52" s="486"/>
      <c r="JM52" s="486"/>
      <c r="JN52" s="486"/>
      <c r="JO52" s="486"/>
      <c r="JP52" s="486"/>
      <c r="JQ52" s="486"/>
      <c r="JR52" s="486"/>
      <c r="JS52" s="486"/>
      <c r="JT52" s="486"/>
      <c r="JU52" s="486"/>
      <c r="JV52" s="486"/>
      <c r="JW52" s="486"/>
      <c r="JX52" s="486"/>
      <c r="JY52" s="486"/>
      <c r="JZ52" s="486"/>
      <c r="KA52" s="486"/>
      <c r="KB52" s="486"/>
      <c r="KC52" s="486"/>
      <c r="KD52" s="486"/>
      <c r="KE52" s="507"/>
      <c r="KF52" s="460">
        <f t="shared" si="12"/>
        <v>6.944444444444442E-2</v>
      </c>
      <c r="KG52" s="486"/>
      <c r="KH52" s="486"/>
      <c r="KI52" s="486"/>
      <c r="KJ52" s="486"/>
      <c r="KK52" s="486"/>
      <c r="KL52" s="486"/>
      <c r="KM52" s="486"/>
      <c r="KN52" s="486"/>
      <c r="KO52" s="486"/>
      <c r="KP52" s="486"/>
      <c r="KQ52" s="486"/>
      <c r="KR52" s="486"/>
      <c r="KS52" s="486"/>
      <c r="KT52" s="486"/>
      <c r="KU52" s="486"/>
      <c r="KV52" s="486"/>
      <c r="KW52" s="486"/>
      <c r="KX52" s="486"/>
      <c r="KY52" s="486"/>
      <c r="KZ52" s="486"/>
      <c r="LA52" s="486"/>
      <c r="LB52" s="486"/>
      <c r="LC52" s="486"/>
      <c r="LD52" s="486"/>
      <c r="LE52" s="486"/>
      <c r="LF52" s="486"/>
      <c r="LG52" s="486"/>
      <c r="LH52" s="486"/>
      <c r="LI52" s="486"/>
      <c r="LJ52" s="486"/>
      <c r="LK52" s="486"/>
      <c r="LL52" s="460">
        <f t="shared" si="13"/>
        <v>0</v>
      </c>
      <c r="LM52" s="486"/>
      <c r="LN52" s="486"/>
      <c r="LO52" s="486"/>
      <c r="LP52" s="486"/>
      <c r="LQ52" s="486"/>
      <c r="LR52" s="486"/>
      <c r="LS52" s="486"/>
      <c r="LT52" s="486"/>
      <c r="LU52" s="486"/>
      <c r="LV52" s="486"/>
      <c r="LW52" s="486"/>
      <c r="LX52" s="486"/>
      <c r="LY52" s="486"/>
      <c r="LZ52" s="486"/>
      <c r="MA52" s="486"/>
      <c r="MB52" s="486"/>
      <c r="MC52" s="486"/>
      <c r="MD52" s="486"/>
      <c r="ME52" s="486"/>
      <c r="MF52" s="486"/>
      <c r="MG52" s="486"/>
      <c r="MH52" s="486"/>
      <c r="MI52" s="486"/>
      <c r="MJ52" s="486"/>
      <c r="MK52" s="486"/>
      <c r="ML52" s="486"/>
      <c r="MM52" s="486"/>
      <c r="MN52" s="486"/>
      <c r="MO52" s="486"/>
      <c r="MP52" s="486"/>
      <c r="MQ52" s="460">
        <f t="shared" si="14"/>
        <v>0</v>
      </c>
      <c r="MR52" s="486"/>
      <c r="MS52" s="486"/>
      <c r="MT52" s="486"/>
      <c r="MU52" s="486"/>
      <c r="MV52" s="486"/>
      <c r="MW52" s="486"/>
      <c r="MX52" s="486"/>
      <c r="MY52" s="486"/>
      <c r="MZ52" s="486"/>
      <c r="NA52" s="486"/>
      <c r="NB52" s="486"/>
      <c r="NC52" s="486"/>
      <c r="ND52" s="486"/>
      <c r="NE52" s="486"/>
      <c r="NF52" s="486"/>
      <c r="NG52" s="486"/>
      <c r="NH52" s="486"/>
      <c r="NI52" s="486"/>
      <c r="NJ52" s="486"/>
      <c r="NK52" s="486"/>
      <c r="NL52" s="486"/>
      <c r="NM52" s="486"/>
      <c r="NN52" s="486"/>
      <c r="NO52" s="486"/>
      <c r="NP52" s="486"/>
      <c r="NQ52" s="486"/>
      <c r="NR52" s="486"/>
      <c r="NS52" s="486"/>
      <c r="NT52" s="486"/>
      <c r="NU52" s="486"/>
      <c r="NV52" s="486"/>
      <c r="NW52" s="460">
        <f t="shared" si="8"/>
        <v>0</v>
      </c>
      <c r="NX52" s="142"/>
    </row>
    <row r="53" spans="1:388" s="124" customFormat="1" ht="30" customHeight="1">
      <c r="A53" s="113">
        <v>39</v>
      </c>
      <c r="B53" s="152" t="s">
        <v>40</v>
      </c>
      <c r="C53" s="125" t="s">
        <v>60</v>
      </c>
      <c r="D53" s="153" t="str">
        <f t="shared" si="0"/>
        <v xml:space="preserve">0 Dias y 7 Horas </v>
      </c>
      <c r="E53" s="307">
        <f t="shared" si="16"/>
        <v>4.053819444444462E-2</v>
      </c>
      <c r="F53" s="308">
        <f>'Reporte de horas deducidos'!HI43</f>
        <v>6.1180555555555536</v>
      </c>
      <c r="G53" s="306">
        <f t="shared" si="2"/>
        <v>0.32430555555555696</v>
      </c>
      <c r="H53" s="115">
        <f t="shared" si="9"/>
        <v>6.4423611111111105</v>
      </c>
      <c r="I53" s="138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40"/>
      <c r="AN53" s="141">
        <f t="shared" si="17"/>
        <v>0</v>
      </c>
      <c r="AO53" s="138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40"/>
      <c r="BR53" s="141">
        <f t="shared" si="18"/>
        <v>0</v>
      </c>
      <c r="BS53" s="120">
        <v>1.8333333333333333</v>
      </c>
      <c r="BT53" s="121"/>
      <c r="BU53" s="121">
        <v>0.125</v>
      </c>
      <c r="BV53" s="121">
        <v>8.3333333333333259E-2</v>
      </c>
      <c r="BW53" s="121">
        <v>8.3333333333333259E-2</v>
      </c>
      <c r="BX53" s="121"/>
      <c r="BY53" s="121"/>
      <c r="BZ53" s="121"/>
      <c r="CA53" s="121"/>
      <c r="CB53" s="121"/>
      <c r="CC53" s="121">
        <v>8.3333333333333315E-2</v>
      </c>
      <c r="CD53" s="121">
        <v>8.3333333333333592E-2</v>
      </c>
      <c r="CE53" s="121"/>
      <c r="CF53" s="121">
        <v>8.3333333333333315E-2</v>
      </c>
      <c r="CG53" s="121">
        <v>2.0833333333333259E-2</v>
      </c>
      <c r="CH53" s="121"/>
      <c r="CI53" s="121"/>
      <c r="CJ53" s="121"/>
      <c r="CK53" s="121">
        <v>0.27430555555555552</v>
      </c>
      <c r="CL53" s="121"/>
      <c r="CM53" s="121">
        <v>8.3333333333333315E-2</v>
      </c>
      <c r="CN53" s="121"/>
      <c r="CO53" s="121"/>
      <c r="CP53" s="121">
        <v>0.16666666666666663</v>
      </c>
      <c r="CQ53" s="121">
        <v>2.0833333333333259E-2</v>
      </c>
      <c r="CR53" s="121">
        <v>4.166666666666663E-2</v>
      </c>
      <c r="CS53" s="121">
        <v>2.0833333333333259E-2</v>
      </c>
      <c r="CT53" s="121">
        <v>6.25E-2</v>
      </c>
      <c r="CU53" s="121"/>
      <c r="CV53" s="121"/>
      <c r="CW53" s="121"/>
      <c r="CX53" s="121"/>
      <c r="CY53" s="122">
        <f t="shared" si="19"/>
        <v>3.0659722222222223</v>
      </c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>
        <v>6.944444444444442E-2</v>
      </c>
      <c r="DV53" s="121"/>
      <c r="DW53" s="121">
        <v>2.4305555555555469E-2</v>
      </c>
      <c r="DX53" s="121"/>
      <c r="DY53" s="121"/>
      <c r="DZ53" s="121"/>
      <c r="EA53" s="121"/>
      <c r="EB53" s="121"/>
      <c r="EC53" s="121"/>
      <c r="ED53" s="122">
        <f t="shared" si="20"/>
        <v>9.3749999999999889E-2</v>
      </c>
      <c r="EE53" s="146"/>
      <c r="EF53" s="147"/>
      <c r="EG53" s="147"/>
      <c r="EH53" s="147"/>
      <c r="EI53" s="147"/>
      <c r="EJ53" s="147"/>
      <c r="EK53" s="147"/>
      <c r="EL53" s="147"/>
      <c r="EM53" s="147"/>
      <c r="EN53" s="147"/>
      <c r="EO53" s="147"/>
      <c r="EP53" s="147"/>
      <c r="EQ53" s="147"/>
      <c r="ER53" s="147"/>
      <c r="ES53" s="147"/>
      <c r="ET53" s="147"/>
      <c r="EU53" s="147"/>
      <c r="EV53" s="147"/>
      <c r="EW53" s="147"/>
      <c r="EX53" s="147"/>
      <c r="EY53" s="147"/>
      <c r="EZ53" s="147"/>
      <c r="FA53" s="147"/>
      <c r="FB53" s="147"/>
      <c r="FC53" s="147"/>
      <c r="FD53" s="147"/>
      <c r="FE53" s="147"/>
      <c r="FF53" s="147"/>
      <c r="FG53" s="147"/>
      <c r="FH53" s="147"/>
      <c r="FI53" s="148"/>
      <c r="FJ53" s="133">
        <f t="shared" si="7"/>
        <v>0</v>
      </c>
      <c r="FK53" s="443"/>
      <c r="FL53" s="443"/>
      <c r="FM53" s="443"/>
      <c r="FN53" s="443"/>
      <c r="FO53" s="443">
        <v>4.166666666666663E-2</v>
      </c>
      <c r="FP53" s="443">
        <v>4.3749999999999956E-2</v>
      </c>
      <c r="FQ53" s="475">
        <v>0.16666666666666666</v>
      </c>
      <c r="FR53" s="443"/>
      <c r="FS53" s="443">
        <v>8.3333333333333315E-2</v>
      </c>
      <c r="FT53" s="443">
        <v>2.777777777777779E-2</v>
      </c>
      <c r="FU53" s="443"/>
      <c r="FV53" s="443"/>
      <c r="FW53" s="443"/>
      <c r="FX53" s="443"/>
      <c r="FY53" s="443"/>
      <c r="FZ53" s="443"/>
      <c r="GA53" s="443"/>
      <c r="GB53" s="443">
        <v>8.3333333333333315E-2</v>
      </c>
      <c r="GC53" s="443">
        <v>0.2291666666666666</v>
      </c>
      <c r="GD53" s="443">
        <v>0.125</v>
      </c>
      <c r="GE53" s="443"/>
      <c r="GF53" s="443"/>
      <c r="GG53" s="443">
        <v>8.3333333333333315E-2</v>
      </c>
      <c r="GH53" s="443"/>
      <c r="GI53" s="443"/>
      <c r="GJ53" s="443">
        <v>8.3333333333333259E-2</v>
      </c>
      <c r="GK53" s="443"/>
      <c r="GL53" s="443"/>
      <c r="GM53" s="443"/>
      <c r="GN53" s="443"/>
      <c r="GO53" s="460">
        <f t="shared" si="15"/>
        <v>0.96736111111111089</v>
      </c>
      <c r="GP53" s="486"/>
      <c r="GQ53" s="486">
        <v>4.166666666666663E-2</v>
      </c>
      <c r="GR53" s="486">
        <v>8.3333333333333329E-2</v>
      </c>
      <c r="GS53" s="486"/>
      <c r="GT53" s="486"/>
      <c r="GU53" s="486"/>
      <c r="GV53" s="486"/>
      <c r="GW53" s="486">
        <v>2.0833333333333315E-2</v>
      </c>
      <c r="GX53" s="486"/>
      <c r="GY53" s="486">
        <v>0.24999999999999994</v>
      </c>
      <c r="GZ53" s="486"/>
      <c r="HA53" s="486"/>
      <c r="HB53" s="486"/>
      <c r="HC53" s="486">
        <v>0.1875</v>
      </c>
      <c r="HD53" s="486">
        <v>4.166666666666663E-2</v>
      </c>
      <c r="HE53" s="486">
        <v>5.902777777777779E-2</v>
      </c>
      <c r="HF53" s="486">
        <v>0.1875</v>
      </c>
      <c r="HG53" s="486"/>
      <c r="HH53" s="486"/>
      <c r="HI53" s="486"/>
      <c r="HJ53" s="486"/>
      <c r="HK53" s="486"/>
      <c r="HL53" s="486"/>
      <c r="HM53" s="486">
        <v>0.15277777777777773</v>
      </c>
      <c r="HN53" s="486"/>
      <c r="HO53" s="486"/>
      <c r="HP53" s="486">
        <v>0.16666666666666663</v>
      </c>
      <c r="HQ53" s="486">
        <v>4.166666666666663E-2</v>
      </c>
      <c r="HR53" s="486">
        <v>4.166666666666663E-2</v>
      </c>
      <c r="HS53" s="486"/>
      <c r="HT53" s="507"/>
      <c r="HU53" s="460">
        <f t="shared" si="10"/>
        <v>1.2743055555555549</v>
      </c>
      <c r="HV53" s="564"/>
      <c r="HW53" s="486"/>
      <c r="HX53" s="486"/>
      <c r="HY53" s="486"/>
      <c r="HZ53" s="486">
        <v>0.16666666666666657</v>
      </c>
      <c r="IA53" s="486">
        <v>4.166666666666663E-2</v>
      </c>
      <c r="IB53" s="486">
        <v>0.13888888888888878</v>
      </c>
      <c r="IC53" s="486">
        <v>0.1388888888888889</v>
      </c>
      <c r="ID53" s="486"/>
      <c r="IE53" s="486"/>
      <c r="IF53" s="486"/>
      <c r="IG53" s="486">
        <v>0.1875</v>
      </c>
      <c r="IH53" s="486"/>
      <c r="II53" s="486"/>
      <c r="IJ53" s="486">
        <v>0.12361111111111112</v>
      </c>
      <c r="IK53" s="486"/>
      <c r="IL53" s="486"/>
      <c r="IM53" s="486"/>
      <c r="IN53" s="486"/>
      <c r="IO53" s="486"/>
      <c r="IP53" s="486"/>
      <c r="IQ53" s="486">
        <v>1.4583333333333282E-2</v>
      </c>
      <c r="IR53" s="486"/>
      <c r="IS53" s="486"/>
      <c r="IT53" s="486"/>
      <c r="IU53" s="486">
        <v>6.25E-2</v>
      </c>
      <c r="IV53" s="486"/>
      <c r="IW53" s="486"/>
      <c r="IX53" s="486"/>
      <c r="IY53" s="486"/>
      <c r="IZ53" s="507"/>
      <c r="JA53" s="460">
        <f t="shared" si="11"/>
        <v>0.87430555555555534</v>
      </c>
      <c r="JB53" s="564"/>
      <c r="JC53" s="486">
        <v>6.9444444444444198E-3</v>
      </c>
      <c r="JD53" s="486">
        <v>1.388888888888884E-2</v>
      </c>
      <c r="JE53" s="486">
        <v>5.5555555555555525E-2</v>
      </c>
      <c r="JF53" s="486">
        <v>2.083333333333337E-2</v>
      </c>
      <c r="JG53" s="486"/>
      <c r="JH53" s="486"/>
      <c r="JI53" s="486">
        <v>6.944444444444442E-2</v>
      </c>
      <c r="JJ53" s="486"/>
      <c r="JK53" s="486"/>
      <c r="JL53" s="486"/>
      <c r="JM53" s="486"/>
      <c r="JN53" s="486"/>
      <c r="JO53" s="486"/>
      <c r="JP53" s="486"/>
      <c r="JQ53" s="486"/>
      <c r="JR53" s="486"/>
      <c r="JS53" s="486"/>
      <c r="JT53" s="486"/>
      <c r="JU53" s="486"/>
      <c r="JV53" s="486"/>
      <c r="JW53" s="486"/>
      <c r="JX53" s="486"/>
      <c r="JY53" s="486"/>
      <c r="JZ53" s="486"/>
      <c r="KA53" s="486"/>
      <c r="KB53" s="486"/>
      <c r="KC53" s="486"/>
      <c r="KD53" s="486"/>
      <c r="KE53" s="507"/>
      <c r="KF53" s="460">
        <f t="shared" si="12"/>
        <v>0.16666666666666657</v>
      </c>
      <c r="KG53" s="486"/>
      <c r="KH53" s="486"/>
      <c r="KI53" s="486"/>
      <c r="KJ53" s="486"/>
      <c r="KK53" s="486"/>
      <c r="KL53" s="486"/>
      <c r="KM53" s="486"/>
      <c r="KN53" s="486"/>
      <c r="KO53" s="486"/>
      <c r="KP53" s="486"/>
      <c r="KQ53" s="486"/>
      <c r="KR53" s="486"/>
      <c r="KS53" s="486"/>
      <c r="KT53" s="486"/>
      <c r="KU53" s="486"/>
      <c r="KV53" s="486"/>
      <c r="KW53" s="486"/>
      <c r="KX53" s="486"/>
      <c r="KY53" s="486"/>
      <c r="KZ53" s="486"/>
      <c r="LA53" s="486"/>
      <c r="LB53" s="486"/>
      <c r="LC53" s="486"/>
      <c r="LD53" s="486"/>
      <c r="LE53" s="486"/>
      <c r="LF53" s="486"/>
      <c r="LG53" s="486"/>
      <c r="LH53" s="486"/>
      <c r="LI53" s="486"/>
      <c r="LJ53" s="486"/>
      <c r="LK53" s="486"/>
      <c r="LL53" s="460">
        <f t="shared" si="13"/>
        <v>0</v>
      </c>
      <c r="LM53" s="486"/>
      <c r="LN53" s="486"/>
      <c r="LO53" s="486"/>
      <c r="LP53" s="486"/>
      <c r="LQ53" s="486"/>
      <c r="LR53" s="486"/>
      <c r="LS53" s="486"/>
      <c r="LT53" s="486"/>
      <c r="LU53" s="486"/>
      <c r="LV53" s="486"/>
      <c r="LW53" s="486"/>
      <c r="LX53" s="486"/>
      <c r="LY53" s="486"/>
      <c r="LZ53" s="486"/>
      <c r="MA53" s="486"/>
      <c r="MB53" s="486"/>
      <c r="MC53" s="486"/>
      <c r="MD53" s="486"/>
      <c r="ME53" s="486"/>
      <c r="MF53" s="486"/>
      <c r="MG53" s="486"/>
      <c r="MH53" s="486"/>
      <c r="MI53" s="486"/>
      <c r="MJ53" s="486"/>
      <c r="MK53" s="486"/>
      <c r="ML53" s="486"/>
      <c r="MM53" s="486"/>
      <c r="MN53" s="486"/>
      <c r="MO53" s="486"/>
      <c r="MP53" s="486"/>
      <c r="MQ53" s="460">
        <f t="shared" si="14"/>
        <v>0</v>
      </c>
      <c r="MR53" s="486"/>
      <c r="MS53" s="486"/>
      <c r="MT53" s="486"/>
      <c r="MU53" s="486"/>
      <c r="MV53" s="486"/>
      <c r="MW53" s="486"/>
      <c r="MX53" s="486"/>
      <c r="MY53" s="486"/>
      <c r="MZ53" s="486"/>
      <c r="NA53" s="486"/>
      <c r="NB53" s="486"/>
      <c r="NC53" s="486"/>
      <c r="ND53" s="486"/>
      <c r="NE53" s="486"/>
      <c r="NF53" s="486"/>
      <c r="NG53" s="486"/>
      <c r="NH53" s="486"/>
      <c r="NI53" s="486"/>
      <c r="NJ53" s="486"/>
      <c r="NK53" s="486"/>
      <c r="NL53" s="486"/>
      <c r="NM53" s="486"/>
      <c r="NN53" s="486"/>
      <c r="NO53" s="486"/>
      <c r="NP53" s="486"/>
      <c r="NQ53" s="486"/>
      <c r="NR53" s="486"/>
      <c r="NS53" s="486"/>
      <c r="NT53" s="486"/>
      <c r="NU53" s="486"/>
      <c r="NV53" s="486"/>
      <c r="NW53" s="460">
        <f t="shared" si="8"/>
        <v>0</v>
      </c>
      <c r="NX53" s="142"/>
    </row>
    <row r="54" spans="1:388" s="124" customFormat="1" ht="30" customHeight="1">
      <c r="A54" s="113">
        <v>40</v>
      </c>
      <c r="B54" s="152" t="s">
        <v>41</v>
      </c>
      <c r="C54" s="125" t="s">
        <v>60</v>
      </c>
      <c r="D54" s="153" t="str">
        <f t="shared" si="0"/>
        <v xml:space="preserve">1 Dias y 1 Horas </v>
      </c>
      <c r="E54" s="307">
        <f t="shared" si="16"/>
        <v>4.982638888888935E-2</v>
      </c>
      <c r="F54" s="308">
        <f>'Reporte de horas deducidos'!HI44</f>
        <v>7.9895833333333277</v>
      </c>
      <c r="G54" s="306">
        <f t="shared" si="2"/>
        <v>0.3986111111111148</v>
      </c>
      <c r="H54" s="115">
        <f t="shared" si="9"/>
        <v>8.3881944444444425</v>
      </c>
      <c r="I54" s="138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40"/>
      <c r="AN54" s="141">
        <f t="shared" si="17"/>
        <v>0</v>
      </c>
      <c r="AO54" s="138"/>
      <c r="AP54" s="139"/>
      <c r="AQ54" s="139"/>
      <c r="AR54" s="139"/>
      <c r="AS54" s="139"/>
      <c r="AT54" s="139"/>
      <c r="AU54" s="139"/>
      <c r="AV54" s="139"/>
      <c r="AW54" s="139"/>
      <c r="AX54" s="139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40"/>
      <c r="BR54" s="141">
        <f t="shared" si="18"/>
        <v>0</v>
      </c>
      <c r="BS54" s="120">
        <v>3.0416666666666665</v>
      </c>
      <c r="BT54" s="121"/>
      <c r="BU54" s="121"/>
      <c r="BV54" s="121">
        <v>6.25E-2</v>
      </c>
      <c r="BW54" s="121"/>
      <c r="BX54" s="121"/>
      <c r="BY54" s="121"/>
      <c r="BZ54" s="121">
        <v>6.25E-2</v>
      </c>
      <c r="CA54" s="121"/>
      <c r="CB54" s="121">
        <v>4.166666666666663E-2</v>
      </c>
      <c r="CC54" s="121"/>
      <c r="CD54" s="121">
        <v>2.0833333333333592E-2</v>
      </c>
      <c r="CE54" s="121"/>
      <c r="CF54" s="121">
        <v>0.24444444444444444</v>
      </c>
      <c r="CG54" s="121">
        <v>2.0833333333333259E-2</v>
      </c>
      <c r="CH54" s="121"/>
      <c r="CI54" s="121"/>
      <c r="CJ54" s="121">
        <v>2.0833333333333259E-2</v>
      </c>
      <c r="CK54" s="121"/>
      <c r="CL54" s="121">
        <v>0.13888888888888884</v>
      </c>
      <c r="CM54" s="121">
        <v>0.17847222222222214</v>
      </c>
      <c r="CN54" s="121">
        <v>0.19444444444444442</v>
      </c>
      <c r="CO54" s="121"/>
      <c r="CP54" s="121"/>
      <c r="CQ54" s="121">
        <v>5.8333333333333237E-2</v>
      </c>
      <c r="CR54" s="121"/>
      <c r="CS54" s="121">
        <v>0.17361111111111116</v>
      </c>
      <c r="CT54" s="121">
        <v>0.40277777777777768</v>
      </c>
      <c r="CU54" s="121">
        <v>0.16666666666666663</v>
      </c>
      <c r="CV54" s="121"/>
      <c r="CW54" s="121"/>
      <c r="CX54" s="121"/>
      <c r="CY54" s="122">
        <f t="shared" si="19"/>
        <v>4.8284722222222225</v>
      </c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>
        <v>0</v>
      </c>
      <c r="DV54" s="121"/>
      <c r="DW54" s="121"/>
      <c r="DX54" s="121"/>
      <c r="DY54" s="121"/>
      <c r="DZ54" s="121"/>
      <c r="EA54" s="121"/>
      <c r="EB54" s="121"/>
      <c r="EC54" s="121"/>
      <c r="ED54" s="122">
        <f t="shared" si="20"/>
        <v>0</v>
      </c>
      <c r="EE54" s="146"/>
      <c r="EF54" s="147"/>
      <c r="EG54" s="147"/>
      <c r="EH54" s="147"/>
      <c r="EI54" s="147"/>
      <c r="EJ54" s="147"/>
      <c r="EK54" s="147"/>
      <c r="EL54" s="147"/>
      <c r="EM54" s="147"/>
      <c r="EN54" s="147"/>
      <c r="EO54" s="147"/>
      <c r="EP54" s="147"/>
      <c r="EQ54" s="147"/>
      <c r="ER54" s="147"/>
      <c r="ES54" s="147"/>
      <c r="ET54" s="147"/>
      <c r="EU54" s="147"/>
      <c r="EV54" s="147"/>
      <c r="EW54" s="147"/>
      <c r="EX54" s="147"/>
      <c r="EY54" s="147"/>
      <c r="EZ54" s="147"/>
      <c r="FA54" s="147"/>
      <c r="FB54" s="147"/>
      <c r="FC54" s="147"/>
      <c r="FD54" s="147"/>
      <c r="FE54" s="147"/>
      <c r="FF54" s="147"/>
      <c r="FG54" s="147"/>
      <c r="FH54" s="147"/>
      <c r="FI54" s="148"/>
      <c r="FJ54" s="133">
        <f t="shared" si="7"/>
        <v>0</v>
      </c>
      <c r="FK54" s="443"/>
      <c r="FL54" s="443"/>
      <c r="FM54" s="443"/>
      <c r="FN54" s="443"/>
      <c r="FO54" s="443">
        <v>0.2361111111111111</v>
      </c>
      <c r="FP54" s="443">
        <v>4.3749999999999956E-2</v>
      </c>
      <c r="FQ54" s="475"/>
      <c r="FR54" s="443"/>
      <c r="FS54" s="443"/>
      <c r="FT54" s="443"/>
      <c r="FU54" s="443">
        <v>6.1111111111111005E-2</v>
      </c>
      <c r="FV54" s="443"/>
      <c r="FW54" s="443"/>
      <c r="FX54" s="443"/>
      <c r="FY54" s="443"/>
      <c r="FZ54" s="443"/>
      <c r="GA54" s="443"/>
      <c r="GB54" s="443">
        <v>8.3333333333333259E-2</v>
      </c>
      <c r="GC54" s="443">
        <v>9.9999999999999978E-2</v>
      </c>
      <c r="GD54" s="443"/>
      <c r="GE54" s="443"/>
      <c r="GF54" s="443"/>
      <c r="GG54" s="443"/>
      <c r="GH54" s="443">
        <v>2.777777777777779E-2</v>
      </c>
      <c r="GI54" s="443">
        <v>0.13888888888888884</v>
      </c>
      <c r="GJ54" s="443">
        <v>5.5555555555555469E-2</v>
      </c>
      <c r="GK54" s="443"/>
      <c r="GL54" s="443"/>
      <c r="GM54" s="443"/>
      <c r="GN54" s="443">
        <v>0.13888888888888884</v>
      </c>
      <c r="GO54" s="460">
        <f t="shared" si="15"/>
        <v>0.8854166666666663</v>
      </c>
      <c r="GP54" s="486"/>
      <c r="GQ54" s="486">
        <v>4.166666666666663E-2</v>
      </c>
      <c r="GR54" s="486"/>
      <c r="GS54" s="486">
        <v>7.291666666666663E-2</v>
      </c>
      <c r="GT54" s="486"/>
      <c r="GU54" s="486"/>
      <c r="GV54" s="486"/>
      <c r="GW54" s="486"/>
      <c r="GX54" s="486"/>
      <c r="GY54" s="486">
        <v>0.33333333333333331</v>
      </c>
      <c r="GZ54" s="486">
        <v>0.26041666666666663</v>
      </c>
      <c r="HA54" s="486"/>
      <c r="HB54" s="486"/>
      <c r="HC54" s="486"/>
      <c r="HD54" s="486"/>
      <c r="HE54" s="486">
        <v>5.902777777777779E-2</v>
      </c>
      <c r="HF54" s="486">
        <v>0.1875</v>
      </c>
      <c r="HG54" s="486"/>
      <c r="HH54" s="486"/>
      <c r="HI54" s="486"/>
      <c r="HJ54" s="486"/>
      <c r="HK54" s="486"/>
      <c r="HL54" s="486"/>
      <c r="HM54" s="486">
        <v>0.29166666666666657</v>
      </c>
      <c r="HN54" s="486">
        <v>0.10416666666666663</v>
      </c>
      <c r="HO54" s="486"/>
      <c r="HP54" s="486"/>
      <c r="HQ54" s="486">
        <v>4.166666666666663E-2</v>
      </c>
      <c r="HR54" s="486">
        <v>4.166666666666663E-2</v>
      </c>
      <c r="HS54" s="486">
        <v>0.13194444444444442</v>
      </c>
      <c r="HT54" s="507">
        <v>0.19097222222222215</v>
      </c>
      <c r="HU54" s="460">
        <f t="shared" si="10"/>
        <v>1.7569444444444438</v>
      </c>
      <c r="HV54" s="564"/>
      <c r="HW54" s="486"/>
      <c r="HX54" s="486"/>
      <c r="HY54" s="486">
        <v>2.777777777777779E-2</v>
      </c>
      <c r="HZ54" s="486"/>
      <c r="IA54" s="486"/>
      <c r="IB54" s="486"/>
      <c r="IC54" s="486"/>
      <c r="ID54" s="486"/>
      <c r="IE54" s="486"/>
      <c r="IF54" s="486"/>
      <c r="IG54" s="486">
        <v>0.2208333333333333</v>
      </c>
      <c r="IH54" s="486"/>
      <c r="II54" s="486"/>
      <c r="IJ54" s="486">
        <v>0.26458333333333339</v>
      </c>
      <c r="IK54" s="486"/>
      <c r="IL54" s="486"/>
      <c r="IM54" s="486"/>
      <c r="IN54" s="486"/>
      <c r="IO54" s="486">
        <v>0.10416666666666663</v>
      </c>
      <c r="IP54" s="486"/>
      <c r="IQ54" s="486">
        <v>0.11111111111111105</v>
      </c>
      <c r="IR54" s="486"/>
      <c r="IS54" s="486"/>
      <c r="IT54" s="486"/>
      <c r="IU54" s="486"/>
      <c r="IV54" s="486"/>
      <c r="IW54" s="486"/>
      <c r="IX54" s="486">
        <v>0.125</v>
      </c>
      <c r="IY54" s="486"/>
      <c r="IZ54" s="507"/>
      <c r="JA54" s="460">
        <f t="shared" si="11"/>
        <v>0.85347222222222219</v>
      </c>
      <c r="JB54" s="564"/>
      <c r="JC54" s="486">
        <v>3.9583333333333304E-2</v>
      </c>
      <c r="JD54" s="486"/>
      <c r="JE54" s="486"/>
      <c r="JF54" s="486">
        <v>2.430555555555558E-2</v>
      </c>
      <c r="JG54" s="486"/>
      <c r="JH54" s="486"/>
      <c r="JI54" s="486"/>
      <c r="JJ54" s="486"/>
      <c r="JK54" s="486"/>
      <c r="JL54" s="486"/>
      <c r="JM54" s="486"/>
      <c r="JN54" s="486"/>
      <c r="JO54" s="486"/>
      <c r="JP54" s="486"/>
      <c r="JQ54" s="486"/>
      <c r="JR54" s="486"/>
      <c r="JS54" s="486"/>
      <c r="JT54" s="486"/>
      <c r="JU54" s="486"/>
      <c r="JV54" s="486"/>
      <c r="JW54" s="486"/>
      <c r="JX54" s="486"/>
      <c r="JY54" s="486"/>
      <c r="JZ54" s="486"/>
      <c r="KA54" s="486"/>
      <c r="KB54" s="486"/>
      <c r="KC54" s="486"/>
      <c r="KD54" s="486"/>
      <c r="KE54" s="507"/>
      <c r="KF54" s="460">
        <f t="shared" si="12"/>
        <v>6.3888888888888884E-2</v>
      </c>
      <c r="KG54" s="486"/>
      <c r="KH54" s="486"/>
      <c r="KI54" s="486"/>
      <c r="KJ54" s="486"/>
      <c r="KK54" s="486"/>
      <c r="KL54" s="486"/>
      <c r="KM54" s="486"/>
      <c r="KN54" s="486"/>
      <c r="KO54" s="486"/>
      <c r="KP54" s="486"/>
      <c r="KQ54" s="486"/>
      <c r="KR54" s="486"/>
      <c r="KS54" s="486"/>
      <c r="KT54" s="486"/>
      <c r="KU54" s="486"/>
      <c r="KV54" s="486"/>
      <c r="KW54" s="486"/>
      <c r="KX54" s="486"/>
      <c r="KY54" s="486"/>
      <c r="KZ54" s="486"/>
      <c r="LA54" s="486"/>
      <c r="LB54" s="486"/>
      <c r="LC54" s="486"/>
      <c r="LD54" s="486"/>
      <c r="LE54" s="486"/>
      <c r="LF54" s="486"/>
      <c r="LG54" s="486"/>
      <c r="LH54" s="486"/>
      <c r="LI54" s="486"/>
      <c r="LJ54" s="486"/>
      <c r="LK54" s="486"/>
      <c r="LL54" s="460">
        <f t="shared" si="13"/>
        <v>0</v>
      </c>
      <c r="LM54" s="486"/>
      <c r="LN54" s="486"/>
      <c r="LO54" s="486"/>
      <c r="LP54" s="486"/>
      <c r="LQ54" s="486"/>
      <c r="LR54" s="486"/>
      <c r="LS54" s="486"/>
      <c r="LT54" s="486"/>
      <c r="LU54" s="486"/>
      <c r="LV54" s="486"/>
      <c r="LW54" s="486"/>
      <c r="LX54" s="486"/>
      <c r="LY54" s="486"/>
      <c r="LZ54" s="486"/>
      <c r="MA54" s="486"/>
      <c r="MB54" s="486"/>
      <c r="MC54" s="486"/>
      <c r="MD54" s="486"/>
      <c r="ME54" s="486"/>
      <c r="MF54" s="486"/>
      <c r="MG54" s="486"/>
      <c r="MH54" s="486"/>
      <c r="MI54" s="486"/>
      <c r="MJ54" s="486"/>
      <c r="MK54" s="486"/>
      <c r="ML54" s="486"/>
      <c r="MM54" s="486"/>
      <c r="MN54" s="486"/>
      <c r="MO54" s="486"/>
      <c r="MP54" s="486"/>
      <c r="MQ54" s="460">
        <f t="shared" si="14"/>
        <v>0</v>
      </c>
      <c r="MR54" s="486"/>
      <c r="MS54" s="486"/>
      <c r="MT54" s="486"/>
      <c r="MU54" s="486"/>
      <c r="MV54" s="486"/>
      <c r="MW54" s="486"/>
      <c r="MX54" s="486"/>
      <c r="MY54" s="486"/>
      <c r="MZ54" s="486"/>
      <c r="NA54" s="486"/>
      <c r="NB54" s="486"/>
      <c r="NC54" s="486"/>
      <c r="ND54" s="486"/>
      <c r="NE54" s="486"/>
      <c r="NF54" s="486"/>
      <c r="NG54" s="486"/>
      <c r="NH54" s="486"/>
      <c r="NI54" s="486"/>
      <c r="NJ54" s="486"/>
      <c r="NK54" s="486"/>
      <c r="NL54" s="486"/>
      <c r="NM54" s="486"/>
      <c r="NN54" s="486"/>
      <c r="NO54" s="486"/>
      <c r="NP54" s="486"/>
      <c r="NQ54" s="486"/>
      <c r="NR54" s="486"/>
      <c r="NS54" s="486"/>
      <c r="NT54" s="486"/>
      <c r="NU54" s="486"/>
      <c r="NV54" s="486"/>
      <c r="NW54" s="460">
        <f t="shared" si="8"/>
        <v>0</v>
      </c>
      <c r="NX54" s="142"/>
    </row>
    <row r="55" spans="1:388" s="124" customFormat="1" ht="30" customHeight="1">
      <c r="A55" s="113">
        <v>41</v>
      </c>
      <c r="B55" s="152" t="s">
        <v>42</v>
      </c>
      <c r="C55" s="125" t="s">
        <v>60</v>
      </c>
      <c r="D55" s="153" t="str">
        <f t="shared" si="0"/>
        <v xml:space="preserve">1 Dias y 5 Horas </v>
      </c>
      <c r="E55" s="307">
        <f t="shared" si="16"/>
        <v>6.8749999999999922E-2</v>
      </c>
      <c r="F55" s="308">
        <f>'Reporte de horas deducidos'!HI45</f>
        <v>2.9999999999999996</v>
      </c>
      <c r="G55" s="306">
        <f t="shared" si="2"/>
        <v>0.54999999999999938</v>
      </c>
      <c r="H55" s="115">
        <f t="shared" si="9"/>
        <v>3.5499999999999989</v>
      </c>
      <c r="I55" s="138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39"/>
      <c r="AI55" s="139"/>
      <c r="AJ55" s="139"/>
      <c r="AK55" s="139"/>
      <c r="AL55" s="139"/>
      <c r="AM55" s="140"/>
      <c r="AN55" s="141">
        <f t="shared" si="17"/>
        <v>0</v>
      </c>
      <c r="AO55" s="138"/>
      <c r="AP55" s="139"/>
      <c r="AQ55" s="139"/>
      <c r="AR55" s="139"/>
      <c r="AS55" s="139"/>
      <c r="AT55" s="139"/>
      <c r="AU55" s="139"/>
      <c r="AV55" s="139"/>
      <c r="AW55" s="139"/>
      <c r="AX55" s="139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  <c r="BQ55" s="140"/>
      <c r="BR55" s="141">
        <f t="shared" si="18"/>
        <v>0</v>
      </c>
      <c r="BS55" s="120">
        <v>1.5416666666666667</v>
      </c>
      <c r="BT55" s="121"/>
      <c r="BU55" s="121"/>
      <c r="BV55" s="121">
        <v>6.25E-2</v>
      </c>
      <c r="BW55" s="121"/>
      <c r="BX55" s="121"/>
      <c r="BY55" s="121"/>
      <c r="BZ55" s="121"/>
      <c r="CA55" s="121"/>
      <c r="CB55" s="121"/>
      <c r="CC55" s="121"/>
      <c r="CD55" s="121">
        <v>2.0833333333333592E-2</v>
      </c>
      <c r="CE55" s="121">
        <v>7.4305555555555625E-2</v>
      </c>
      <c r="CF55" s="121">
        <v>2.0833333333333259E-2</v>
      </c>
      <c r="CG55" s="121">
        <v>2.0833333333333259E-2</v>
      </c>
      <c r="CH55" s="121"/>
      <c r="CI55" s="121"/>
      <c r="CJ55" s="121"/>
      <c r="CK55" s="121"/>
      <c r="CL55" s="121">
        <v>0.13888888888888884</v>
      </c>
      <c r="CM55" s="121">
        <v>4.166666666666663E-2</v>
      </c>
      <c r="CN55" s="121"/>
      <c r="CO55" s="121"/>
      <c r="CP55" s="121"/>
      <c r="CQ55" s="121">
        <v>2.0833333333333259E-2</v>
      </c>
      <c r="CR55" s="121"/>
      <c r="CS55" s="121">
        <v>0.17361111111111116</v>
      </c>
      <c r="CT55" s="121">
        <v>2.0833333333333259E-2</v>
      </c>
      <c r="CU55" s="121">
        <v>0.16666666666666663</v>
      </c>
      <c r="CV55" s="121"/>
      <c r="CW55" s="121"/>
      <c r="CX55" s="121"/>
      <c r="CY55" s="122">
        <f t="shared" si="19"/>
        <v>2.3034722222222217</v>
      </c>
      <c r="CZ55" s="121"/>
      <c r="DA55" s="121"/>
      <c r="DB55" s="121"/>
      <c r="DC55" s="121"/>
      <c r="DD55" s="121"/>
      <c r="DE55" s="121"/>
      <c r="DF55" s="121">
        <v>2.0833333333333259E-2</v>
      </c>
      <c r="DG55" s="121">
        <v>0.20833333333333326</v>
      </c>
      <c r="DH55" s="121"/>
      <c r="DI55" s="121"/>
      <c r="DJ55" s="121"/>
      <c r="DK55" s="121"/>
      <c r="DL55" s="121"/>
      <c r="DM55" s="121">
        <v>8.3333333333333259E-2</v>
      </c>
      <c r="DN55" s="121">
        <v>0.19444444444444442</v>
      </c>
      <c r="DO55" s="121"/>
      <c r="DP55" s="121">
        <v>2.777777777777779E-2</v>
      </c>
      <c r="DQ55" s="121"/>
      <c r="DR55" s="121"/>
      <c r="DS55" s="121"/>
      <c r="DT55" s="121">
        <v>2.0833333333333259E-2</v>
      </c>
      <c r="DU55" s="121"/>
      <c r="DV55" s="121"/>
      <c r="DW55" s="121"/>
      <c r="DX55" s="121"/>
      <c r="DY55" s="121"/>
      <c r="DZ55" s="121"/>
      <c r="EA55" s="121"/>
      <c r="EB55" s="121"/>
      <c r="EC55" s="121"/>
      <c r="ED55" s="122">
        <f t="shared" si="20"/>
        <v>0.55555555555555525</v>
      </c>
      <c r="EE55" s="146"/>
      <c r="EF55" s="147"/>
      <c r="EG55" s="147"/>
      <c r="EH55" s="147"/>
      <c r="EI55" s="147"/>
      <c r="EJ55" s="147"/>
      <c r="EK55" s="147"/>
      <c r="EL55" s="147"/>
      <c r="EM55" s="147"/>
      <c r="EN55" s="147"/>
      <c r="EO55" s="147"/>
      <c r="EP55" s="147"/>
      <c r="EQ55" s="147"/>
      <c r="ER55" s="147"/>
      <c r="ES55" s="147"/>
      <c r="ET55" s="147"/>
      <c r="EU55" s="147"/>
      <c r="EV55" s="147"/>
      <c r="EW55" s="147"/>
      <c r="EX55" s="147"/>
      <c r="EY55" s="147"/>
      <c r="EZ55" s="147"/>
      <c r="FA55" s="147"/>
      <c r="FB55" s="147"/>
      <c r="FC55" s="147"/>
      <c r="FD55" s="147"/>
      <c r="FE55" s="147"/>
      <c r="FF55" s="147"/>
      <c r="FG55" s="147"/>
      <c r="FH55" s="147"/>
      <c r="FI55" s="148"/>
      <c r="FJ55" s="133">
        <f t="shared" si="7"/>
        <v>0</v>
      </c>
      <c r="FK55" s="443"/>
      <c r="FL55" s="443"/>
      <c r="FM55" s="443"/>
      <c r="FN55" s="443"/>
      <c r="FO55" s="443">
        <v>4.166666666666663E-2</v>
      </c>
      <c r="FP55" s="443"/>
      <c r="FQ55" s="475"/>
      <c r="FR55" s="443"/>
      <c r="FS55" s="443"/>
      <c r="FT55" s="443"/>
      <c r="FU55" s="443"/>
      <c r="FV55" s="443"/>
      <c r="FW55" s="443"/>
      <c r="FX55" s="443"/>
      <c r="FY55" s="443"/>
      <c r="FZ55" s="443"/>
      <c r="GA55" s="443"/>
      <c r="GB55" s="443"/>
      <c r="GC55" s="443"/>
      <c r="GD55" s="443"/>
      <c r="GE55" s="443"/>
      <c r="GF55" s="443"/>
      <c r="GG55" s="443">
        <v>3.125E-2</v>
      </c>
      <c r="GH55" s="443"/>
      <c r="GI55" s="443"/>
      <c r="GJ55" s="443">
        <v>5.5555555555555469E-2</v>
      </c>
      <c r="GK55" s="443">
        <v>9.027777777777779E-2</v>
      </c>
      <c r="GL55" s="443"/>
      <c r="GM55" s="443"/>
      <c r="GN55" s="443"/>
      <c r="GO55" s="460">
        <f t="shared" si="15"/>
        <v>0.21874999999999989</v>
      </c>
      <c r="GP55" s="486">
        <v>9.722222222222221E-2</v>
      </c>
      <c r="GQ55" s="486"/>
      <c r="GR55" s="486"/>
      <c r="GS55" s="486"/>
      <c r="GT55" s="486"/>
      <c r="GU55" s="486"/>
      <c r="GV55" s="486"/>
      <c r="GW55" s="486"/>
      <c r="GX55" s="486"/>
      <c r="GY55" s="486"/>
      <c r="GZ55" s="486"/>
      <c r="HA55" s="486"/>
      <c r="HB55" s="486"/>
      <c r="HC55" s="486"/>
      <c r="HD55" s="486"/>
      <c r="HE55" s="486"/>
      <c r="HF55" s="486"/>
      <c r="HG55" s="486"/>
      <c r="HH55" s="486"/>
      <c r="HI55" s="486"/>
      <c r="HJ55" s="486"/>
      <c r="HK55" s="486"/>
      <c r="HL55" s="486"/>
      <c r="HM55" s="486"/>
      <c r="HN55" s="486"/>
      <c r="HO55" s="486"/>
      <c r="HP55" s="486"/>
      <c r="HQ55" s="486"/>
      <c r="HR55" s="486"/>
      <c r="HS55" s="486">
        <v>0.16666666666666663</v>
      </c>
      <c r="HT55" s="507"/>
      <c r="HU55" s="460">
        <f t="shared" si="10"/>
        <v>0.26388888888888884</v>
      </c>
      <c r="HV55" s="564"/>
      <c r="HW55" s="486"/>
      <c r="HX55" s="486"/>
      <c r="HY55" s="486"/>
      <c r="HZ55" s="486"/>
      <c r="IA55" s="486"/>
      <c r="IB55" s="486"/>
      <c r="IC55" s="486"/>
      <c r="ID55" s="486"/>
      <c r="IE55" s="486"/>
      <c r="IF55" s="486">
        <v>2.0833333333333259E-2</v>
      </c>
      <c r="IG55" s="486"/>
      <c r="IH55" s="486"/>
      <c r="II55" s="486"/>
      <c r="IJ55" s="486">
        <v>0.125</v>
      </c>
      <c r="IK55" s="486"/>
      <c r="IL55" s="486"/>
      <c r="IM55" s="486">
        <v>2.0833333333333259E-2</v>
      </c>
      <c r="IN55" s="486"/>
      <c r="IO55" s="486"/>
      <c r="IP55" s="486"/>
      <c r="IQ55" s="486"/>
      <c r="IR55" s="486"/>
      <c r="IS55" s="486"/>
      <c r="IT55" s="486"/>
      <c r="IU55" s="486"/>
      <c r="IV55" s="486"/>
      <c r="IW55" s="486"/>
      <c r="IX55" s="486"/>
      <c r="IY55" s="486"/>
      <c r="IZ55" s="507"/>
      <c r="JA55" s="460">
        <f t="shared" si="11"/>
        <v>0.16666666666666652</v>
      </c>
      <c r="JB55" s="564"/>
      <c r="JC55" s="486">
        <v>2.0833333333333259E-2</v>
      </c>
      <c r="JD55" s="486"/>
      <c r="JE55" s="486"/>
      <c r="JF55" s="486">
        <v>2.083333333333337E-2</v>
      </c>
      <c r="JG55" s="486"/>
      <c r="JH55" s="486"/>
      <c r="JI55" s="486"/>
      <c r="JJ55" s="486"/>
      <c r="JK55" s="486"/>
      <c r="JL55" s="486"/>
      <c r="JM55" s="486"/>
      <c r="JN55" s="486"/>
      <c r="JO55" s="486"/>
      <c r="JP55" s="486"/>
      <c r="JQ55" s="486"/>
      <c r="JR55" s="486"/>
      <c r="JS55" s="486"/>
      <c r="JT55" s="486"/>
      <c r="JU55" s="486"/>
      <c r="JV55" s="486"/>
      <c r="JW55" s="486"/>
      <c r="JX55" s="486"/>
      <c r="JY55" s="486"/>
      <c r="JZ55" s="486"/>
      <c r="KA55" s="486"/>
      <c r="KB55" s="486"/>
      <c r="KC55" s="486"/>
      <c r="KD55" s="486"/>
      <c r="KE55" s="507"/>
      <c r="KF55" s="460">
        <f t="shared" si="12"/>
        <v>4.166666666666663E-2</v>
      </c>
      <c r="KG55" s="486"/>
      <c r="KH55" s="486"/>
      <c r="KI55" s="486"/>
      <c r="KJ55" s="486"/>
      <c r="KK55" s="486"/>
      <c r="KL55" s="486"/>
      <c r="KM55" s="486"/>
      <c r="KN55" s="486"/>
      <c r="KO55" s="486"/>
      <c r="KP55" s="486"/>
      <c r="KQ55" s="486"/>
      <c r="KR55" s="486"/>
      <c r="KS55" s="486"/>
      <c r="KT55" s="486"/>
      <c r="KU55" s="486"/>
      <c r="KV55" s="486"/>
      <c r="KW55" s="486"/>
      <c r="KX55" s="486"/>
      <c r="KY55" s="486"/>
      <c r="KZ55" s="486"/>
      <c r="LA55" s="486"/>
      <c r="LB55" s="486"/>
      <c r="LC55" s="486"/>
      <c r="LD55" s="486"/>
      <c r="LE55" s="486"/>
      <c r="LF55" s="486"/>
      <c r="LG55" s="486"/>
      <c r="LH55" s="486"/>
      <c r="LI55" s="486"/>
      <c r="LJ55" s="486"/>
      <c r="LK55" s="486"/>
      <c r="LL55" s="460">
        <f t="shared" si="13"/>
        <v>0</v>
      </c>
      <c r="LM55" s="486"/>
      <c r="LN55" s="486"/>
      <c r="LO55" s="486"/>
      <c r="LP55" s="486"/>
      <c r="LQ55" s="486"/>
      <c r="LR55" s="486"/>
      <c r="LS55" s="486"/>
      <c r="LT55" s="486"/>
      <c r="LU55" s="486"/>
      <c r="LV55" s="486"/>
      <c r="LW55" s="486"/>
      <c r="LX55" s="486"/>
      <c r="LY55" s="486"/>
      <c r="LZ55" s="486"/>
      <c r="MA55" s="486"/>
      <c r="MB55" s="486"/>
      <c r="MC55" s="486"/>
      <c r="MD55" s="486"/>
      <c r="ME55" s="486"/>
      <c r="MF55" s="486"/>
      <c r="MG55" s="486"/>
      <c r="MH55" s="486"/>
      <c r="MI55" s="486"/>
      <c r="MJ55" s="486"/>
      <c r="MK55" s="486"/>
      <c r="ML55" s="486"/>
      <c r="MM55" s="486"/>
      <c r="MN55" s="486"/>
      <c r="MO55" s="486"/>
      <c r="MP55" s="486"/>
      <c r="MQ55" s="460">
        <f t="shared" si="14"/>
        <v>0</v>
      </c>
      <c r="MR55" s="486"/>
      <c r="MS55" s="486"/>
      <c r="MT55" s="486"/>
      <c r="MU55" s="486"/>
      <c r="MV55" s="486"/>
      <c r="MW55" s="486"/>
      <c r="MX55" s="486"/>
      <c r="MY55" s="486"/>
      <c r="MZ55" s="486"/>
      <c r="NA55" s="486"/>
      <c r="NB55" s="486"/>
      <c r="NC55" s="486"/>
      <c r="ND55" s="486"/>
      <c r="NE55" s="486"/>
      <c r="NF55" s="486"/>
      <c r="NG55" s="486"/>
      <c r="NH55" s="486"/>
      <c r="NI55" s="486"/>
      <c r="NJ55" s="486"/>
      <c r="NK55" s="486"/>
      <c r="NL55" s="486"/>
      <c r="NM55" s="486"/>
      <c r="NN55" s="486"/>
      <c r="NO55" s="486"/>
      <c r="NP55" s="486"/>
      <c r="NQ55" s="486"/>
      <c r="NR55" s="486"/>
      <c r="NS55" s="486"/>
      <c r="NT55" s="486"/>
      <c r="NU55" s="486"/>
      <c r="NV55" s="486"/>
      <c r="NW55" s="460">
        <f t="shared" si="8"/>
        <v>0</v>
      </c>
      <c r="NX55" s="142"/>
    </row>
    <row r="56" spans="1:388" s="124" customFormat="1" ht="30" customHeight="1">
      <c r="A56" s="113">
        <v>43</v>
      </c>
      <c r="B56" s="152" t="s">
        <v>45</v>
      </c>
      <c r="C56" s="125" t="s">
        <v>60</v>
      </c>
      <c r="D56" s="153" t="str">
        <f t="shared" si="0"/>
        <v xml:space="preserve">-1 Dias y 6 Horas </v>
      </c>
      <c r="E56" s="307">
        <f t="shared" si="16"/>
        <v>-9.0277777777778567E-3</v>
      </c>
      <c r="F56" s="308">
        <f>'Reporte de horas deducidos'!HI46</f>
        <v>8.6423611111111089</v>
      </c>
      <c r="G56" s="306">
        <f t="shared" si="2"/>
        <v>-7.2222222222222854E-2</v>
      </c>
      <c r="H56" s="115">
        <f t="shared" si="9"/>
        <v>8.5701388888888861</v>
      </c>
      <c r="I56" s="138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39"/>
      <c r="AI56" s="139"/>
      <c r="AJ56" s="139"/>
      <c r="AK56" s="139"/>
      <c r="AL56" s="139"/>
      <c r="AM56" s="140"/>
      <c r="AN56" s="141">
        <f t="shared" si="17"/>
        <v>0</v>
      </c>
      <c r="AO56" s="138"/>
      <c r="AP56" s="139"/>
      <c r="AQ56" s="139"/>
      <c r="AR56" s="139"/>
      <c r="AS56" s="139"/>
      <c r="AT56" s="139"/>
      <c r="AU56" s="139"/>
      <c r="AV56" s="139"/>
      <c r="AW56" s="139"/>
      <c r="AX56" s="139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40"/>
      <c r="BR56" s="141">
        <f t="shared" si="18"/>
        <v>0</v>
      </c>
      <c r="BS56" s="120">
        <v>3.9583333333333335</v>
      </c>
      <c r="BT56" s="121"/>
      <c r="BU56" s="121"/>
      <c r="BV56" s="121">
        <v>0.16666666666666652</v>
      </c>
      <c r="BW56" s="121"/>
      <c r="BX56" s="121"/>
      <c r="BY56" s="121"/>
      <c r="BZ56" s="121"/>
      <c r="CA56" s="121"/>
      <c r="CB56" s="121">
        <v>4.166666666666663E-2</v>
      </c>
      <c r="CC56" s="121"/>
      <c r="CD56" s="121">
        <v>2.0833333333333592E-2</v>
      </c>
      <c r="CE56" s="121"/>
      <c r="CF56" s="121">
        <v>2.0833333333333259E-2</v>
      </c>
      <c r="CG56" s="121">
        <v>0.14583333333333326</v>
      </c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>
        <v>4.166666666666663E-2</v>
      </c>
      <c r="CY56" s="122">
        <f t="shared" si="19"/>
        <v>4.3958333333333339</v>
      </c>
      <c r="CZ56" s="121"/>
      <c r="DA56" s="121"/>
      <c r="DB56" s="121"/>
      <c r="DC56" s="121"/>
      <c r="DD56" s="121"/>
      <c r="DE56" s="121"/>
      <c r="DF56" s="121"/>
      <c r="DG56" s="121">
        <v>0.20833333333333326</v>
      </c>
      <c r="DH56" s="121">
        <v>0.13055555555555554</v>
      </c>
      <c r="DI56" s="121"/>
      <c r="DJ56" s="121">
        <v>6.25E-2</v>
      </c>
      <c r="DK56" s="121"/>
      <c r="DL56" s="121">
        <v>0.16527777777777772</v>
      </c>
      <c r="DM56" s="121">
        <v>4.166666666666663E-2</v>
      </c>
      <c r="DN56" s="121">
        <v>4.166666666666663E-2</v>
      </c>
      <c r="DO56" s="121">
        <v>0.15625</v>
      </c>
      <c r="DP56" s="121">
        <v>2.777777777777779E-2</v>
      </c>
      <c r="DQ56" s="121"/>
      <c r="DR56" s="121"/>
      <c r="DS56" s="121">
        <v>0.20833333333333331</v>
      </c>
      <c r="DT56" s="121">
        <v>2.0833333333333259E-2</v>
      </c>
      <c r="DU56" s="121"/>
      <c r="DV56" s="121">
        <v>9.027777777777779E-2</v>
      </c>
      <c r="DW56" s="121"/>
      <c r="DX56" s="121"/>
      <c r="DY56" s="121"/>
      <c r="DZ56" s="121"/>
      <c r="EA56" s="121"/>
      <c r="EB56" s="121"/>
      <c r="EC56" s="121"/>
      <c r="ED56" s="122">
        <f t="shared" si="20"/>
        <v>1.1534722222222218</v>
      </c>
      <c r="EE56" s="146"/>
      <c r="EF56" s="147"/>
      <c r="EG56" s="147"/>
      <c r="EH56" s="147"/>
      <c r="EI56" s="147"/>
      <c r="EJ56" s="147"/>
      <c r="EK56" s="147"/>
      <c r="EL56" s="147"/>
      <c r="EM56" s="147"/>
      <c r="EN56" s="147"/>
      <c r="EO56" s="147"/>
      <c r="EP56" s="147"/>
      <c r="EQ56" s="147"/>
      <c r="ER56" s="147"/>
      <c r="ES56" s="147"/>
      <c r="ET56" s="147"/>
      <c r="EU56" s="147"/>
      <c r="EV56" s="147"/>
      <c r="EW56" s="147"/>
      <c r="EX56" s="147"/>
      <c r="EY56" s="147"/>
      <c r="EZ56" s="147"/>
      <c r="FA56" s="147"/>
      <c r="FB56" s="147"/>
      <c r="FC56" s="147"/>
      <c r="FD56" s="147"/>
      <c r="FE56" s="147"/>
      <c r="FF56" s="147"/>
      <c r="FG56" s="147"/>
      <c r="FH56" s="147"/>
      <c r="FI56" s="148"/>
      <c r="FJ56" s="133">
        <f t="shared" si="7"/>
        <v>0</v>
      </c>
      <c r="FK56" s="443"/>
      <c r="FL56" s="443"/>
      <c r="FM56" s="443"/>
      <c r="FN56" s="443">
        <v>4.166666666666663E-2</v>
      </c>
      <c r="FO56" s="443">
        <v>0.2361111111111111</v>
      </c>
      <c r="FP56" s="443"/>
      <c r="FQ56" s="475"/>
      <c r="FR56" s="443"/>
      <c r="FS56" s="443"/>
      <c r="FT56" s="443"/>
      <c r="FU56" s="443">
        <v>6.1111111111111005E-2</v>
      </c>
      <c r="FV56" s="443"/>
      <c r="FW56" s="443"/>
      <c r="FX56" s="443"/>
      <c r="FY56" s="443"/>
      <c r="FZ56" s="443"/>
      <c r="GA56" s="443"/>
      <c r="GB56" s="443"/>
      <c r="GC56" s="443"/>
      <c r="GD56" s="443"/>
      <c r="GE56" s="443"/>
      <c r="GF56" s="443"/>
      <c r="GG56" s="443">
        <v>6.25E-2</v>
      </c>
      <c r="GH56" s="443"/>
      <c r="GI56" s="443">
        <v>5.5555555555555469E-2</v>
      </c>
      <c r="GJ56" s="443">
        <v>0.12222222222222212</v>
      </c>
      <c r="GK56" s="443">
        <v>9.027777777777779E-2</v>
      </c>
      <c r="GL56" s="443"/>
      <c r="GM56" s="443"/>
      <c r="GN56" s="443">
        <v>0.13888888888888884</v>
      </c>
      <c r="GO56" s="460">
        <f t="shared" si="15"/>
        <v>0.80833333333333302</v>
      </c>
      <c r="GP56" s="486">
        <v>9.722222222222221E-2</v>
      </c>
      <c r="GQ56" s="486"/>
      <c r="GR56" s="486"/>
      <c r="GS56" s="486"/>
      <c r="GT56" s="486"/>
      <c r="GU56" s="486"/>
      <c r="GV56" s="486"/>
      <c r="GW56" s="486"/>
      <c r="GX56" s="486"/>
      <c r="GY56" s="486">
        <v>2.0833333333333259E-2</v>
      </c>
      <c r="GZ56" s="486">
        <v>0.1909722222222221</v>
      </c>
      <c r="HA56" s="486"/>
      <c r="HB56" s="486"/>
      <c r="HC56" s="486">
        <v>0.22916666666666657</v>
      </c>
      <c r="HD56" s="486"/>
      <c r="HE56" s="486">
        <v>9.027777777777779E-2</v>
      </c>
      <c r="HF56" s="486">
        <v>0.24999999999999994</v>
      </c>
      <c r="HG56" s="486"/>
      <c r="HH56" s="486"/>
      <c r="HI56" s="486"/>
      <c r="HJ56" s="486"/>
      <c r="HK56" s="486"/>
      <c r="HL56" s="486">
        <v>0.14583333333333326</v>
      </c>
      <c r="HM56" s="486">
        <v>0.29166666666666657</v>
      </c>
      <c r="HN56" s="486">
        <v>0.10416666666666663</v>
      </c>
      <c r="HO56" s="486"/>
      <c r="HP56" s="486"/>
      <c r="HQ56" s="486">
        <v>4.6527777777777724E-2</v>
      </c>
      <c r="HR56" s="486"/>
      <c r="HS56" s="486"/>
      <c r="HT56" s="507"/>
      <c r="HU56" s="460">
        <f t="shared" si="10"/>
        <v>1.4666666666666661</v>
      </c>
      <c r="HV56" s="564"/>
      <c r="HW56" s="486"/>
      <c r="HX56" s="486"/>
      <c r="HY56" s="486"/>
      <c r="HZ56" s="486"/>
      <c r="IA56" s="486">
        <v>9.7222222222222099E-2</v>
      </c>
      <c r="IB56" s="486"/>
      <c r="IC56" s="486"/>
      <c r="ID56" s="486"/>
      <c r="IE56" s="486"/>
      <c r="IF56" s="486">
        <v>2.9166666666666563E-2</v>
      </c>
      <c r="IG56" s="486">
        <v>5.1388888888888928E-2</v>
      </c>
      <c r="IH56" s="486"/>
      <c r="II56" s="486"/>
      <c r="IJ56" s="486">
        <v>0.26458333333333339</v>
      </c>
      <c r="IK56" s="486"/>
      <c r="IL56" s="486"/>
      <c r="IM56" s="486">
        <v>2.0833333333333259E-2</v>
      </c>
      <c r="IN56" s="486"/>
      <c r="IO56" s="486">
        <v>0.10416666666666663</v>
      </c>
      <c r="IP56" s="486"/>
      <c r="IQ56" s="486"/>
      <c r="IR56" s="486"/>
      <c r="IS56" s="486"/>
      <c r="IT56" s="486"/>
      <c r="IU56" s="486">
        <v>8.3333333333333315E-2</v>
      </c>
      <c r="IV56" s="486">
        <v>5.5555555555555469E-2</v>
      </c>
      <c r="IW56" s="486"/>
      <c r="IX56" s="486"/>
      <c r="IY56" s="486"/>
      <c r="IZ56" s="507"/>
      <c r="JA56" s="460">
        <f t="shared" si="11"/>
        <v>0.70624999999999971</v>
      </c>
      <c r="JB56" s="564"/>
      <c r="JC56" s="486">
        <v>3.9583333333333304E-2</v>
      </c>
      <c r="JD56" s="486"/>
      <c r="JE56" s="486"/>
      <c r="JF56" s="486"/>
      <c r="JG56" s="486"/>
      <c r="JH56" s="486"/>
      <c r="JI56" s="486"/>
      <c r="JJ56" s="486"/>
      <c r="JK56" s="486"/>
      <c r="JL56" s="486"/>
      <c r="JM56" s="486"/>
      <c r="JN56" s="486"/>
      <c r="JO56" s="486"/>
      <c r="JP56" s="486"/>
      <c r="JQ56" s="486"/>
      <c r="JR56" s="486"/>
      <c r="JS56" s="486"/>
      <c r="JT56" s="486"/>
      <c r="JU56" s="486"/>
      <c r="JV56" s="486"/>
      <c r="JW56" s="486"/>
      <c r="JX56" s="486"/>
      <c r="JY56" s="486"/>
      <c r="JZ56" s="486"/>
      <c r="KA56" s="486"/>
      <c r="KB56" s="486"/>
      <c r="KC56" s="486"/>
      <c r="KD56" s="486"/>
      <c r="KE56" s="507"/>
      <c r="KF56" s="460">
        <f t="shared" si="12"/>
        <v>3.9583333333333304E-2</v>
      </c>
      <c r="KG56" s="486"/>
      <c r="KH56" s="486"/>
      <c r="KI56" s="486"/>
      <c r="KJ56" s="486"/>
      <c r="KK56" s="486"/>
      <c r="KL56" s="486"/>
      <c r="KM56" s="486"/>
      <c r="KN56" s="486"/>
      <c r="KO56" s="486"/>
      <c r="KP56" s="486"/>
      <c r="KQ56" s="486"/>
      <c r="KR56" s="486"/>
      <c r="KS56" s="486"/>
      <c r="KT56" s="486"/>
      <c r="KU56" s="486"/>
      <c r="KV56" s="486"/>
      <c r="KW56" s="486"/>
      <c r="KX56" s="486"/>
      <c r="KY56" s="486"/>
      <c r="KZ56" s="486"/>
      <c r="LA56" s="486"/>
      <c r="LB56" s="486"/>
      <c r="LC56" s="486"/>
      <c r="LD56" s="486"/>
      <c r="LE56" s="486"/>
      <c r="LF56" s="486"/>
      <c r="LG56" s="486"/>
      <c r="LH56" s="486"/>
      <c r="LI56" s="486"/>
      <c r="LJ56" s="486"/>
      <c r="LK56" s="486"/>
      <c r="LL56" s="460">
        <f t="shared" si="13"/>
        <v>0</v>
      </c>
      <c r="LM56" s="486"/>
      <c r="LN56" s="486"/>
      <c r="LO56" s="486"/>
      <c r="LP56" s="486"/>
      <c r="LQ56" s="486"/>
      <c r="LR56" s="486"/>
      <c r="LS56" s="486"/>
      <c r="LT56" s="486"/>
      <c r="LU56" s="486"/>
      <c r="LV56" s="486"/>
      <c r="LW56" s="486"/>
      <c r="LX56" s="486"/>
      <c r="LY56" s="486"/>
      <c r="LZ56" s="486"/>
      <c r="MA56" s="486"/>
      <c r="MB56" s="486"/>
      <c r="MC56" s="486"/>
      <c r="MD56" s="486"/>
      <c r="ME56" s="486"/>
      <c r="MF56" s="486"/>
      <c r="MG56" s="486"/>
      <c r="MH56" s="486"/>
      <c r="MI56" s="486"/>
      <c r="MJ56" s="486"/>
      <c r="MK56" s="486"/>
      <c r="ML56" s="486"/>
      <c r="MM56" s="486"/>
      <c r="MN56" s="486"/>
      <c r="MO56" s="486"/>
      <c r="MP56" s="486"/>
      <c r="MQ56" s="460">
        <f t="shared" si="14"/>
        <v>0</v>
      </c>
      <c r="MR56" s="486"/>
      <c r="MS56" s="486"/>
      <c r="MT56" s="486"/>
      <c r="MU56" s="486"/>
      <c r="MV56" s="486"/>
      <c r="MW56" s="486"/>
      <c r="MX56" s="486"/>
      <c r="MY56" s="486"/>
      <c r="MZ56" s="486"/>
      <c r="NA56" s="486"/>
      <c r="NB56" s="486"/>
      <c r="NC56" s="486"/>
      <c r="ND56" s="486"/>
      <c r="NE56" s="486"/>
      <c r="NF56" s="486"/>
      <c r="NG56" s="486"/>
      <c r="NH56" s="486"/>
      <c r="NI56" s="486"/>
      <c r="NJ56" s="486"/>
      <c r="NK56" s="486"/>
      <c r="NL56" s="486"/>
      <c r="NM56" s="486"/>
      <c r="NN56" s="486"/>
      <c r="NO56" s="486"/>
      <c r="NP56" s="486"/>
      <c r="NQ56" s="486"/>
      <c r="NR56" s="486"/>
      <c r="NS56" s="486"/>
      <c r="NT56" s="486"/>
      <c r="NU56" s="486"/>
      <c r="NV56" s="486"/>
      <c r="NW56" s="460">
        <f t="shared" si="8"/>
        <v>0</v>
      </c>
      <c r="NX56" s="142"/>
    </row>
    <row r="57" spans="1:388" s="124" customFormat="1" ht="30" customHeight="1">
      <c r="A57" s="113">
        <v>44</v>
      </c>
      <c r="B57" s="152" t="s">
        <v>46</v>
      </c>
      <c r="C57" s="125" t="s">
        <v>60</v>
      </c>
      <c r="D57" s="153" t="str">
        <f t="shared" si="0"/>
        <v xml:space="preserve">5 Dias y 3 Horas </v>
      </c>
      <c r="E57" s="307">
        <f t="shared" si="16"/>
        <v>0.22864583333333321</v>
      </c>
      <c r="F57" s="308">
        <f>'Reporte de horas deducidos'!HI47</f>
        <v>4.0277777777777777</v>
      </c>
      <c r="G57" s="306">
        <f t="shared" si="2"/>
        <v>1.8291666666666657</v>
      </c>
      <c r="H57" s="115">
        <f t="shared" si="9"/>
        <v>5.8569444444444434</v>
      </c>
      <c r="I57" s="138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40"/>
      <c r="AN57" s="141">
        <f t="shared" si="17"/>
        <v>0</v>
      </c>
      <c r="AO57" s="138"/>
      <c r="AP57" s="139"/>
      <c r="AQ57" s="139"/>
      <c r="AR57" s="139"/>
      <c r="AS57" s="139"/>
      <c r="AT57" s="139"/>
      <c r="AU57" s="139"/>
      <c r="AV57" s="139"/>
      <c r="AW57" s="139"/>
      <c r="AX57" s="139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  <c r="BQ57" s="140"/>
      <c r="BR57" s="141">
        <f t="shared" si="18"/>
        <v>0</v>
      </c>
      <c r="BS57" s="120">
        <v>0.66666666666666663</v>
      </c>
      <c r="BT57" s="121"/>
      <c r="BU57" s="121"/>
      <c r="BV57" s="121"/>
      <c r="BW57" s="121">
        <v>0.13541666666666666</v>
      </c>
      <c r="BX57" s="121"/>
      <c r="BY57" s="121">
        <v>0.27083333333333331</v>
      </c>
      <c r="BZ57" s="121">
        <v>6.9444444444444441E-3</v>
      </c>
      <c r="CA57" s="121"/>
      <c r="CB57" s="121"/>
      <c r="CC57" s="121"/>
      <c r="CD57" s="121">
        <v>2.0833333333333592E-2</v>
      </c>
      <c r="CE57" s="121"/>
      <c r="CF57" s="121">
        <v>2.0833333333333259E-2</v>
      </c>
      <c r="CG57" s="121"/>
      <c r="CH57" s="121"/>
      <c r="CI57" s="121"/>
      <c r="CJ57" s="121"/>
      <c r="CK57" s="121">
        <v>2.0833333333333315E-2</v>
      </c>
      <c r="CL57" s="121"/>
      <c r="CM57" s="121"/>
      <c r="CN57" s="121"/>
      <c r="CO57" s="121"/>
      <c r="CP57" s="121"/>
      <c r="CQ57" s="121">
        <v>2.0833333333333259E-2</v>
      </c>
      <c r="CR57" s="121">
        <v>4.166666666666663E-2</v>
      </c>
      <c r="CS57" s="121">
        <v>2.0833333333333259E-2</v>
      </c>
      <c r="CT57" s="121">
        <v>0.29166666666666663</v>
      </c>
      <c r="CU57" s="121">
        <v>0.16666666666666663</v>
      </c>
      <c r="CV57" s="121"/>
      <c r="CW57" s="121">
        <v>6.8055555555555536E-2</v>
      </c>
      <c r="CX57" s="121"/>
      <c r="CY57" s="122">
        <f t="shared" si="19"/>
        <v>1.7520833333333332</v>
      </c>
      <c r="CZ57" s="121"/>
      <c r="DA57" s="121"/>
      <c r="DB57" s="121"/>
      <c r="DC57" s="121"/>
      <c r="DD57" s="121"/>
      <c r="DE57" s="121"/>
      <c r="DF57" s="121">
        <v>0.12499999999999994</v>
      </c>
      <c r="DG57" s="121"/>
      <c r="DH57" s="121">
        <v>4.166666666666663E-2</v>
      </c>
      <c r="DI57" s="121">
        <v>0.22222222222222215</v>
      </c>
      <c r="DJ57" s="121">
        <v>8.3333333333333259E-2</v>
      </c>
      <c r="DK57" s="121"/>
      <c r="DL57" s="121"/>
      <c r="DM57" s="121">
        <v>4.1666666666666664E-2</v>
      </c>
      <c r="DN57" s="121"/>
      <c r="DO57" s="121"/>
      <c r="DP57" s="121"/>
      <c r="DQ57" s="121"/>
      <c r="DR57" s="121"/>
      <c r="DS57" s="121"/>
      <c r="DT57" s="121"/>
      <c r="DU57" s="121"/>
      <c r="DV57" s="121"/>
      <c r="DW57" s="121">
        <v>2.4305555555555469E-2</v>
      </c>
      <c r="DX57" s="121"/>
      <c r="DY57" s="121"/>
      <c r="DZ57" s="121"/>
      <c r="EA57" s="121"/>
      <c r="EB57" s="121"/>
      <c r="EC57" s="121"/>
      <c r="ED57" s="122">
        <f t="shared" si="20"/>
        <v>0.53819444444444409</v>
      </c>
      <c r="EE57" s="146"/>
      <c r="EF57" s="147"/>
      <c r="EG57" s="147"/>
      <c r="EH57" s="147"/>
      <c r="EI57" s="147"/>
      <c r="EJ57" s="147"/>
      <c r="EK57" s="147"/>
      <c r="EL57" s="147"/>
      <c r="EM57" s="147"/>
      <c r="EN57" s="147"/>
      <c r="EO57" s="147"/>
      <c r="EP57" s="147"/>
      <c r="EQ57" s="147"/>
      <c r="ER57" s="147"/>
      <c r="ES57" s="147"/>
      <c r="ET57" s="147"/>
      <c r="EU57" s="147"/>
      <c r="EV57" s="147"/>
      <c r="EW57" s="147"/>
      <c r="EX57" s="147"/>
      <c r="EY57" s="147"/>
      <c r="EZ57" s="147"/>
      <c r="FA57" s="147"/>
      <c r="FB57" s="147"/>
      <c r="FC57" s="147"/>
      <c r="FD57" s="147"/>
      <c r="FE57" s="147"/>
      <c r="FF57" s="147"/>
      <c r="FG57" s="147"/>
      <c r="FH57" s="147"/>
      <c r="FI57" s="148"/>
      <c r="FJ57" s="133">
        <f t="shared" si="7"/>
        <v>0</v>
      </c>
      <c r="FK57" s="443"/>
      <c r="FL57" s="443"/>
      <c r="FM57" s="443">
        <v>5.902777777777779E-2</v>
      </c>
      <c r="FN57" s="443"/>
      <c r="FO57" s="443">
        <v>6.9444444444444198E-3</v>
      </c>
      <c r="FP57" s="443">
        <v>4.3749999999999956E-2</v>
      </c>
      <c r="FQ57" s="475"/>
      <c r="FR57" s="443"/>
      <c r="FS57" s="443">
        <v>4.8611111111111049E-2</v>
      </c>
      <c r="FT57" s="443"/>
      <c r="FU57" s="443"/>
      <c r="FV57" s="443">
        <v>0.27083333333333331</v>
      </c>
      <c r="FW57" s="443"/>
      <c r="FX57" s="443"/>
      <c r="FY57" s="443"/>
      <c r="FZ57" s="443"/>
      <c r="GA57" s="443"/>
      <c r="GB57" s="443">
        <v>8.3333333333333259E-2</v>
      </c>
      <c r="GC57" s="443">
        <v>9.9999999999999978E-2</v>
      </c>
      <c r="GD57" s="443">
        <v>0.125</v>
      </c>
      <c r="GE57" s="443"/>
      <c r="GF57" s="443"/>
      <c r="GG57" s="443">
        <v>3.125E-2</v>
      </c>
      <c r="GH57" s="443">
        <v>2.777777777777779E-2</v>
      </c>
      <c r="GI57" s="443"/>
      <c r="GJ57" s="443">
        <v>0.25694444444444436</v>
      </c>
      <c r="GK57" s="443">
        <v>9.027777777777779E-2</v>
      </c>
      <c r="GL57" s="443"/>
      <c r="GM57" s="443"/>
      <c r="GN57" s="443">
        <v>0.13888888888888884</v>
      </c>
      <c r="GO57" s="460">
        <f t="shared" si="15"/>
        <v>1.2826388888888887</v>
      </c>
      <c r="GP57" s="486">
        <v>9.722222222222221E-2</v>
      </c>
      <c r="GQ57" s="486"/>
      <c r="GR57" s="486"/>
      <c r="GS57" s="486"/>
      <c r="GT57" s="486"/>
      <c r="GU57" s="486"/>
      <c r="GV57" s="486"/>
      <c r="GW57" s="486"/>
      <c r="GX57" s="486"/>
      <c r="GY57" s="486">
        <v>0.24999999999999994</v>
      </c>
      <c r="GZ57" s="486"/>
      <c r="HA57" s="486"/>
      <c r="HB57" s="486"/>
      <c r="HC57" s="486"/>
      <c r="HD57" s="486"/>
      <c r="HE57" s="486"/>
      <c r="HF57" s="486"/>
      <c r="HG57" s="486"/>
      <c r="HH57" s="486"/>
      <c r="HI57" s="486"/>
      <c r="HJ57" s="486">
        <v>0.24305555555555541</v>
      </c>
      <c r="HK57" s="486"/>
      <c r="HL57" s="486"/>
      <c r="HM57" s="486">
        <v>0.15277777777777773</v>
      </c>
      <c r="HN57" s="486"/>
      <c r="HO57" s="486"/>
      <c r="HP57" s="486"/>
      <c r="HQ57" s="486">
        <v>4.166666666666663E-2</v>
      </c>
      <c r="HR57" s="486">
        <v>6.25E-2</v>
      </c>
      <c r="HS57" s="486"/>
      <c r="HT57" s="507"/>
      <c r="HU57" s="460">
        <f t="shared" si="10"/>
        <v>0.84722222222222199</v>
      </c>
      <c r="HV57" s="564"/>
      <c r="HW57" s="486"/>
      <c r="HX57" s="486"/>
      <c r="HY57" s="486">
        <v>0.12499999999999994</v>
      </c>
      <c r="HZ57" s="486">
        <v>8.6111111111111083E-2</v>
      </c>
      <c r="IA57" s="486"/>
      <c r="IB57" s="486"/>
      <c r="IC57" s="486">
        <v>0.17499999999999993</v>
      </c>
      <c r="ID57" s="486"/>
      <c r="IE57" s="486"/>
      <c r="IF57" s="486">
        <v>2.9166666666666563E-2</v>
      </c>
      <c r="IG57" s="486"/>
      <c r="IH57" s="486">
        <v>8.3333333333333315E-2</v>
      </c>
      <c r="II57" s="486"/>
      <c r="IJ57" s="486">
        <v>0.12361111111111112</v>
      </c>
      <c r="IK57" s="486"/>
      <c r="IL57" s="486"/>
      <c r="IM57" s="486"/>
      <c r="IN57" s="486"/>
      <c r="IO57" s="486">
        <v>1.041666666666663E-2</v>
      </c>
      <c r="IP57" s="486">
        <v>0.17083333333333334</v>
      </c>
      <c r="IQ57" s="486">
        <v>4.2361111111111183E-2</v>
      </c>
      <c r="IR57" s="486"/>
      <c r="IS57" s="486"/>
      <c r="IT57" s="486"/>
      <c r="IU57" s="486">
        <v>4.8611111111111105E-2</v>
      </c>
      <c r="IV57" s="486"/>
      <c r="IW57" s="486">
        <v>0.32013888888888881</v>
      </c>
      <c r="IX57" s="486"/>
      <c r="IY57" s="486"/>
      <c r="IZ57" s="507"/>
      <c r="JA57" s="460">
        <f t="shared" si="11"/>
        <v>1.2145833333333329</v>
      </c>
      <c r="JB57" s="564"/>
      <c r="JC57" s="486">
        <v>6.9444444444444198E-3</v>
      </c>
      <c r="JD57" s="486">
        <v>1.388888888888884E-2</v>
      </c>
      <c r="JE57" s="486">
        <v>0.13888888888888873</v>
      </c>
      <c r="JF57" s="486">
        <v>6.25E-2</v>
      </c>
      <c r="JG57" s="486"/>
      <c r="JH57" s="486"/>
      <c r="JI57" s="486"/>
      <c r="JJ57" s="486"/>
      <c r="JK57" s="486"/>
      <c r="JL57" s="486"/>
      <c r="JM57" s="486"/>
      <c r="JN57" s="486"/>
      <c r="JO57" s="486"/>
      <c r="JP57" s="486"/>
      <c r="JQ57" s="486"/>
      <c r="JR57" s="486"/>
      <c r="JS57" s="486"/>
      <c r="JT57" s="486"/>
      <c r="JU57" s="486"/>
      <c r="JV57" s="486"/>
      <c r="JW57" s="486"/>
      <c r="JX57" s="486"/>
      <c r="JY57" s="486"/>
      <c r="JZ57" s="486"/>
      <c r="KA57" s="486"/>
      <c r="KB57" s="486"/>
      <c r="KC57" s="486"/>
      <c r="KD57" s="486"/>
      <c r="KE57" s="507"/>
      <c r="KF57" s="460">
        <f t="shared" si="12"/>
        <v>0.22222222222222199</v>
      </c>
      <c r="KG57" s="486"/>
      <c r="KH57" s="486"/>
      <c r="KI57" s="486"/>
      <c r="KJ57" s="486"/>
      <c r="KK57" s="486"/>
      <c r="KL57" s="486"/>
      <c r="KM57" s="486"/>
      <c r="KN57" s="486"/>
      <c r="KO57" s="486"/>
      <c r="KP57" s="486"/>
      <c r="KQ57" s="486"/>
      <c r="KR57" s="486"/>
      <c r="KS57" s="486"/>
      <c r="KT57" s="486"/>
      <c r="KU57" s="486"/>
      <c r="KV57" s="486"/>
      <c r="KW57" s="486"/>
      <c r="KX57" s="486"/>
      <c r="KY57" s="486"/>
      <c r="KZ57" s="486"/>
      <c r="LA57" s="486"/>
      <c r="LB57" s="486"/>
      <c r="LC57" s="486"/>
      <c r="LD57" s="486"/>
      <c r="LE57" s="486"/>
      <c r="LF57" s="486"/>
      <c r="LG57" s="486"/>
      <c r="LH57" s="486"/>
      <c r="LI57" s="486"/>
      <c r="LJ57" s="486"/>
      <c r="LK57" s="486"/>
      <c r="LL57" s="460">
        <f t="shared" si="13"/>
        <v>0</v>
      </c>
      <c r="LM57" s="486"/>
      <c r="LN57" s="486"/>
      <c r="LO57" s="486"/>
      <c r="LP57" s="486"/>
      <c r="LQ57" s="486"/>
      <c r="LR57" s="486"/>
      <c r="LS57" s="486"/>
      <c r="LT57" s="486"/>
      <c r="LU57" s="486"/>
      <c r="LV57" s="486"/>
      <c r="LW57" s="486"/>
      <c r="LX57" s="486"/>
      <c r="LY57" s="486"/>
      <c r="LZ57" s="486"/>
      <c r="MA57" s="486"/>
      <c r="MB57" s="486"/>
      <c r="MC57" s="486"/>
      <c r="MD57" s="486"/>
      <c r="ME57" s="486"/>
      <c r="MF57" s="486"/>
      <c r="MG57" s="486"/>
      <c r="MH57" s="486"/>
      <c r="MI57" s="486"/>
      <c r="MJ57" s="486"/>
      <c r="MK57" s="486"/>
      <c r="ML57" s="486"/>
      <c r="MM57" s="486"/>
      <c r="MN57" s="486"/>
      <c r="MO57" s="486"/>
      <c r="MP57" s="486"/>
      <c r="MQ57" s="460">
        <f t="shared" si="14"/>
        <v>0</v>
      </c>
      <c r="MR57" s="486"/>
      <c r="MS57" s="486"/>
      <c r="MT57" s="486"/>
      <c r="MU57" s="486"/>
      <c r="MV57" s="486"/>
      <c r="MW57" s="486"/>
      <c r="MX57" s="486"/>
      <c r="MY57" s="486"/>
      <c r="MZ57" s="486"/>
      <c r="NA57" s="486"/>
      <c r="NB57" s="486"/>
      <c r="NC57" s="486"/>
      <c r="ND57" s="486"/>
      <c r="NE57" s="486"/>
      <c r="NF57" s="486"/>
      <c r="NG57" s="486"/>
      <c r="NH57" s="486"/>
      <c r="NI57" s="486"/>
      <c r="NJ57" s="486"/>
      <c r="NK57" s="486"/>
      <c r="NL57" s="486"/>
      <c r="NM57" s="486"/>
      <c r="NN57" s="486"/>
      <c r="NO57" s="486"/>
      <c r="NP57" s="486"/>
      <c r="NQ57" s="486"/>
      <c r="NR57" s="486"/>
      <c r="NS57" s="486"/>
      <c r="NT57" s="486"/>
      <c r="NU57" s="486"/>
      <c r="NV57" s="486"/>
      <c r="NW57" s="460">
        <f t="shared" si="8"/>
        <v>0</v>
      </c>
      <c r="NX57" s="142"/>
    </row>
    <row r="58" spans="1:388" s="124" customFormat="1" ht="30" customHeight="1">
      <c r="A58" s="113">
        <v>45</v>
      </c>
      <c r="B58" s="152" t="s">
        <v>47</v>
      </c>
      <c r="C58" s="125" t="s">
        <v>60</v>
      </c>
      <c r="D58" s="153" t="str">
        <f t="shared" si="0"/>
        <v xml:space="preserve">0 Dias y 6 Horas </v>
      </c>
      <c r="E58" s="307">
        <f t="shared" si="16"/>
        <v>3.6284722222222121E-2</v>
      </c>
      <c r="F58" s="308">
        <f>'Reporte de horas deducidos'!HI48</f>
        <v>3.0749999999999997</v>
      </c>
      <c r="G58" s="306">
        <f t="shared" si="2"/>
        <v>0.29027777777777697</v>
      </c>
      <c r="H58" s="115">
        <f t="shared" si="9"/>
        <v>3.3652777777777767</v>
      </c>
      <c r="I58" s="138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140"/>
      <c r="AN58" s="141">
        <f t="shared" si="17"/>
        <v>0</v>
      </c>
      <c r="AO58" s="138"/>
      <c r="AP58" s="139"/>
      <c r="AQ58" s="139"/>
      <c r="AR58" s="139"/>
      <c r="AS58" s="139"/>
      <c r="AT58" s="139"/>
      <c r="AU58" s="139"/>
      <c r="AV58" s="139"/>
      <c r="AW58" s="139"/>
      <c r="AX58" s="139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  <c r="BN58" s="139"/>
      <c r="BO58" s="139"/>
      <c r="BP58" s="139"/>
      <c r="BQ58" s="140"/>
      <c r="BR58" s="141">
        <f t="shared" si="18"/>
        <v>0</v>
      </c>
      <c r="BS58" s="120">
        <v>0.45833333333333331</v>
      </c>
      <c r="BT58" s="121"/>
      <c r="BU58" s="121"/>
      <c r="BV58" s="121"/>
      <c r="BW58" s="121">
        <v>0.16666666666666663</v>
      </c>
      <c r="BX58" s="121"/>
      <c r="BY58" s="121">
        <v>0.27083333333333331</v>
      </c>
      <c r="BZ58" s="121"/>
      <c r="CA58" s="121"/>
      <c r="CB58" s="121"/>
      <c r="CC58" s="121"/>
      <c r="CD58" s="121">
        <v>2.0833333333333592E-2</v>
      </c>
      <c r="CE58" s="121"/>
      <c r="CF58" s="121">
        <v>2.0833333333333259E-2</v>
      </c>
      <c r="CG58" s="121">
        <v>2.0833333333333259E-2</v>
      </c>
      <c r="CH58" s="121"/>
      <c r="CI58" s="121"/>
      <c r="CJ58" s="121"/>
      <c r="CK58" s="121">
        <v>2.0833333333333315E-2</v>
      </c>
      <c r="CL58" s="121"/>
      <c r="CM58" s="121"/>
      <c r="CN58" s="121"/>
      <c r="CO58" s="121"/>
      <c r="CP58" s="121"/>
      <c r="CQ58" s="121">
        <v>6.944444444444442E-2</v>
      </c>
      <c r="CR58" s="121"/>
      <c r="CS58" s="121">
        <v>2.0833333333333259E-2</v>
      </c>
      <c r="CT58" s="121">
        <v>0.34027777777777779</v>
      </c>
      <c r="CU58" s="121">
        <v>0.16666666666666663</v>
      </c>
      <c r="CV58" s="121"/>
      <c r="CW58" s="121"/>
      <c r="CX58" s="121"/>
      <c r="CY58" s="122">
        <f t="shared" si="19"/>
        <v>1.5763888888888888</v>
      </c>
      <c r="CZ58" s="121"/>
      <c r="DA58" s="121"/>
      <c r="DB58" s="121"/>
      <c r="DC58" s="121"/>
      <c r="DD58" s="121"/>
      <c r="DE58" s="121"/>
      <c r="DF58" s="121">
        <v>2.0833333333333259E-2</v>
      </c>
      <c r="DG58" s="121"/>
      <c r="DH58" s="121"/>
      <c r="DI58" s="121"/>
      <c r="DJ58" s="121"/>
      <c r="DK58" s="121"/>
      <c r="DL58" s="121"/>
      <c r="DM58" s="121">
        <v>4.166666666666663E-2</v>
      </c>
      <c r="DN58" s="121">
        <v>4.166666666666663E-2</v>
      </c>
      <c r="DO58" s="121"/>
      <c r="DP58" s="121"/>
      <c r="DQ58" s="121"/>
      <c r="DR58" s="121"/>
      <c r="DS58" s="121"/>
      <c r="DT58" s="121">
        <v>2.0833333333333259E-2</v>
      </c>
      <c r="DU58" s="121"/>
      <c r="DV58" s="121"/>
      <c r="DW58" s="121"/>
      <c r="DX58" s="121"/>
      <c r="DY58" s="121"/>
      <c r="DZ58" s="121"/>
      <c r="EA58" s="121"/>
      <c r="EB58" s="121"/>
      <c r="EC58" s="121"/>
      <c r="ED58" s="122">
        <f t="shared" si="20"/>
        <v>0.12499999999999978</v>
      </c>
      <c r="EE58" s="146"/>
      <c r="EF58" s="147"/>
      <c r="EG58" s="147"/>
      <c r="EH58" s="147"/>
      <c r="EI58" s="147"/>
      <c r="EJ58" s="147"/>
      <c r="EK58" s="147"/>
      <c r="EL58" s="147"/>
      <c r="EM58" s="147"/>
      <c r="EN58" s="147"/>
      <c r="EO58" s="147"/>
      <c r="EP58" s="147"/>
      <c r="EQ58" s="147"/>
      <c r="ER58" s="147"/>
      <c r="ES58" s="147"/>
      <c r="ET58" s="147"/>
      <c r="EU58" s="147"/>
      <c r="EV58" s="147"/>
      <c r="EW58" s="147"/>
      <c r="EX58" s="147"/>
      <c r="EY58" s="147"/>
      <c r="EZ58" s="147"/>
      <c r="FA58" s="147"/>
      <c r="FB58" s="147"/>
      <c r="FC58" s="147"/>
      <c r="FD58" s="147"/>
      <c r="FE58" s="147"/>
      <c r="FF58" s="147"/>
      <c r="FG58" s="147"/>
      <c r="FH58" s="147"/>
      <c r="FI58" s="148"/>
      <c r="FJ58" s="133">
        <f t="shared" si="7"/>
        <v>0</v>
      </c>
      <c r="FK58" s="443"/>
      <c r="FL58" s="443"/>
      <c r="FM58" s="443">
        <v>6.3888888888888884E-2</v>
      </c>
      <c r="FN58" s="443"/>
      <c r="FO58" s="443">
        <v>4.166666666666663E-2</v>
      </c>
      <c r="FP58" s="443"/>
      <c r="FQ58" s="475"/>
      <c r="FR58" s="443"/>
      <c r="FS58" s="443"/>
      <c r="FT58" s="443"/>
      <c r="FU58" s="443"/>
      <c r="FV58" s="443"/>
      <c r="FW58" s="443"/>
      <c r="FX58" s="443"/>
      <c r="FY58" s="443"/>
      <c r="FZ58" s="443"/>
      <c r="GA58" s="443"/>
      <c r="GB58" s="443">
        <v>8.3333333333333259E-2</v>
      </c>
      <c r="GC58" s="443"/>
      <c r="GD58" s="443"/>
      <c r="GE58" s="443"/>
      <c r="GF58" s="443"/>
      <c r="GG58" s="443">
        <v>3.125E-2</v>
      </c>
      <c r="GH58" s="443"/>
      <c r="GI58" s="443"/>
      <c r="GJ58" s="443"/>
      <c r="GK58" s="443">
        <v>2.0833333333333259E-2</v>
      </c>
      <c r="GL58" s="443"/>
      <c r="GM58" s="443"/>
      <c r="GN58" s="443"/>
      <c r="GO58" s="460">
        <f t="shared" si="15"/>
        <v>0.24097222222222203</v>
      </c>
      <c r="GP58" s="486">
        <v>2.0833333333333259E-2</v>
      </c>
      <c r="GQ58" s="486"/>
      <c r="GR58" s="486"/>
      <c r="GS58" s="486"/>
      <c r="GT58" s="486"/>
      <c r="GU58" s="486"/>
      <c r="GV58" s="486"/>
      <c r="GW58" s="486">
        <v>2.0833333333333315E-2</v>
      </c>
      <c r="GX58" s="486"/>
      <c r="GY58" s="486"/>
      <c r="GZ58" s="486">
        <v>0.25</v>
      </c>
      <c r="HA58" s="486"/>
      <c r="HB58" s="486"/>
      <c r="HC58" s="486"/>
      <c r="HD58" s="486">
        <v>2.0833333333333315E-2</v>
      </c>
      <c r="HE58" s="486"/>
      <c r="HF58" s="486">
        <v>4.166666666666663E-2</v>
      </c>
      <c r="HG58" s="486"/>
      <c r="HH58" s="486"/>
      <c r="HI58" s="486"/>
      <c r="HJ58" s="486"/>
      <c r="HK58" s="486"/>
      <c r="HL58" s="486"/>
      <c r="HM58" s="486"/>
      <c r="HN58" s="486"/>
      <c r="HO58" s="486"/>
      <c r="HP58" s="486"/>
      <c r="HQ58" s="486"/>
      <c r="HR58" s="486"/>
      <c r="HS58" s="486"/>
      <c r="HT58" s="507">
        <v>0.13541666666666657</v>
      </c>
      <c r="HU58" s="460">
        <f t="shared" si="10"/>
        <v>0.48958333333333309</v>
      </c>
      <c r="HV58" s="564"/>
      <c r="HW58" s="486"/>
      <c r="HX58" s="486"/>
      <c r="HY58" s="486"/>
      <c r="HZ58" s="486">
        <v>0.10416666666666663</v>
      </c>
      <c r="IA58" s="486"/>
      <c r="IB58" s="486">
        <v>5.9722222222222232E-2</v>
      </c>
      <c r="IC58" s="486">
        <v>0.15972222222222221</v>
      </c>
      <c r="ID58" s="486"/>
      <c r="IE58" s="486"/>
      <c r="IF58" s="486">
        <v>2.0833333333333259E-2</v>
      </c>
      <c r="IG58" s="486">
        <v>8.3333333333333315E-2</v>
      </c>
      <c r="IH58" s="486">
        <v>8.3333333333333315E-2</v>
      </c>
      <c r="II58" s="486"/>
      <c r="IJ58" s="486">
        <v>0.125</v>
      </c>
      <c r="IK58" s="486"/>
      <c r="IL58" s="486"/>
      <c r="IM58" s="486"/>
      <c r="IN58" s="486">
        <v>6.1111111111111116E-2</v>
      </c>
      <c r="IO58" s="486">
        <v>6.944444444444442E-2</v>
      </c>
      <c r="IP58" s="486">
        <v>6.25E-2</v>
      </c>
      <c r="IQ58" s="486"/>
      <c r="IR58" s="486"/>
      <c r="IS58" s="486"/>
      <c r="IT58" s="486"/>
      <c r="IU58" s="486"/>
      <c r="IV58" s="486"/>
      <c r="IW58" s="486"/>
      <c r="IX58" s="486"/>
      <c r="IY58" s="486"/>
      <c r="IZ58" s="507"/>
      <c r="JA58" s="460">
        <f t="shared" si="11"/>
        <v>0.8291666666666665</v>
      </c>
      <c r="JB58" s="564"/>
      <c r="JC58" s="486"/>
      <c r="JD58" s="486"/>
      <c r="JE58" s="486"/>
      <c r="JF58" s="486">
        <v>2.083333333333337E-2</v>
      </c>
      <c r="JG58" s="486"/>
      <c r="JH58" s="486"/>
      <c r="JI58" s="486">
        <v>8.3333333333333315E-2</v>
      </c>
      <c r="JJ58" s="486"/>
      <c r="JK58" s="486"/>
      <c r="JL58" s="486"/>
      <c r="JM58" s="486"/>
      <c r="JN58" s="486"/>
      <c r="JO58" s="486"/>
      <c r="JP58" s="486"/>
      <c r="JQ58" s="486"/>
      <c r="JR58" s="486"/>
      <c r="JS58" s="486"/>
      <c r="JT58" s="486"/>
      <c r="JU58" s="486"/>
      <c r="JV58" s="486"/>
      <c r="JW58" s="486"/>
      <c r="JX58" s="486"/>
      <c r="JY58" s="486"/>
      <c r="JZ58" s="486"/>
      <c r="KA58" s="486"/>
      <c r="KB58" s="486"/>
      <c r="KC58" s="486"/>
      <c r="KD58" s="486"/>
      <c r="KE58" s="507"/>
      <c r="KF58" s="460">
        <f t="shared" si="12"/>
        <v>0.10416666666666669</v>
      </c>
      <c r="KG58" s="486"/>
      <c r="KH58" s="486"/>
      <c r="KI58" s="486"/>
      <c r="KJ58" s="486"/>
      <c r="KK58" s="486"/>
      <c r="KL58" s="486"/>
      <c r="KM58" s="486"/>
      <c r="KN58" s="486"/>
      <c r="KO58" s="486"/>
      <c r="KP58" s="486"/>
      <c r="KQ58" s="486"/>
      <c r="KR58" s="486"/>
      <c r="KS58" s="486"/>
      <c r="KT58" s="486"/>
      <c r="KU58" s="486"/>
      <c r="KV58" s="486"/>
      <c r="KW58" s="486"/>
      <c r="KX58" s="486"/>
      <c r="KY58" s="486"/>
      <c r="KZ58" s="486"/>
      <c r="LA58" s="486"/>
      <c r="LB58" s="486"/>
      <c r="LC58" s="486"/>
      <c r="LD58" s="486"/>
      <c r="LE58" s="486"/>
      <c r="LF58" s="486"/>
      <c r="LG58" s="486"/>
      <c r="LH58" s="486"/>
      <c r="LI58" s="486"/>
      <c r="LJ58" s="486"/>
      <c r="LK58" s="486"/>
      <c r="LL58" s="460">
        <f t="shared" si="13"/>
        <v>0</v>
      </c>
      <c r="LM58" s="486"/>
      <c r="LN58" s="486"/>
      <c r="LO58" s="486"/>
      <c r="LP58" s="486"/>
      <c r="LQ58" s="486"/>
      <c r="LR58" s="486"/>
      <c r="LS58" s="486"/>
      <c r="LT58" s="486"/>
      <c r="LU58" s="486"/>
      <c r="LV58" s="486"/>
      <c r="LW58" s="486"/>
      <c r="LX58" s="486"/>
      <c r="LY58" s="486"/>
      <c r="LZ58" s="486"/>
      <c r="MA58" s="486"/>
      <c r="MB58" s="486"/>
      <c r="MC58" s="486"/>
      <c r="MD58" s="486"/>
      <c r="ME58" s="486"/>
      <c r="MF58" s="486"/>
      <c r="MG58" s="486"/>
      <c r="MH58" s="486"/>
      <c r="MI58" s="486"/>
      <c r="MJ58" s="486"/>
      <c r="MK58" s="486"/>
      <c r="ML58" s="486"/>
      <c r="MM58" s="486"/>
      <c r="MN58" s="486"/>
      <c r="MO58" s="486"/>
      <c r="MP58" s="486"/>
      <c r="MQ58" s="460">
        <f t="shared" si="14"/>
        <v>0</v>
      </c>
      <c r="MR58" s="486"/>
      <c r="MS58" s="486"/>
      <c r="MT58" s="486"/>
      <c r="MU58" s="486"/>
      <c r="MV58" s="486"/>
      <c r="MW58" s="486"/>
      <c r="MX58" s="486"/>
      <c r="MY58" s="486"/>
      <c r="MZ58" s="486"/>
      <c r="NA58" s="486"/>
      <c r="NB58" s="486"/>
      <c r="NC58" s="486"/>
      <c r="ND58" s="486"/>
      <c r="NE58" s="486"/>
      <c r="NF58" s="486"/>
      <c r="NG58" s="486"/>
      <c r="NH58" s="486"/>
      <c r="NI58" s="486"/>
      <c r="NJ58" s="486"/>
      <c r="NK58" s="486"/>
      <c r="NL58" s="486"/>
      <c r="NM58" s="486"/>
      <c r="NN58" s="486"/>
      <c r="NO58" s="486"/>
      <c r="NP58" s="486"/>
      <c r="NQ58" s="486"/>
      <c r="NR58" s="486"/>
      <c r="NS58" s="486"/>
      <c r="NT58" s="486"/>
      <c r="NU58" s="486"/>
      <c r="NV58" s="486"/>
      <c r="NW58" s="460">
        <f t="shared" si="8"/>
        <v>0</v>
      </c>
      <c r="NX58" s="142"/>
    </row>
    <row r="59" spans="1:388" s="124" customFormat="1" ht="30" customHeight="1">
      <c r="A59" s="113">
        <v>46</v>
      </c>
      <c r="B59" s="152" t="s">
        <v>48</v>
      </c>
      <c r="C59" s="125" t="s">
        <v>60</v>
      </c>
      <c r="D59" s="153" t="str">
        <f t="shared" si="0"/>
        <v xml:space="preserve">0 Dias y 0 Horas </v>
      </c>
      <c r="E59" s="307">
        <f t="shared" si="16"/>
        <v>6.0763888888937245E-4</v>
      </c>
      <c r="F59" s="308">
        <f>'Reporte de horas deducidos'!HI49</f>
        <v>6.1145833333333295</v>
      </c>
      <c r="G59" s="306">
        <f t="shared" si="2"/>
        <v>4.8611111111149796E-3</v>
      </c>
      <c r="H59" s="115">
        <f t="shared" si="9"/>
        <v>6.1194444444444445</v>
      </c>
      <c r="I59" s="138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40"/>
      <c r="AN59" s="141">
        <f t="shared" si="17"/>
        <v>0</v>
      </c>
      <c r="AO59" s="138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40"/>
      <c r="BR59" s="141">
        <f t="shared" si="18"/>
        <v>0</v>
      </c>
      <c r="BS59" s="120">
        <v>2.2916666666666665</v>
      </c>
      <c r="BT59" s="121"/>
      <c r="BU59" s="121"/>
      <c r="BV59" s="121"/>
      <c r="BW59" s="121">
        <v>0.12499999999999989</v>
      </c>
      <c r="BX59" s="121"/>
      <c r="BY59" s="121"/>
      <c r="BZ59" s="121"/>
      <c r="CA59" s="121"/>
      <c r="CB59" s="121">
        <v>4.166666666666663E-2</v>
      </c>
      <c r="CC59" s="121"/>
      <c r="CD59" s="121">
        <v>2.0833333333333592E-2</v>
      </c>
      <c r="CE59" s="121">
        <v>7.4305555555555625E-2</v>
      </c>
      <c r="CF59" s="121">
        <v>8.3333333333333315E-2</v>
      </c>
      <c r="CG59" s="121">
        <v>2.0833333333333259E-2</v>
      </c>
      <c r="CH59" s="121"/>
      <c r="CI59" s="121"/>
      <c r="CJ59" s="121">
        <v>0.22916666666666666</v>
      </c>
      <c r="CK59" s="121">
        <v>0.10416666666666663</v>
      </c>
      <c r="CL59" s="121"/>
      <c r="CM59" s="121">
        <v>8.3333333333333315E-2</v>
      </c>
      <c r="CN59" s="121"/>
      <c r="CO59" s="121"/>
      <c r="CP59" s="121"/>
      <c r="CQ59" s="121"/>
      <c r="CR59" s="121">
        <v>8.3333333333333315E-2</v>
      </c>
      <c r="CS59" s="121">
        <v>2.0833333333333259E-2</v>
      </c>
      <c r="CT59" s="121">
        <v>4.1666666666666664E-2</v>
      </c>
      <c r="CU59" s="121">
        <v>0.11111111111111105</v>
      </c>
      <c r="CV59" s="121"/>
      <c r="CW59" s="121"/>
      <c r="CX59" s="121"/>
      <c r="CY59" s="122">
        <f t="shared" si="19"/>
        <v>3.3312499999999998</v>
      </c>
      <c r="CZ59" s="121"/>
      <c r="DA59" s="121"/>
      <c r="DB59" s="121"/>
      <c r="DC59" s="121"/>
      <c r="DD59" s="121"/>
      <c r="DE59" s="121"/>
      <c r="DF59" s="121"/>
      <c r="DG59" s="121"/>
      <c r="DH59" s="121"/>
      <c r="DI59" s="121">
        <v>0.15972222222222215</v>
      </c>
      <c r="DJ59" s="121"/>
      <c r="DK59" s="121"/>
      <c r="DL59" s="121"/>
      <c r="DM59" s="121"/>
      <c r="DN59" s="121">
        <v>0.15277777777777779</v>
      </c>
      <c r="DO59" s="121"/>
      <c r="DP59" s="121">
        <v>8.3333333333333315E-2</v>
      </c>
      <c r="DQ59" s="121">
        <v>0.18055555555555547</v>
      </c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2">
        <f t="shared" si="20"/>
        <v>0.57638888888888873</v>
      </c>
      <c r="EE59" s="146"/>
      <c r="EF59" s="147"/>
      <c r="EG59" s="147"/>
      <c r="EH59" s="147"/>
      <c r="EI59" s="147"/>
      <c r="EJ59" s="147"/>
      <c r="EK59" s="147"/>
      <c r="EL59" s="147"/>
      <c r="EM59" s="147"/>
      <c r="EN59" s="147"/>
      <c r="EO59" s="147"/>
      <c r="EP59" s="147"/>
      <c r="EQ59" s="147"/>
      <c r="ER59" s="147"/>
      <c r="ES59" s="147"/>
      <c r="ET59" s="147"/>
      <c r="EU59" s="147"/>
      <c r="EV59" s="147"/>
      <c r="EW59" s="147"/>
      <c r="EX59" s="147"/>
      <c r="EY59" s="147"/>
      <c r="EZ59" s="147"/>
      <c r="FA59" s="147"/>
      <c r="FB59" s="147"/>
      <c r="FC59" s="147"/>
      <c r="FD59" s="147"/>
      <c r="FE59" s="147"/>
      <c r="FF59" s="147"/>
      <c r="FG59" s="147"/>
      <c r="FH59" s="147"/>
      <c r="FI59" s="148"/>
      <c r="FJ59" s="133">
        <f t="shared" si="7"/>
        <v>0</v>
      </c>
      <c r="FK59" s="443"/>
      <c r="FL59" s="443"/>
      <c r="FM59" s="443"/>
      <c r="FN59" s="443"/>
      <c r="FO59" s="443"/>
      <c r="FP59" s="443"/>
      <c r="FQ59" s="475"/>
      <c r="FR59" s="443"/>
      <c r="FS59" s="443"/>
      <c r="FT59" s="443">
        <v>2.0833333333333259E-2</v>
      </c>
      <c r="FU59" s="443"/>
      <c r="FV59" s="443">
        <v>0.33333333333333331</v>
      </c>
      <c r="FW59" s="443"/>
      <c r="FX59" s="443"/>
      <c r="FY59" s="443"/>
      <c r="FZ59" s="443">
        <v>4.166666666666663E-2</v>
      </c>
      <c r="GA59" s="443"/>
      <c r="GB59" s="443">
        <v>8.3333333333333315E-2</v>
      </c>
      <c r="GC59" s="443">
        <v>0.2291666666666666</v>
      </c>
      <c r="GD59" s="443">
        <v>0.125</v>
      </c>
      <c r="GE59" s="443"/>
      <c r="GF59" s="443"/>
      <c r="GG59" s="443">
        <v>8.3333333333333315E-2</v>
      </c>
      <c r="GH59" s="443">
        <v>8.3333333333333315E-2</v>
      </c>
      <c r="GI59" s="443"/>
      <c r="GJ59" s="443">
        <v>5.5555555555555469E-2</v>
      </c>
      <c r="GK59" s="443">
        <v>9.027777777777779E-2</v>
      </c>
      <c r="GL59" s="443"/>
      <c r="GM59" s="443"/>
      <c r="GN59" s="443"/>
      <c r="GO59" s="460">
        <f t="shared" si="15"/>
        <v>1.145833333333333</v>
      </c>
      <c r="GP59" s="486"/>
      <c r="GQ59" s="486"/>
      <c r="GR59" s="486"/>
      <c r="GS59" s="486"/>
      <c r="GT59" s="486"/>
      <c r="GU59" s="486"/>
      <c r="GV59" s="486"/>
      <c r="GW59" s="486"/>
      <c r="GX59" s="486"/>
      <c r="GY59" s="486"/>
      <c r="GZ59" s="486"/>
      <c r="HA59" s="486"/>
      <c r="HB59" s="486">
        <v>0.11111111111111116</v>
      </c>
      <c r="HC59" s="486"/>
      <c r="HD59" s="486">
        <v>4.166666666666663E-2</v>
      </c>
      <c r="HE59" s="486"/>
      <c r="HF59" s="486"/>
      <c r="HG59" s="486"/>
      <c r="HH59" s="486"/>
      <c r="HI59" s="486"/>
      <c r="HJ59" s="486"/>
      <c r="HK59" s="486">
        <v>9.375E-2</v>
      </c>
      <c r="HL59" s="486"/>
      <c r="HM59" s="486">
        <v>0.15277777777777773</v>
      </c>
      <c r="HN59" s="486"/>
      <c r="HO59" s="486"/>
      <c r="HP59" s="486"/>
      <c r="HQ59" s="486"/>
      <c r="HR59" s="486"/>
      <c r="HS59" s="486"/>
      <c r="HT59" s="507"/>
      <c r="HU59" s="460">
        <f t="shared" si="10"/>
        <v>0.39930555555555552</v>
      </c>
      <c r="HV59" s="564"/>
      <c r="HW59" s="486"/>
      <c r="HX59" s="486"/>
      <c r="HY59" s="486"/>
      <c r="HZ59" s="486">
        <v>0.16666666666666657</v>
      </c>
      <c r="IA59" s="486"/>
      <c r="IB59" s="486">
        <v>4.5833333333333393E-2</v>
      </c>
      <c r="IC59" s="486">
        <v>0.1388888888888889</v>
      </c>
      <c r="ID59" s="486"/>
      <c r="IE59" s="486"/>
      <c r="IF59" s="486"/>
      <c r="IG59" s="486">
        <v>0.2291666666666666</v>
      </c>
      <c r="IH59" s="486"/>
      <c r="II59" s="486"/>
      <c r="IJ59" s="486">
        <v>8.6111111111111138E-2</v>
      </c>
      <c r="IK59" s="486"/>
      <c r="IL59" s="486"/>
      <c r="IM59" s="486"/>
      <c r="IN59" s="486"/>
      <c r="IO59" s="486"/>
      <c r="IP59" s="486"/>
      <c r="IQ59" s="486"/>
      <c r="IR59" s="486"/>
      <c r="IS59" s="486"/>
      <c r="IT59" s="486"/>
      <c r="IU59" s="486"/>
      <c r="IV59" s="486"/>
      <c r="IW59" s="486"/>
      <c r="IX59" s="486"/>
      <c r="IY59" s="486"/>
      <c r="IZ59" s="507"/>
      <c r="JA59" s="460">
        <f t="shared" si="11"/>
        <v>0.66666666666666663</v>
      </c>
      <c r="JB59" s="564"/>
      <c r="JC59" s="486"/>
      <c r="JD59" s="486"/>
      <c r="JE59" s="486"/>
      <c r="JF59" s="486"/>
      <c r="JG59" s="486"/>
      <c r="JH59" s="486"/>
      <c r="JI59" s="486"/>
      <c r="JJ59" s="486"/>
      <c r="JK59" s="486"/>
      <c r="JL59" s="486"/>
      <c r="JM59" s="486"/>
      <c r="JN59" s="486"/>
      <c r="JO59" s="486"/>
      <c r="JP59" s="486"/>
      <c r="JQ59" s="486"/>
      <c r="JR59" s="486"/>
      <c r="JS59" s="486"/>
      <c r="JT59" s="486"/>
      <c r="JU59" s="486"/>
      <c r="JV59" s="486"/>
      <c r="JW59" s="486"/>
      <c r="JX59" s="486"/>
      <c r="JY59" s="486"/>
      <c r="JZ59" s="486"/>
      <c r="KA59" s="486"/>
      <c r="KB59" s="486"/>
      <c r="KC59" s="486"/>
      <c r="KD59" s="486"/>
      <c r="KE59" s="507"/>
      <c r="KF59" s="460">
        <f t="shared" si="12"/>
        <v>0</v>
      </c>
      <c r="KG59" s="486"/>
      <c r="KH59" s="486"/>
      <c r="KI59" s="486"/>
      <c r="KJ59" s="486"/>
      <c r="KK59" s="486"/>
      <c r="KL59" s="486"/>
      <c r="KM59" s="486"/>
      <c r="KN59" s="486"/>
      <c r="KO59" s="486"/>
      <c r="KP59" s="486"/>
      <c r="KQ59" s="486"/>
      <c r="KR59" s="486"/>
      <c r="KS59" s="486"/>
      <c r="KT59" s="486"/>
      <c r="KU59" s="486"/>
      <c r="KV59" s="486"/>
      <c r="KW59" s="486"/>
      <c r="KX59" s="486"/>
      <c r="KY59" s="486"/>
      <c r="KZ59" s="486"/>
      <c r="LA59" s="486"/>
      <c r="LB59" s="486"/>
      <c r="LC59" s="486"/>
      <c r="LD59" s="486"/>
      <c r="LE59" s="486"/>
      <c r="LF59" s="486"/>
      <c r="LG59" s="486"/>
      <c r="LH59" s="486"/>
      <c r="LI59" s="486"/>
      <c r="LJ59" s="486"/>
      <c r="LK59" s="486"/>
      <c r="LL59" s="460">
        <f t="shared" si="13"/>
        <v>0</v>
      </c>
      <c r="LM59" s="486"/>
      <c r="LN59" s="486"/>
      <c r="LO59" s="486"/>
      <c r="LP59" s="486"/>
      <c r="LQ59" s="486"/>
      <c r="LR59" s="486"/>
      <c r="LS59" s="486"/>
      <c r="LT59" s="486"/>
      <c r="LU59" s="486"/>
      <c r="LV59" s="486"/>
      <c r="LW59" s="486"/>
      <c r="LX59" s="486"/>
      <c r="LY59" s="486"/>
      <c r="LZ59" s="486"/>
      <c r="MA59" s="486"/>
      <c r="MB59" s="486"/>
      <c r="MC59" s="486"/>
      <c r="MD59" s="486"/>
      <c r="ME59" s="486"/>
      <c r="MF59" s="486"/>
      <c r="MG59" s="486"/>
      <c r="MH59" s="486"/>
      <c r="MI59" s="486"/>
      <c r="MJ59" s="486"/>
      <c r="MK59" s="486"/>
      <c r="ML59" s="486"/>
      <c r="MM59" s="486"/>
      <c r="MN59" s="486"/>
      <c r="MO59" s="486"/>
      <c r="MP59" s="486"/>
      <c r="MQ59" s="460">
        <f t="shared" si="14"/>
        <v>0</v>
      </c>
      <c r="MR59" s="486"/>
      <c r="MS59" s="486"/>
      <c r="MT59" s="486"/>
      <c r="MU59" s="486"/>
      <c r="MV59" s="486"/>
      <c r="MW59" s="486"/>
      <c r="MX59" s="486"/>
      <c r="MY59" s="486"/>
      <c r="MZ59" s="486"/>
      <c r="NA59" s="486"/>
      <c r="NB59" s="486"/>
      <c r="NC59" s="486"/>
      <c r="ND59" s="486"/>
      <c r="NE59" s="486"/>
      <c r="NF59" s="486"/>
      <c r="NG59" s="486"/>
      <c r="NH59" s="486"/>
      <c r="NI59" s="486"/>
      <c r="NJ59" s="486"/>
      <c r="NK59" s="486"/>
      <c r="NL59" s="486"/>
      <c r="NM59" s="486"/>
      <c r="NN59" s="486"/>
      <c r="NO59" s="486"/>
      <c r="NP59" s="486"/>
      <c r="NQ59" s="486"/>
      <c r="NR59" s="486"/>
      <c r="NS59" s="486"/>
      <c r="NT59" s="486"/>
      <c r="NU59" s="486"/>
      <c r="NV59" s="486"/>
      <c r="NW59" s="460">
        <f t="shared" si="8"/>
        <v>0</v>
      </c>
      <c r="NX59" s="142"/>
    </row>
    <row r="60" spans="1:388" s="124" customFormat="1" ht="30" customHeight="1">
      <c r="A60" s="113">
        <v>47</v>
      </c>
      <c r="B60" s="152" t="s">
        <v>49</v>
      </c>
      <c r="C60" s="125" t="s">
        <v>60</v>
      </c>
      <c r="D60" s="153" t="str">
        <f t="shared" si="0"/>
        <v xml:space="preserve">0 Dias y 6 Horas </v>
      </c>
      <c r="E60" s="307">
        <f t="shared" si="16"/>
        <v>3.1857638888888762E-2</v>
      </c>
      <c r="F60" s="308">
        <f>'Reporte de horas deducidos'!HI50</f>
        <v>3.9798611111111097</v>
      </c>
      <c r="G60" s="306">
        <f t="shared" si="2"/>
        <v>0.25486111111111009</v>
      </c>
      <c r="H60" s="115">
        <f t="shared" si="9"/>
        <v>4.2347222222222198</v>
      </c>
      <c r="I60" s="138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40"/>
      <c r="AN60" s="141">
        <f t="shared" si="17"/>
        <v>0</v>
      </c>
      <c r="AO60" s="138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40"/>
      <c r="BR60" s="141">
        <f t="shared" si="18"/>
        <v>0</v>
      </c>
      <c r="BS60" s="120">
        <v>1.3333333333333333</v>
      </c>
      <c r="BT60" s="121"/>
      <c r="BU60" s="121"/>
      <c r="BV60" s="121">
        <v>0.10416666666666663</v>
      </c>
      <c r="BW60" s="121">
        <v>4.166666666666663E-2</v>
      </c>
      <c r="BX60" s="121"/>
      <c r="BY60" s="121">
        <v>4.166666666666663E-2</v>
      </c>
      <c r="BZ60" s="121"/>
      <c r="CA60" s="121"/>
      <c r="CB60" s="121">
        <v>4.166666666666663E-2</v>
      </c>
      <c r="CC60" s="121"/>
      <c r="CD60" s="121">
        <v>2.0833333333333592E-2</v>
      </c>
      <c r="CE60" s="121">
        <v>7.4305555555555625E-2</v>
      </c>
      <c r="CF60" s="121">
        <v>2.0833333333333259E-2</v>
      </c>
      <c r="CG60" s="121">
        <v>8.3333333333333259E-2</v>
      </c>
      <c r="CH60" s="121"/>
      <c r="CI60" s="121"/>
      <c r="CJ60" s="121">
        <v>0.25</v>
      </c>
      <c r="CK60" s="121"/>
      <c r="CL60" s="121"/>
      <c r="CM60" s="121">
        <v>4.166666666666663E-2</v>
      </c>
      <c r="CN60" s="121">
        <v>0.26388888888888884</v>
      </c>
      <c r="CO60" s="121"/>
      <c r="CP60" s="121"/>
      <c r="CQ60" s="121">
        <v>2.0833333333333259E-2</v>
      </c>
      <c r="CR60" s="121"/>
      <c r="CS60" s="121">
        <v>2.0833333333333259E-2</v>
      </c>
      <c r="CT60" s="121">
        <v>2.0833333333333259E-2</v>
      </c>
      <c r="CU60" s="121">
        <v>0.16666666666666663</v>
      </c>
      <c r="CV60" s="121"/>
      <c r="CW60" s="121"/>
      <c r="CX60" s="121"/>
      <c r="CY60" s="122">
        <f t="shared" si="19"/>
        <v>2.5465277777777762</v>
      </c>
      <c r="CZ60" s="121"/>
      <c r="DA60" s="121"/>
      <c r="DB60" s="121"/>
      <c r="DC60" s="121"/>
      <c r="DD60" s="121"/>
      <c r="DE60" s="121"/>
      <c r="DF60" s="121"/>
      <c r="DG60" s="121">
        <v>0.20833333333333326</v>
      </c>
      <c r="DH60" s="121">
        <v>6.25E-2</v>
      </c>
      <c r="DI60" s="121">
        <v>0.15972222222222215</v>
      </c>
      <c r="DJ60" s="121"/>
      <c r="DK60" s="121"/>
      <c r="DL60" s="121">
        <v>6.25E-2</v>
      </c>
      <c r="DM60" s="121">
        <v>8.3333333333333259E-2</v>
      </c>
      <c r="DN60" s="121">
        <v>4.166666666666663E-2</v>
      </c>
      <c r="DO60" s="121"/>
      <c r="DP60" s="121">
        <v>4.861111111111116E-2</v>
      </c>
      <c r="DQ60" s="121"/>
      <c r="DR60" s="121"/>
      <c r="DS60" s="121"/>
      <c r="DT60" s="121">
        <v>2.0833333333333259E-2</v>
      </c>
      <c r="DU60" s="121"/>
      <c r="DV60" s="121">
        <v>0.1597222222222221</v>
      </c>
      <c r="DW60" s="121"/>
      <c r="DX60" s="121"/>
      <c r="DY60" s="121"/>
      <c r="DZ60" s="121"/>
      <c r="EA60" s="121"/>
      <c r="EB60" s="121"/>
      <c r="EC60" s="121"/>
      <c r="ED60" s="122">
        <f t="shared" si="20"/>
        <v>0.84722222222222177</v>
      </c>
      <c r="EE60" s="146"/>
      <c r="EF60" s="147"/>
      <c r="EG60" s="147"/>
      <c r="EH60" s="147"/>
      <c r="EI60" s="147"/>
      <c r="EJ60" s="147"/>
      <c r="EK60" s="147"/>
      <c r="EL60" s="147"/>
      <c r="EM60" s="147"/>
      <c r="EN60" s="147"/>
      <c r="EO60" s="147"/>
      <c r="EP60" s="147"/>
      <c r="EQ60" s="147"/>
      <c r="ER60" s="147"/>
      <c r="ES60" s="147"/>
      <c r="ET60" s="147"/>
      <c r="EU60" s="147"/>
      <c r="EV60" s="147"/>
      <c r="EW60" s="147"/>
      <c r="EX60" s="147"/>
      <c r="EY60" s="147"/>
      <c r="EZ60" s="147"/>
      <c r="FA60" s="147"/>
      <c r="FB60" s="147"/>
      <c r="FC60" s="147"/>
      <c r="FD60" s="147"/>
      <c r="FE60" s="147"/>
      <c r="FF60" s="147"/>
      <c r="FG60" s="147"/>
      <c r="FH60" s="147"/>
      <c r="FI60" s="148"/>
      <c r="FJ60" s="133">
        <f t="shared" si="7"/>
        <v>0</v>
      </c>
      <c r="FK60" s="443"/>
      <c r="FL60" s="443"/>
      <c r="FM60" s="443"/>
      <c r="FN60" s="443"/>
      <c r="FO60" s="443"/>
      <c r="FP60" s="443"/>
      <c r="FQ60" s="475"/>
      <c r="FR60" s="443"/>
      <c r="FS60" s="443"/>
      <c r="FT60" s="443"/>
      <c r="FU60" s="443"/>
      <c r="FV60" s="443"/>
      <c r="FW60" s="443"/>
      <c r="FX60" s="443"/>
      <c r="FY60" s="443"/>
      <c r="FZ60" s="443"/>
      <c r="GA60" s="443"/>
      <c r="GB60" s="443">
        <v>0.13888888888888884</v>
      </c>
      <c r="GC60" s="443"/>
      <c r="GD60" s="443">
        <v>0.125</v>
      </c>
      <c r="GE60" s="443"/>
      <c r="GF60" s="443"/>
      <c r="GG60" s="443">
        <v>3.125E-2</v>
      </c>
      <c r="GH60" s="443"/>
      <c r="GI60" s="443"/>
      <c r="GJ60" s="443">
        <v>5.5555555555555469E-2</v>
      </c>
      <c r="GK60" s="443"/>
      <c r="GL60" s="443"/>
      <c r="GM60" s="443"/>
      <c r="GN60" s="443"/>
      <c r="GO60" s="460">
        <f t="shared" si="15"/>
        <v>0.35069444444444431</v>
      </c>
      <c r="GP60" s="486"/>
      <c r="GQ60" s="486">
        <v>4.166666666666663E-2</v>
      </c>
      <c r="GR60" s="486"/>
      <c r="GS60" s="486"/>
      <c r="GT60" s="486"/>
      <c r="GU60" s="486"/>
      <c r="GV60" s="486"/>
      <c r="GW60" s="486"/>
      <c r="GX60" s="486"/>
      <c r="GY60" s="486"/>
      <c r="GZ60" s="486"/>
      <c r="HA60" s="486"/>
      <c r="HB60" s="486"/>
      <c r="HC60" s="486"/>
      <c r="HD60" s="486"/>
      <c r="HE60" s="486"/>
      <c r="HF60" s="486"/>
      <c r="HG60" s="486"/>
      <c r="HH60" s="486"/>
      <c r="HI60" s="486"/>
      <c r="HJ60" s="486"/>
      <c r="HK60" s="486"/>
      <c r="HL60" s="486"/>
      <c r="HM60" s="486"/>
      <c r="HN60" s="486"/>
      <c r="HO60" s="486"/>
      <c r="HP60" s="486"/>
      <c r="HQ60" s="486"/>
      <c r="HR60" s="486"/>
      <c r="HS60" s="486">
        <v>0.16666666666666663</v>
      </c>
      <c r="HT60" s="507"/>
      <c r="HU60" s="460">
        <f t="shared" si="10"/>
        <v>0.20833333333333326</v>
      </c>
      <c r="HV60" s="564"/>
      <c r="HW60" s="486"/>
      <c r="HX60" s="486"/>
      <c r="HY60" s="486"/>
      <c r="HZ60" s="486"/>
      <c r="IA60" s="486"/>
      <c r="IB60" s="486"/>
      <c r="IC60" s="486"/>
      <c r="ID60" s="486"/>
      <c r="IE60" s="486"/>
      <c r="IF60" s="486">
        <v>2.0833333333333259E-2</v>
      </c>
      <c r="IG60" s="486"/>
      <c r="IH60" s="486"/>
      <c r="II60" s="486"/>
      <c r="IJ60" s="486">
        <v>0.125</v>
      </c>
      <c r="IK60" s="486"/>
      <c r="IL60" s="486"/>
      <c r="IM60" s="486"/>
      <c r="IN60" s="486"/>
      <c r="IO60" s="486"/>
      <c r="IP60" s="486"/>
      <c r="IQ60" s="486"/>
      <c r="IR60" s="486"/>
      <c r="IS60" s="486"/>
      <c r="IT60" s="486"/>
      <c r="IU60" s="486"/>
      <c r="IV60" s="486">
        <v>5.5555555555555469E-2</v>
      </c>
      <c r="IW60" s="486"/>
      <c r="IX60" s="486">
        <v>3.7499999999999978E-2</v>
      </c>
      <c r="IY60" s="486"/>
      <c r="IZ60" s="507">
        <v>1.5277777777777724E-2</v>
      </c>
      <c r="JA60" s="460">
        <f t="shared" si="11"/>
        <v>0.25416666666666643</v>
      </c>
      <c r="JB60" s="564"/>
      <c r="JC60" s="486">
        <v>6.9444444444444198E-3</v>
      </c>
      <c r="JD60" s="486"/>
      <c r="JE60" s="486"/>
      <c r="JF60" s="486">
        <v>2.083333333333337E-2</v>
      </c>
      <c r="JG60" s="486"/>
      <c r="JH60" s="486"/>
      <c r="JI60" s="486"/>
      <c r="JJ60" s="486"/>
      <c r="JK60" s="486"/>
      <c r="JL60" s="486"/>
      <c r="JM60" s="486"/>
      <c r="JN60" s="486"/>
      <c r="JO60" s="486"/>
      <c r="JP60" s="486"/>
      <c r="JQ60" s="486"/>
      <c r="JR60" s="486"/>
      <c r="JS60" s="486"/>
      <c r="JT60" s="486"/>
      <c r="JU60" s="486"/>
      <c r="JV60" s="486"/>
      <c r="JW60" s="486"/>
      <c r="JX60" s="486"/>
      <c r="JY60" s="486"/>
      <c r="JZ60" s="486"/>
      <c r="KA60" s="486"/>
      <c r="KB60" s="486"/>
      <c r="KC60" s="486"/>
      <c r="KD60" s="486"/>
      <c r="KE60" s="507"/>
      <c r="KF60" s="460">
        <f t="shared" si="12"/>
        <v>2.777777777777779E-2</v>
      </c>
      <c r="KG60" s="486"/>
      <c r="KH60" s="486"/>
      <c r="KI60" s="486"/>
      <c r="KJ60" s="486"/>
      <c r="KK60" s="486"/>
      <c r="KL60" s="486"/>
      <c r="KM60" s="486"/>
      <c r="KN60" s="486"/>
      <c r="KO60" s="486"/>
      <c r="KP60" s="486"/>
      <c r="KQ60" s="486"/>
      <c r="KR60" s="486"/>
      <c r="KS60" s="486"/>
      <c r="KT60" s="486"/>
      <c r="KU60" s="486"/>
      <c r="KV60" s="486"/>
      <c r="KW60" s="486"/>
      <c r="KX60" s="486"/>
      <c r="KY60" s="486"/>
      <c r="KZ60" s="486"/>
      <c r="LA60" s="486"/>
      <c r="LB60" s="486"/>
      <c r="LC60" s="486"/>
      <c r="LD60" s="486"/>
      <c r="LE60" s="486"/>
      <c r="LF60" s="486"/>
      <c r="LG60" s="486"/>
      <c r="LH60" s="486"/>
      <c r="LI60" s="486"/>
      <c r="LJ60" s="486"/>
      <c r="LK60" s="486"/>
      <c r="LL60" s="460">
        <f t="shared" si="13"/>
        <v>0</v>
      </c>
      <c r="LM60" s="486"/>
      <c r="LN60" s="486"/>
      <c r="LO60" s="486"/>
      <c r="LP60" s="486"/>
      <c r="LQ60" s="486"/>
      <c r="LR60" s="486"/>
      <c r="LS60" s="486"/>
      <c r="LT60" s="486"/>
      <c r="LU60" s="486"/>
      <c r="LV60" s="486"/>
      <c r="LW60" s="486"/>
      <c r="LX60" s="486"/>
      <c r="LY60" s="486"/>
      <c r="LZ60" s="486"/>
      <c r="MA60" s="486"/>
      <c r="MB60" s="486"/>
      <c r="MC60" s="486"/>
      <c r="MD60" s="486"/>
      <c r="ME60" s="486"/>
      <c r="MF60" s="486"/>
      <c r="MG60" s="486"/>
      <c r="MH60" s="486"/>
      <c r="MI60" s="486"/>
      <c r="MJ60" s="486"/>
      <c r="MK60" s="486"/>
      <c r="ML60" s="486"/>
      <c r="MM60" s="486"/>
      <c r="MN60" s="486"/>
      <c r="MO60" s="486"/>
      <c r="MP60" s="486"/>
      <c r="MQ60" s="460">
        <f t="shared" si="14"/>
        <v>0</v>
      </c>
      <c r="MR60" s="486"/>
      <c r="MS60" s="486"/>
      <c r="MT60" s="486"/>
      <c r="MU60" s="486"/>
      <c r="MV60" s="486"/>
      <c r="MW60" s="486"/>
      <c r="MX60" s="486"/>
      <c r="MY60" s="486"/>
      <c r="MZ60" s="486"/>
      <c r="NA60" s="486"/>
      <c r="NB60" s="486"/>
      <c r="NC60" s="486"/>
      <c r="ND60" s="486"/>
      <c r="NE60" s="486"/>
      <c r="NF60" s="486"/>
      <c r="NG60" s="486"/>
      <c r="NH60" s="486"/>
      <c r="NI60" s="486"/>
      <c r="NJ60" s="486"/>
      <c r="NK60" s="486"/>
      <c r="NL60" s="486"/>
      <c r="NM60" s="486"/>
      <c r="NN60" s="486"/>
      <c r="NO60" s="486"/>
      <c r="NP60" s="486"/>
      <c r="NQ60" s="486"/>
      <c r="NR60" s="486"/>
      <c r="NS60" s="486"/>
      <c r="NT60" s="486"/>
      <c r="NU60" s="486"/>
      <c r="NV60" s="486"/>
      <c r="NW60" s="460">
        <f t="shared" si="8"/>
        <v>0</v>
      </c>
      <c r="NX60" s="142"/>
    </row>
    <row r="61" spans="1:388" s="124" customFormat="1" ht="30" customHeight="1">
      <c r="A61" s="113">
        <v>48</v>
      </c>
      <c r="B61" s="152" t="s">
        <v>50</v>
      </c>
      <c r="C61" s="125" t="s">
        <v>60</v>
      </c>
      <c r="D61" s="153" t="str">
        <f t="shared" si="0"/>
        <v xml:space="preserve">0 Dias y 0 Horas </v>
      </c>
      <c r="E61" s="307">
        <f t="shared" si="16"/>
        <v>5.0021701388887896E-3</v>
      </c>
      <c r="F61" s="308">
        <f>'Reporte de horas deducidos'!HI51</f>
        <v>1.5833333333333333</v>
      </c>
      <c r="G61" s="306">
        <f t="shared" si="2"/>
        <v>4.0017361111110317E-2</v>
      </c>
      <c r="H61" s="115">
        <f t="shared" si="9"/>
        <v>1.6233506944444436</v>
      </c>
      <c r="I61" s="138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40"/>
      <c r="AN61" s="141">
        <f t="shared" si="17"/>
        <v>0</v>
      </c>
      <c r="AO61" s="138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40"/>
      <c r="BR61" s="141">
        <f t="shared" si="18"/>
        <v>0</v>
      </c>
      <c r="BS61" s="120">
        <v>4.3402777777766695E-4</v>
      </c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>
        <v>2.0833333333333592E-2</v>
      </c>
      <c r="CE61" s="121"/>
      <c r="CF61" s="121">
        <v>0.25694444444444442</v>
      </c>
      <c r="CG61" s="121">
        <v>2.0833333333333259E-2</v>
      </c>
      <c r="CH61" s="121"/>
      <c r="CI61" s="121"/>
      <c r="CJ61" s="121">
        <v>2.0833333333333259E-2</v>
      </c>
      <c r="CK61" s="121"/>
      <c r="CL61" s="121"/>
      <c r="CM61" s="121"/>
      <c r="CN61" s="121"/>
      <c r="CO61" s="121"/>
      <c r="CP61" s="121"/>
      <c r="CQ61" s="121"/>
      <c r="CR61" s="121"/>
      <c r="CS61" s="121">
        <v>2.0833333333333259E-2</v>
      </c>
      <c r="CT61" s="121">
        <v>2.0833333333333259E-2</v>
      </c>
      <c r="CU61" s="121">
        <v>0.16666666666666663</v>
      </c>
      <c r="CV61" s="121"/>
      <c r="CW61" s="121"/>
      <c r="CX61" s="121"/>
      <c r="CY61" s="122">
        <f t="shared" si="19"/>
        <v>0.52821180555555536</v>
      </c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>
        <v>2.0833333333333259E-2</v>
      </c>
      <c r="DK61" s="121"/>
      <c r="DL61" s="121">
        <v>6.25E-2</v>
      </c>
      <c r="DM61" s="121">
        <v>4.1666666666666664E-2</v>
      </c>
      <c r="DN61" s="121">
        <v>2.0833333333333259E-2</v>
      </c>
      <c r="DO61" s="121"/>
      <c r="DP61" s="121">
        <v>4.861111111111116E-2</v>
      </c>
      <c r="DQ61" s="121">
        <v>6.6666666666666652E-2</v>
      </c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2">
        <f t="shared" si="20"/>
        <v>0.26111111111111096</v>
      </c>
      <c r="EE61" s="146"/>
      <c r="EF61" s="147"/>
      <c r="EG61" s="147"/>
      <c r="EH61" s="147"/>
      <c r="EI61" s="147"/>
      <c r="EJ61" s="147"/>
      <c r="EK61" s="147"/>
      <c r="EL61" s="147"/>
      <c r="EM61" s="147"/>
      <c r="EN61" s="147"/>
      <c r="EO61" s="147"/>
      <c r="EP61" s="147"/>
      <c r="EQ61" s="147"/>
      <c r="ER61" s="147"/>
      <c r="ES61" s="147"/>
      <c r="ET61" s="147"/>
      <c r="EU61" s="147"/>
      <c r="EV61" s="147"/>
      <c r="EW61" s="147"/>
      <c r="EX61" s="147"/>
      <c r="EY61" s="147"/>
      <c r="EZ61" s="147"/>
      <c r="FA61" s="147"/>
      <c r="FB61" s="147"/>
      <c r="FC61" s="147"/>
      <c r="FD61" s="147"/>
      <c r="FE61" s="147"/>
      <c r="FF61" s="147"/>
      <c r="FG61" s="147"/>
      <c r="FH61" s="147"/>
      <c r="FI61" s="148"/>
      <c r="FJ61" s="133">
        <f t="shared" si="7"/>
        <v>0</v>
      </c>
      <c r="FK61" s="443"/>
      <c r="FL61" s="443">
        <v>2.0833333333333259E-2</v>
      </c>
      <c r="FM61" s="443">
        <v>1.388888888888884E-2</v>
      </c>
      <c r="FN61" s="443">
        <v>8.8888888888888906E-2</v>
      </c>
      <c r="FO61" s="443">
        <v>2.0833333333333315E-2</v>
      </c>
      <c r="FP61" s="443">
        <v>4.3749999999999956E-2</v>
      </c>
      <c r="FQ61" s="475"/>
      <c r="FR61" s="443"/>
      <c r="FS61" s="443"/>
      <c r="FT61" s="443"/>
      <c r="FU61" s="443"/>
      <c r="FV61" s="443"/>
      <c r="FW61" s="443"/>
      <c r="FX61" s="443"/>
      <c r="FY61" s="443"/>
      <c r="FZ61" s="443"/>
      <c r="GA61" s="443"/>
      <c r="GB61" s="443"/>
      <c r="GC61" s="443">
        <v>2.0833333333333259E-2</v>
      </c>
      <c r="GD61" s="443"/>
      <c r="GE61" s="443"/>
      <c r="GF61" s="443"/>
      <c r="GG61" s="443"/>
      <c r="GH61" s="443"/>
      <c r="GI61" s="443"/>
      <c r="GJ61" s="443">
        <v>5.5555555555555469E-2</v>
      </c>
      <c r="GK61" s="443"/>
      <c r="GL61" s="443"/>
      <c r="GM61" s="443"/>
      <c r="GN61" s="443"/>
      <c r="GO61" s="460">
        <f t="shared" si="15"/>
        <v>0.264583333333333</v>
      </c>
      <c r="GP61" s="486"/>
      <c r="GQ61" s="486"/>
      <c r="GR61" s="486"/>
      <c r="GS61" s="486">
        <v>7.291666666666663E-2</v>
      </c>
      <c r="GT61" s="486"/>
      <c r="GU61" s="486"/>
      <c r="GV61" s="486"/>
      <c r="GW61" s="486"/>
      <c r="GX61" s="486"/>
      <c r="GY61" s="486"/>
      <c r="GZ61" s="486"/>
      <c r="HA61" s="486"/>
      <c r="HB61" s="486"/>
      <c r="HC61" s="486"/>
      <c r="HD61" s="486"/>
      <c r="HE61" s="486"/>
      <c r="HF61" s="486"/>
      <c r="HG61" s="486"/>
      <c r="HH61" s="486"/>
      <c r="HI61" s="486"/>
      <c r="HJ61" s="486"/>
      <c r="HK61" s="486"/>
      <c r="HL61" s="486"/>
      <c r="HM61" s="486"/>
      <c r="HN61" s="486"/>
      <c r="HO61" s="486"/>
      <c r="HP61" s="486"/>
      <c r="HQ61" s="486"/>
      <c r="HR61" s="486"/>
      <c r="HS61" s="486"/>
      <c r="HT61" s="507"/>
      <c r="HU61" s="460">
        <f t="shared" si="10"/>
        <v>7.291666666666663E-2</v>
      </c>
      <c r="HV61" s="564"/>
      <c r="HW61" s="486"/>
      <c r="HX61" s="486"/>
      <c r="HY61" s="486">
        <v>2.0833333333333315E-2</v>
      </c>
      <c r="HZ61" s="486"/>
      <c r="IA61" s="486"/>
      <c r="IB61" s="486">
        <v>2.3611111111111027E-2</v>
      </c>
      <c r="IC61" s="486">
        <v>8.6111111111111138E-2</v>
      </c>
      <c r="ID61" s="486"/>
      <c r="IE61" s="486"/>
      <c r="IF61" s="486"/>
      <c r="IG61" s="486"/>
      <c r="IH61" s="486"/>
      <c r="II61" s="486"/>
      <c r="IJ61" s="486">
        <v>8.6111111111111138E-2</v>
      </c>
      <c r="IK61" s="486"/>
      <c r="IL61" s="486"/>
      <c r="IM61" s="486"/>
      <c r="IN61" s="486">
        <v>1.041666666666663E-2</v>
      </c>
      <c r="IO61" s="486"/>
      <c r="IP61" s="486"/>
      <c r="IQ61" s="486"/>
      <c r="IR61" s="486"/>
      <c r="IS61" s="486"/>
      <c r="IT61" s="486"/>
      <c r="IU61" s="486">
        <v>4.8611111111111105E-2</v>
      </c>
      <c r="IV61" s="486"/>
      <c r="IW61" s="486"/>
      <c r="IX61" s="486">
        <v>0.125</v>
      </c>
      <c r="IY61" s="486"/>
      <c r="IZ61" s="507"/>
      <c r="JA61" s="460">
        <f t="shared" si="11"/>
        <v>0.40069444444444435</v>
      </c>
      <c r="JB61" s="564"/>
      <c r="JC61" s="486">
        <v>7.1527777777777635E-2</v>
      </c>
      <c r="JD61" s="486"/>
      <c r="JE61" s="486"/>
      <c r="JF61" s="486">
        <v>2.430555555555558E-2</v>
      </c>
      <c r="JG61" s="486"/>
      <c r="JH61" s="486"/>
      <c r="JI61" s="486"/>
      <c r="JJ61" s="486"/>
      <c r="JK61" s="486"/>
      <c r="JL61" s="486"/>
      <c r="JM61" s="486"/>
      <c r="JN61" s="486"/>
      <c r="JO61" s="486"/>
      <c r="JP61" s="486"/>
      <c r="JQ61" s="486"/>
      <c r="JR61" s="486"/>
      <c r="JS61" s="486"/>
      <c r="JT61" s="486"/>
      <c r="JU61" s="486"/>
      <c r="JV61" s="486"/>
      <c r="JW61" s="486"/>
      <c r="JX61" s="486"/>
      <c r="JY61" s="486"/>
      <c r="JZ61" s="486"/>
      <c r="KA61" s="486"/>
      <c r="KB61" s="486"/>
      <c r="KC61" s="486"/>
      <c r="KD61" s="486"/>
      <c r="KE61" s="507"/>
      <c r="KF61" s="460">
        <f t="shared" si="12"/>
        <v>9.5833333333333215E-2</v>
      </c>
      <c r="KG61" s="486"/>
      <c r="KH61" s="486"/>
      <c r="KI61" s="486"/>
      <c r="KJ61" s="486"/>
      <c r="KK61" s="486"/>
      <c r="KL61" s="486"/>
      <c r="KM61" s="486"/>
      <c r="KN61" s="486"/>
      <c r="KO61" s="486"/>
      <c r="KP61" s="486"/>
      <c r="KQ61" s="486"/>
      <c r="KR61" s="486"/>
      <c r="KS61" s="486"/>
      <c r="KT61" s="486"/>
      <c r="KU61" s="486"/>
      <c r="KV61" s="486"/>
      <c r="KW61" s="486"/>
      <c r="KX61" s="486"/>
      <c r="KY61" s="486"/>
      <c r="KZ61" s="486"/>
      <c r="LA61" s="486"/>
      <c r="LB61" s="486"/>
      <c r="LC61" s="486"/>
      <c r="LD61" s="486"/>
      <c r="LE61" s="486"/>
      <c r="LF61" s="486"/>
      <c r="LG61" s="486"/>
      <c r="LH61" s="486"/>
      <c r="LI61" s="486"/>
      <c r="LJ61" s="486"/>
      <c r="LK61" s="486"/>
      <c r="LL61" s="460">
        <f t="shared" si="13"/>
        <v>0</v>
      </c>
      <c r="LM61" s="486"/>
      <c r="LN61" s="486"/>
      <c r="LO61" s="486"/>
      <c r="LP61" s="486"/>
      <c r="LQ61" s="486"/>
      <c r="LR61" s="486"/>
      <c r="LS61" s="486"/>
      <c r="LT61" s="486"/>
      <c r="LU61" s="486"/>
      <c r="LV61" s="486"/>
      <c r="LW61" s="486"/>
      <c r="LX61" s="486"/>
      <c r="LY61" s="486"/>
      <c r="LZ61" s="486"/>
      <c r="MA61" s="486"/>
      <c r="MB61" s="486"/>
      <c r="MC61" s="486"/>
      <c r="MD61" s="486"/>
      <c r="ME61" s="486"/>
      <c r="MF61" s="486"/>
      <c r="MG61" s="486"/>
      <c r="MH61" s="486"/>
      <c r="MI61" s="486"/>
      <c r="MJ61" s="486"/>
      <c r="MK61" s="486"/>
      <c r="ML61" s="486"/>
      <c r="MM61" s="486"/>
      <c r="MN61" s="486"/>
      <c r="MO61" s="486"/>
      <c r="MP61" s="486"/>
      <c r="MQ61" s="460">
        <f t="shared" si="14"/>
        <v>0</v>
      </c>
      <c r="MR61" s="486"/>
      <c r="MS61" s="486"/>
      <c r="MT61" s="486"/>
      <c r="MU61" s="486"/>
      <c r="MV61" s="486"/>
      <c r="MW61" s="486"/>
      <c r="MX61" s="486"/>
      <c r="MY61" s="486"/>
      <c r="MZ61" s="486"/>
      <c r="NA61" s="486"/>
      <c r="NB61" s="486"/>
      <c r="NC61" s="486"/>
      <c r="ND61" s="486"/>
      <c r="NE61" s="486"/>
      <c r="NF61" s="486"/>
      <c r="NG61" s="486"/>
      <c r="NH61" s="486"/>
      <c r="NI61" s="486"/>
      <c r="NJ61" s="486"/>
      <c r="NK61" s="486"/>
      <c r="NL61" s="486"/>
      <c r="NM61" s="486"/>
      <c r="NN61" s="486"/>
      <c r="NO61" s="486"/>
      <c r="NP61" s="486"/>
      <c r="NQ61" s="486"/>
      <c r="NR61" s="486"/>
      <c r="NS61" s="486"/>
      <c r="NT61" s="486"/>
      <c r="NU61" s="486"/>
      <c r="NV61" s="486"/>
      <c r="NW61" s="460">
        <f t="shared" si="8"/>
        <v>0</v>
      </c>
      <c r="NX61" s="142"/>
    </row>
    <row r="62" spans="1:388" s="124" customFormat="1" ht="30" customHeight="1">
      <c r="A62" s="113">
        <v>49</v>
      </c>
      <c r="B62" s="152" t="s">
        <v>51</v>
      </c>
      <c r="C62" s="125" t="s">
        <v>60</v>
      </c>
      <c r="D62" s="153" t="str">
        <f t="shared" si="0"/>
        <v xml:space="preserve">0 Dias y 5 Horas </v>
      </c>
      <c r="E62" s="307">
        <f t="shared" si="16"/>
        <v>2.9513888888888673E-2</v>
      </c>
      <c r="F62" s="308">
        <f>'Reporte de horas deducidos'!HI52</f>
        <v>3.3333333333333339</v>
      </c>
      <c r="G62" s="306">
        <f t="shared" si="2"/>
        <v>0.23611111111110938</v>
      </c>
      <c r="H62" s="115">
        <f t="shared" si="9"/>
        <v>3.5694444444444433</v>
      </c>
      <c r="I62" s="138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40"/>
      <c r="AN62" s="141">
        <f t="shared" si="17"/>
        <v>0</v>
      </c>
      <c r="AO62" s="138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9"/>
      <c r="BL62" s="139"/>
      <c r="BM62" s="139"/>
      <c r="BN62" s="139"/>
      <c r="BO62" s="139"/>
      <c r="BP62" s="139"/>
      <c r="BQ62" s="140"/>
      <c r="BR62" s="141">
        <f t="shared" si="18"/>
        <v>0</v>
      </c>
      <c r="BS62" s="120">
        <v>0.625</v>
      </c>
      <c r="BT62" s="121"/>
      <c r="BU62" s="121"/>
      <c r="BV62" s="121">
        <v>6.25E-2</v>
      </c>
      <c r="BW62" s="121"/>
      <c r="BX62" s="121"/>
      <c r="BY62" s="121"/>
      <c r="BZ62" s="121"/>
      <c r="CA62" s="121"/>
      <c r="CB62" s="121"/>
      <c r="CC62" s="121"/>
      <c r="CD62" s="121">
        <v>2.0833333333333592E-2</v>
      </c>
      <c r="CE62" s="121"/>
      <c r="CF62" s="121">
        <v>2.0833333333333259E-2</v>
      </c>
      <c r="CG62" s="121">
        <v>2.0833333333333259E-2</v>
      </c>
      <c r="CH62" s="121"/>
      <c r="CI62" s="121"/>
      <c r="CJ62" s="121">
        <v>0.25</v>
      </c>
      <c r="CK62" s="121">
        <v>0.29513888888888878</v>
      </c>
      <c r="CL62" s="121"/>
      <c r="CM62" s="121"/>
      <c r="CN62" s="121"/>
      <c r="CO62" s="121"/>
      <c r="CP62" s="121"/>
      <c r="CQ62" s="121">
        <v>2.0833333333333259E-2</v>
      </c>
      <c r="CR62" s="121">
        <v>2.0833333333333315E-2</v>
      </c>
      <c r="CS62" s="121">
        <v>2.0833333333333259E-2</v>
      </c>
      <c r="CT62" s="121">
        <v>2.0833333333333259E-2</v>
      </c>
      <c r="CU62" s="121">
        <v>0.16666666666666663</v>
      </c>
      <c r="CV62" s="121"/>
      <c r="CW62" s="121"/>
      <c r="CX62" s="121"/>
      <c r="CY62" s="122">
        <f t="shared" si="19"/>
        <v>1.5451388888888884</v>
      </c>
      <c r="CZ62" s="121"/>
      <c r="DA62" s="121"/>
      <c r="DB62" s="121"/>
      <c r="DC62" s="121"/>
      <c r="DD62" s="121"/>
      <c r="DE62" s="121"/>
      <c r="DF62" s="121"/>
      <c r="DG62" s="121">
        <v>0.20833333333333326</v>
      </c>
      <c r="DH62" s="121"/>
      <c r="DI62" s="121">
        <v>2.0833333333333259E-2</v>
      </c>
      <c r="DJ62" s="121"/>
      <c r="DK62" s="121"/>
      <c r="DL62" s="121"/>
      <c r="DM62" s="121">
        <v>8.3333333333333259E-2</v>
      </c>
      <c r="DN62" s="121">
        <v>4.166666666666663E-2</v>
      </c>
      <c r="DO62" s="121">
        <v>0.16666666666666666</v>
      </c>
      <c r="DP62" s="121">
        <v>2.777777777777779E-2</v>
      </c>
      <c r="DQ62" s="121">
        <v>0.16666666666666663</v>
      </c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2">
        <f t="shared" si="20"/>
        <v>0.71527777777777746</v>
      </c>
      <c r="EE62" s="146"/>
      <c r="EF62" s="147"/>
      <c r="EG62" s="147"/>
      <c r="EH62" s="147"/>
      <c r="EI62" s="147"/>
      <c r="EJ62" s="147"/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U62" s="147"/>
      <c r="EV62" s="147"/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8"/>
      <c r="FJ62" s="133">
        <f t="shared" si="7"/>
        <v>0</v>
      </c>
      <c r="FK62" s="443"/>
      <c r="FL62" s="443"/>
      <c r="FM62" s="443"/>
      <c r="FN62" s="443"/>
      <c r="FO62" s="443"/>
      <c r="FP62" s="443"/>
      <c r="FQ62" s="475"/>
      <c r="FR62" s="443"/>
      <c r="FS62" s="443"/>
      <c r="FT62" s="443"/>
      <c r="FU62" s="443"/>
      <c r="FV62" s="443"/>
      <c r="FW62" s="443"/>
      <c r="FX62" s="443"/>
      <c r="FY62" s="443"/>
      <c r="FZ62" s="443"/>
      <c r="GA62" s="443"/>
      <c r="GB62" s="443"/>
      <c r="GC62" s="443"/>
      <c r="GD62" s="443">
        <v>4.1666666666666664E-2</v>
      </c>
      <c r="GE62" s="443"/>
      <c r="GF62" s="443"/>
      <c r="GG62" s="443">
        <v>6.25E-2</v>
      </c>
      <c r="GH62" s="443">
        <v>2.777777777777779E-2</v>
      </c>
      <c r="GI62" s="443"/>
      <c r="GJ62" s="443">
        <v>5.5555555555555469E-2</v>
      </c>
      <c r="GK62" s="443">
        <v>9.027777777777779E-2</v>
      </c>
      <c r="GL62" s="443"/>
      <c r="GM62" s="443"/>
      <c r="GN62" s="443">
        <v>0.13888888888888884</v>
      </c>
      <c r="GO62" s="460">
        <f t="shared" si="15"/>
        <v>0.41666666666666652</v>
      </c>
      <c r="GP62" s="486"/>
      <c r="GQ62" s="486"/>
      <c r="GR62" s="486"/>
      <c r="GS62" s="486">
        <v>4.8611111111111049E-2</v>
      </c>
      <c r="GT62" s="486"/>
      <c r="GU62" s="486"/>
      <c r="GV62" s="486"/>
      <c r="GW62" s="486"/>
      <c r="GX62" s="486"/>
      <c r="GY62" s="486"/>
      <c r="GZ62" s="486"/>
      <c r="HA62" s="486"/>
      <c r="HB62" s="486"/>
      <c r="HC62" s="486">
        <v>9.7222222222222099E-2</v>
      </c>
      <c r="HD62" s="486">
        <v>0.20833333333333326</v>
      </c>
      <c r="HE62" s="486"/>
      <c r="HF62" s="486"/>
      <c r="HG62" s="486"/>
      <c r="HH62" s="486"/>
      <c r="HI62" s="486"/>
      <c r="HJ62" s="486"/>
      <c r="HK62" s="486"/>
      <c r="HL62" s="486"/>
      <c r="HM62" s="486"/>
      <c r="HN62" s="486"/>
      <c r="HO62" s="486"/>
      <c r="HP62" s="486"/>
      <c r="HQ62" s="486"/>
      <c r="HR62" s="486"/>
      <c r="HS62" s="486">
        <v>0.16666666666666663</v>
      </c>
      <c r="HT62" s="507"/>
      <c r="HU62" s="460">
        <f t="shared" si="10"/>
        <v>0.52083333333333304</v>
      </c>
      <c r="HV62" s="564"/>
      <c r="HW62" s="486"/>
      <c r="HX62" s="486"/>
      <c r="HY62" s="486"/>
      <c r="HZ62" s="486"/>
      <c r="IA62" s="486"/>
      <c r="IB62" s="486"/>
      <c r="IC62" s="486"/>
      <c r="ID62" s="486"/>
      <c r="IE62" s="486"/>
      <c r="IF62" s="486">
        <v>2.0833333333333259E-2</v>
      </c>
      <c r="IG62" s="486"/>
      <c r="IH62" s="486"/>
      <c r="II62" s="486"/>
      <c r="IJ62" s="486">
        <v>0.125</v>
      </c>
      <c r="IK62" s="486"/>
      <c r="IL62" s="486">
        <v>5.2083333333333336E-2</v>
      </c>
      <c r="IM62" s="486"/>
      <c r="IN62" s="486">
        <v>4.166666666666663E-2</v>
      </c>
      <c r="IO62" s="486">
        <v>8.3333333333333259E-2</v>
      </c>
      <c r="IP62" s="486">
        <v>2.0833333333333315E-2</v>
      </c>
      <c r="IQ62" s="486"/>
      <c r="IR62" s="486"/>
      <c r="IS62" s="486"/>
      <c r="IT62" s="486"/>
      <c r="IU62" s="486"/>
      <c r="IV62" s="486"/>
      <c r="IW62" s="486"/>
      <c r="IX62" s="486"/>
      <c r="IY62" s="486"/>
      <c r="IZ62" s="507"/>
      <c r="JA62" s="460">
        <f t="shared" si="11"/>
        <v>0.34374999999999983</v>
      </c>
      <c r="JB62" s="564"/>
      <c r="JC62" s="486">
        <v>6.9444444444444198E-3</v>
      </c>
      <c r="JD62" s="486"/>
      <c r="JE62" s="486"/>
      <c r="JF62" s="486">
        <v>2.083333333333337E-2</v>
      </c>
      <c r="JG62" s="486"/>
      <c r="JH62" s="486"/>
      <c r="JI62" s="486"/>
      <c r="JJ62" s="486"/>
      <c r="JK62" s="486"/>
      <c r="JL62" s="486"/>
      <c r="JM62" s="486"/>
      <c r="JN62" s="486"/>
      <c r="JO62" s="486"/>
      <c r="JP62" s="486"/>
      <c r="JQ62" s="486"/>
      <c r="JR62" s="486"/>
      <c r="JS62" s="486"/>
      <c r="JT62" s="486"/>
      <c r="JU62" s="486"/>
      <c r="JV62" s="486"/>
      <c r="JW62" s="486"/>
      <c r="JX62" s="486"/>
      <c r="JY62" s="486"/>
      <c r="JZ62" s="486"/>
      <c r="KA62" s="486"/>
      <c r="KB62" s="486"/>
      <c r="KC62" s="486"/>
      <c r="KD62" s="486"/>
      <c r="KE62" s="507"/>
      <c r="KF62" s="460">
        <f t="shared" si="12"/>
        <v>2.777777777777779E-2</v>
      </c>
      <c r="KG62" s="486"/>
      <c r="KH62" s="486"/>
      <c r="KI62" s="486"/>
      <c r="KJ62" s="486"/>
      <c r="KK62" s="486"/>
      <c r="KL62" s="486"/>
      <c r="KM62" s="486"/>
      <c r="KN62" s="486"/>
      <c r="KO62" s="486"/>
      <c r="KP62" s="486"/>
      <c r="KQ62" s="486"/>
      <c r="KR62" s="486"/>
      <c r="KS62" s="486"/>
      <c r="KT62" s="486"/>
      <c r="KU62" s="486"/>
      <c r="KV62" s="486"/>
      <c r="KW62" s="486"/>
      <c r="KX62" s="486"/>
      <c r="KY62" s="486"/>
      <c r="KZ62" s="486"/>
      <c r="LA62" s="486"/>
      <c r="LB62" s="486"/>
      <c r="LC62" s="486"/>
      <c r="LD62" s="486"/>
      <c r="LE62" s="486"/>
      <c r="LF62" s="486"/>
      <c r="LG62" s="486"/>
      <c r="LH62" s="486"/>
      <c r="LI62" s="486"/>
      <c r="LJ62" s="486"/>
      <c r="LK62" s="486"/>
      <c r="LL62" s="460">
        <f t="shared" si="13"/>
        <v>0</v>
      </c>
      <c r="LM62" s="486"/>
      <c r="LN62" s="486"/>
      <c r="LO62" s="486"/>
      <c r="LP62" s="486"/>
      <c r="LQ62" s="486"/>
      <c r="LR62" s="486"/>
      <c r="LS62" s="486"/>
      <c r="LT62" s="486"/>
      <c r="LU62" s="486"/>
      <c r="LV62" s="486"/>
      <c r="LW62" s="486"/>
      <c r="LX62" s="486"/>
      <c r="LY62" s="486"/>
      <c r="LZ62" s="486"/>
      <c r="MA62" s="486"/>
      <c r="MB62" s="486"/>
      <c r="MC62" s="486"/>
      <c r="MD62" s="486"/>
      <c r="ME62" s="486"/>
      <c r="MF62" s="486"/>
      <c r="MG62" s="486"/>
      <c r="MH62" s="486"/>
      <c r="MI62" s="486"/>
      <c r="MJ62" s="486"/>
      <c r="MK62" s="486"/>
      <c r="ML62" s="486"/>
      <c r="MM62" s="486"/>
      <c r="MN62" s="486"/>
      <c r="MO62" s="486"/>
      <c r="MP62" s="486"/>
      <c r="MQ62" s="460">
        <f t="shared" si="14"/>
        <v>0</v>
      </c>
      <c r="MR62" s="486"/>
      <c r="MS62" s="486"/>
      <c r="MT62" s="486"/>
      <c r="MU62" s="486"/>
      <c r="MV62" s="486"/>
      <c r="MW62" s="486"/>
      <c r="MX62" s="486"/>
      <c r="MY62" s="486"/>
      <c r="MZ62" s="486"/>
      <c r="NA62" s="486"/>
      <c r="NB62" s="486"/>
      <c r="NC62" s="486"/>
      <c r="ND62" s="486"/>
      <c r="NE62" s="486"/>
      <c r="NF62" s="486"/>
      <c r="NG62" s="486"/>
      <c r="NH62" s="486"/>
      <c r="NI62" s="486"/>
      <c r="NJ62" s="486"/>
      <c r="NK62" s="486"/>
      <c r="NL62" s="486"/>
      <c r="NM62" s="486"/>
      <c r="NN62" s="486"/>
      <c r="NO62" s="486"/>
      <c r="NP62" s="486"/>
      <c r="NQ62" s="486"/>
      <c r="NR62" s="486"/>
      <c r="NS62" s="486"/>
      <c r="NT62" s="486"/>
      <c r="NU62" s="486"/>
      <c r="NV62" s="486"/>
      <c r="NW62" s="460">
        <f t="shared" si="8"/>
        <v>0</v>
      </c>
      <c r="NX62" s="142"/>
    </row>
    <row r="63" spans="1:388" s="124" customFormat="1" ht="30" customHeight="1">
      <c r="A63" s="113">
        <v>50</v>
      </c>
      <c r="B63" s="152" t="s">
        <v>149</v>
      </c>
      <c r="C63" s="125" t="s">
        <v>60</v>
      </c>
      <c r="D63" s="153" t="str">
        <f t="shared" si="0"/>
        <v xml:space="preserve">0 Dias y 2 Horas </v>
      </c>
      <c r="E63" s="307">
        <f t="shared" si="16"/>
        <v>1.2586805555555691E-2</v>
      </c>
      <c r="F63" s="308">
        <f>'Reporte de horas deducidos'!HI53</f>
        <v>5.1388888888888866</v>
      </c>
      <c r="G63" s="306">
        <f t="shared" si="2"/>
        <v>0.10069444444444553</v>
      </c>
      <c r="H63" s="115">
        <f t="shared" si="9"/>
        <v>5.2395833333333321</v>
      </c>
      <c r="I63" s="138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40"/>
      <c r="AN63" s="141">
        <f t="shared" si="17"/>
        <v>0</v>
      </c>
      <c r="AO63" s="138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9"/>
      <c r="BL63" s="139"/>
      <c r="BM63" s="139"/>
      <c r="BN63" s="139"/>
      <c r="BO63" s="139"/>
      <c r="BP63" s="139"/>
      <c r="BQ63" s="140"/>
      <c r="BR63" s="141">
        <f t="shared" si="18"/>
        <v>0</v>
      </c>
      <c r="BS63" s="120">
        <v>1.9166666666666667</v>
      </c>
      <c r="BT63" s="121"/>
      <c r="BU63" s="121">
        <v>0.125</v>
      </c>
      <c r="BV63" s="121">
        <v>8.3333333333333259E-2</v>
      </c>
      <c r="BW63" s="121">
        <v>8.3333333333333259E-2</v>
      </c>
      <c r="BX63" s="121"/>
      <c r="BY63" s="121"/>
      <c r="BZ63" s="121"/>
      <c r="CA63" s="121"/>
      <c r="CB63" s="121"/>
      <c r="CC63" s="121">
        <v>8.3333333333333315E-2</v>
      </c>
      <c r="CD63" s="121">
        <v>8.3333333333333592E-2</v>
      </c>
      <c r="CE63" s="121"/>
      <c r="CF63" s="121">
        <v>8.3333333333333315E-2</v>
      </c>
      <c r="CG63" s="121">
        <v>2.0833333333333259E-2</v>
      </c>
      <c r="CH63" s="121"/>
      <c r="CI63" s="121"/>
      <c r="CJ63" s="121"/>
      <c r="CK63" s="121">
        <v>0.10416666666666663</v>
      </c>
      <c r="CL63" s="121"/>
      <c r="CM63" s="121">
        <v>8.3333333333333315E-2</v>
      </c>
      <c r="CN63" s="121"/>
      <c r="CO63" s="121"/>
      <c r="CP63" s="121">
        <v>0.16666666666666663</v>
      </c>
      <c r="CQ63" s="121">
        <v>2.0833333333333259E-2</v>
      </c>
      <c r="CR63" s="121">
        <v>8.3333333333333315E-2</v>
      </c>
      <c r="CS63" s="121">
        <v>2.0833333333333259E-2</v>
      </c>
      <c r="CT63" s="121">
        <v>6.25E-2</v>
      </c>
      <c r="CU63" s="121">
        <v>0.16666666666666663</v>
      </c>
      <c r="CV63" s="121"/>
      <c r="CW63" s="121"/>
      <c r="CX63" s="121"/>
      <c r="CY63" s="122">
        <f t="shared" si="19"/>
        <v>3.1875000000000004</v>
      </c>
      <c r="CZ63" s="121"/>
      <c r="DA63" s="121"/>
      <c r="DB63" s="121"/>
      <c r="DC63" s="121"/>
      <c r="DD63" s="121"/>
      <c r="DE63" s="121"/>
      <c r="DF63" s="121"/>
      <c r="DG63" s="121"/>
      <c r="DH63" s="121">
        <v>4.166666666666663E-2</v>
      </c>
      <c r="DI63" s="121">
        <v>0.15972222222222215</v>
      </c>
      <c r="DJ63" s="121"/>
      <c r="DK63" s="121"/>
      <c r="DL63" s="121"/>
      <c r="DM63" s="121"/>
      <c r="DN63" s="121">
        <v>0.15277777777777779</v>
      </c>
      <c r="DO63" s="121">
        <v>0.15625</v>
      </c>
      <c r="DP63" s="121">
        <v>8.3333333333333315E-2</v>
      </c>
      <c r="DQ63" s="121">
        <v>0.18055555555555547</v>
      </c>
      <c r="DR63" s="121"/>
      <c r="DS63" s="121"/>
      <c r="DT63" s="121">
        <v>2.0833333333333259E-2</v>
      </c>
      <c r="DU63" s="121">
        <v>6.944444444444442E-2</v>
      </c>
      <c r="DV63" s="121"/>
      <c r="DW63" s="121"/>
      <c r="DX63" s="121"/>
      <c r="DY63" s="121"/>
      <c r="DZ63" s="121"/>
      <c r="EA63" s="121"/>
      <c r="EB63" s="121"/>
      <c r="EC63" s="121"/>
      <c r="ED63" s="122">
        <f t="shared" si="20"/>
        <v>0.86458333333333293</v>
      </c>
      <c r="EE63" s="146"/>
      <c r="EF63" s="147"/>
      <c r="EG63" s="147"/>
      <c r="EH63" s="147"/>
      <c r="EI63" s="147"/>
      <c r="EJ63" s="147"/>
      <c r="EK63" s="147"/>
      <c r="EL63" s="147"/>
      <c r="EM63" s="147"/>
      <c r="EN63" s="147"/>
      <c r="EO63" s="147"/>
      <c r="EP63" s="147"/>
      <c r="EQ63" s="147"/>
      <c r="ER63" s="147"/>
      <c r="ES63" s="147"/>
      <c r="ET63" s="147"/>
      <c r="EU63" s="147"/>
      <c r="EV63" s="147"/>
      <c r="EW63" s="147"/>
      <c r="EX63" s="147"/>
      <c r="EY63" s="147"/>
      <c r="EZ63" s="147"/>
      <c r="FA63" s="147"/>
      <c r="FB63" s="147"/>
      <c r="FC63" s="147"/>
      <c r="FD63" s="147"/>
      <c r="FE63" s="147"/>
      <c r="FF63" s="147"/>
      <c r="FG63" s="147"/>
      <c r="FH63" s="147"/>
      <c r="FI63" s="148"/>
      <c r="FJ63" s="133">
        <f t="shared" si="7"/>
        <v>0</v>
      </c>
      <c r="FK63" s="443"/>
      <c r="FL63" s="443"/>
      <c r="FM63" s="443"/>
      <c r="FN63" s="443"/>
      <c r="FO63" s="443"/>
      <c r="FP63" s="443"/>
      <c r="FQ63" s="475"/>
      <c r="FR63" s="443"/>
      <c r="FS63" s="443">
        <v>8.3333333333333315E-2</v>
      </c>
      <c r="FT63" s="443">
        <v>2.0833333333333259E-2</v>
      </c>
      <c r="FU63" s="443">
        <v>2.0833333333333259E-2</v>
      </c>
      <c r="FV63" s="443"/>
      <c r="FW63" s="443"/>
      <c r="FX63" s="443"/>
      <c r="FY63" s="443"/>
      <c r="FZ63" s="443">
        <v>4.166666666666663E-2</v>
      </c>
      <c r="GA63" s="443"/>
      <c r="GB63" s="443">
        <v>8.3333333333333315E-2</v>
      </c>
      <c r="GC63" s="443">
        <v>0.2291666666666666</v>
      </c>
      <c r="GD63" s="443">
        <v>0.125</v>
      </c>
      <c r="GE63" s="443"/>
      <c r="GF63" s="443"/>
      <c r="GG63" s="443">
        <v>8.3333333333333315E-2</v>
      </c>
      <c r="GH63" s="443">
        <v>8.3333333333333315E-2</v>
      </c>
      <c r="GI63" s="443">
        <v>0.13888888888888884</v>
      </c>
      <c r="GJ63" s="443">
        <v>9.0277777777777679E-2</v>
      </c>
      <c r="GK63" s="443"/>
      <c r="GL63" s="443"/>
      <c r="GM63" s="443"/>
      <c r="GN63" s="443"/>
      <c r="GO63" s="460">
        <f t="shared" si="15"/>
        <v>0.99999999999999956</v>
      </c>
      <c r="GP63" s="486"/>
      <c r="GQ63" s="486">
        <v>4.166666666666663E-2</v>
      </c>
      <c r="GR63" s="486">
        <v>8.3333333333333315E-2</v>
      </c>
      <c r="GS63" s="486"/>
      <c r="GT63" s="486"/>
      <c r="GU63" s="486"/>
      <c r="GV63" s="486"/>
      <c r="GW63" s="486">
        <v>2.0833333333333315E-2</v>
      </c>
      <c r="GX63" s="486"/>
      <c r="GY63" s="486"/>
      <c r="GZ63" s="486"/>
      <c r="HA63" s="486"/>
      <c r="HB63" s="486"/>
      <c r="HC63" s="486"/>
      <c r="HD63" s="486">
        <v>4.166666666666663E-2</v>
      </c>
      <c r="HE63" s="486"/>
      <c r="HF63" s="486"/>
      <c r="HG63" s="486"/>
      <c r="HH63" s="486"/>
      <c r="HI63" s="486"/>
      <c r="HJ63" s="486"/>
      <c r="HK63" s="486"/>
      <c r="HL63" s="486"/>
      <c r="HM63" s="486"/>
      <c r="HN63" s="486"/>
      <c r="HO63" s="486"/>
      <c r="HP63" s="486"/>
      <c r="HQ63" s="486"/>
      <c r="HR63" s="486"/>
      <c r="HS63" s="486"/>
      <c r="HT63" s="507"/>
      <c r="HU63" s="460">
        <f t="shared" si="10"/>
        <v>0.18749999999999989</v>
      </c>
      <c r="HV63" s="564"/>
      <c r="HW63" s="486"/>
      <c r="HX63" s="486"/>
      <c r="HY63" s="486"/>
      <c r="HZ63" s="486"/>
      <c r="IA63" s="486"/>
      <c r="IB63" s="486"/>
      <c r="IC63" s="486"/>
      <c r="ID63" s="486"/>
      <c r="IE63" s="486"/>
      <c r="IF63" s="486"/>
      <c r="IG63" s="486"/>
      <c r="IH63" s="486"/>
      <c r="II63" s="486"/>
      <c r="IJ63" s="486"/>
      <c r="IK63" s="486"/>
      <c r="IL63" s="486"/>
      <c r="IM63" s="486"/>
      <c r="IN63" s="486"/>
      <c r="IO63" s="486"/>
      <c r="IP63" s="486"/>
      <c r="IQ63" s="486"/>
      <c r="IR63" s="486"/>
      <c r="IS63" s="486"/>
      <c r="IT63" s="486"/>
      <c r="IU63" s="486"/>
      <c r="IV63" s="486"/>
      <c r="IW63" s="486"/>
      <c r="IX63" s="486"/>
      <c r="IY63" s="486"/>
      <c r="IZ63" s="507"/>
      <c r="JA63" s="460">
        <f t="shared" si="11"/>
        <v>0</v>
      </c>
      <c r="JB63" s="564"/>
      <c r="JC63" s="486"/>
      <c r="JD63" s="486"/>
      <c r="JE63" s="486"/>
      <c r="JF63" s="486"/>
      <c r="JG63" s="486"/>
      <c r="JH63" s="486"/>
      <c r="JI63" s="486"/>
      <c r="JJ63" s="486"/>
      <c r="JK63" s="486"/>
      <c r="JL63" s="486"/>
      <c r="JM63" s="486"/>
      <c r="JN63" s="486"/>
      <c r="JO63" s="486"/>
      <c r="JP63" s="486"/>
      <c r="JQ63" s="486"/>
      <c r="JR63" s="486"/>
      <c r="JS63" s="486"/>
      <c r="JT63" s="486"/>
      <c r="JU63" s="486"/>
      <c r="JV63" s="486"/>
      <c r="JW63" s="486"/>
      <c r="JX63" s="486"/>
      <c r="JY63" s="486"/>
      <c r="JZ63" s="486"/>
      <c r="KA63" s="486"/>
      <c r="KB63" s="486"/>
      <c r="KC63" s="486"/>
      <c r="KD63" s="486"/>
      <c r="KE63" s="507"/>
      <c r="KF63" s="460">
        <f t="shared" si="12"/>
        <v>0</v>
      </c>
      <c r="KG63" s="486"/>
      <c r="KH63" s="486"/>
      <c r="KI63" s="486"/>
      <c r="KJ63" s="486"/>
      <c r="KK63" s="486"/>
      <c r="KL63" s="486"/>
      <c r="KM63" s="486"/>
      <c r="KN63" s="486"/>
      <c r="KO63" s="486"/>
      <c r="KP63" s="486"/>
      <c r="KQ63" s="486"/>
      <c r="KR63" s="486"/>
      <c r="KS63" s="486"/>
      <c r="KT63" s="486"/>
      <c r="KU63" s="486"/>
      <c r="KV63" s="486"/>
      <c r="KW63" s="486"/>
      <c r="KX63" s="486"/>
      <c r="KY63" s="486"/>
      <c r="KZ63" s="486"/>
      <c r="LA63" s="486"/>
      <c r="LB63" s="486"/>
      <c r="LC63" s="486"/>
      <c r="LD63" s="486"/>
      <c r="LE63" s="486"/>
      <c r="LF63" s="486"/>
      <c r="LG63" s="486"/>
      <c r="LH63" s="486"/>
      <c r="LI63" s="486"/>
      <c r="LJ63" s="486"/>
      <c r="LK63" s="486"/>
      <c r="LL63" s="460">
        <f t="shared" si="13"/>
        <v>0</v>
      </c>
      <c r="LM63" s="486"/>
      <c r="LN63" s="486"/>
      <c r="LO63" s="486"/>
      <c r="LP63" s="486"/>
      <c r="LQ63" s="486"/>
      <c r="LR63" s="486"/>
      <c r="LS63" s="486"/>
      <c r="LT63" s="486"/>
      <c r="LU63" s="486"/>
      <c r="LV63" s="486"/>
      <c r="LW63" s="486"/>
      <c r="LX63" s="486"/>
      <c r="LY63" s="486"/>
      <c r="LZ63" s="486"/>
      <c r="MA63" s="486"/>
      <c r="MB63" s="486"/>
      <c r="MC63" s="486"/>
      <c r="MD63" s="486"/>
      <c r="ME63" s="486"/>
      <c r="MF63" s="486"/>
      <c r="MG63" s="486"/>
      <c r="MH63" s="486"/>
      <c r="MI63" s="486"/>
      <c r="MJ63" s="486"/>
      <c r="MK63" s="486"/>
      <c r="ML63" s="486"/>
      <c r="MM63" s="486"/>
      <c r="MN63" s="486"/>
      <c r="MO63" s="486"/>
      <c r="MP63" s="486"/>
      <c r="MQ63" s="460">
        <f t="shared" si="14"/>
        <v>0</v>
      </c>
      <c r="MR63" s="486"/>
      <c r="MS63" s="486"/>
      <c r="MT63" s="486"/>
      <c r="MU63" s="486"/>
      <c r="MV63" s="486"/>
      <c r="MW63" s="486"/>
      <c r="MX63" s="486"/>
      <c r="MY63" s="486"/>
      <c r="MZ63" s="486"/>
      <c r="NA63" s="486"/>
      <c r="NB63" s="486"/>
      <c r="NC63" s="486"/>
      <c r="ND63" s="486"/>
      <c r="NE63" s="486"/>
      <c r="NF63" s="486"/>
      <c r="NG63" s="486"/>
      <c r="NH63" s="486"/>
      <c r="NI63" s="486"/>
      <c r="NJ63" s="486"/>
      <c r="NK63" s="486"/>
      <c r="NL63" s="486"/>
      <c r="NM63" s="486"/>
      <c r="NN63" s="486"/>
      <c r="NO63" s="486"/>
      <c r="NP63" s="486"/>
      <c r="NQ63" s="486"/>
      <c r="NR63" s="486"/>
      <c r="NS63" s="486"/>
      <c r="NT63" s="486"/>
      <c r="NU63" s="486"/>
      <c r="NV63" s="486"/>
      <c r="NW63" s="460">
        <f t="shared" si="8"/>
        <v>0</v>
      </c>
      <c r="NX63" s="142"/>
    </row>
    <row r="64" spans="1:388" s="124" customFormat="1" ht="29.25" customHeight="1">
      <c r="A64" s="113">
        <v>51</v>
      </c>
      <c r="B64" s="152" t="s">
        <v>53</v>
      </c>
      <c r="C64" s="125" t="s">
        <v>60</v>
      </c>
      <c r="D64" s="153" t="str">
        <f t="shared" si="0"/>
        <v xml:space="preserve">0 Dias y 2 Horas </v>
      </c>
      <c r="E64" s="307">
        <f t="shared" si="16"/>
        <v>1.1024305555555503E-2</v>
      </c>
      <c r="F64" s="308">
        <f>'Reporte de horas deducidos'!HI54</f>
        <v>3.0958333333333337</v>
      </c>
      <c r="G64" s="306">
        <f t="shared" si="2"/>
        <v>8.819444444444402E-2</v>
      </c>
      <c r="H64" s="115">
        <f t="shared" si="9"/>
        <v>3.1840277777777777</v>
      </c>
      <c r="I64" s="138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39"/>
      <c r="AI64" s="139"/>
      <c r="AJ64" s="139"/>
      <c r="AK64" s="139"/>
      <c r="AL64" s="139"/>
      <c r="AM64" s="140"/>
      <c r="AN64" s="141">
        <f t="shared" si="17"/>
        <v>0</v>
      </c>
      <c r="AO64" s="138"/>
      <c r="AP64" s="139"/>
      <c r="AQ64" s="139"/>
      <c r="AR64" s="139"/>
      <c r="AS64" s="139"/>
      <c r="AT64" s="139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139"/>
      <c r="BJ64" s="139"/>
      <c r="BK64" s="139"/>
      <c r="BL64" s="139"/>
      <c r="BM64" s="139"/>
      <c r="BN64" s="139"/>
      <c r="BO64" s="139"/>
      <c r="BP64" s="139"/>
      <c r="BQ64" s="140"/>
      <c r="BR64" s="141">
        <f t="shared" si="18"/>
        <v>0</v>
      </c>
      <c r="BS64" s="120">
        <v>0.625</v>
      </c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>
        <v>2.0833333333333592E-2</v>
      </c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2">
        <f t="shared" si="19"/>
        <v>0.64583333333333359</v>
      </c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>
        <v>6.25E-2</v>
      </c>
      <c r="DM64" s="121">
        <v>4.166666666666663E-2</v>
      </c>
      <c r="DN64" s="121">
        <v>4.166666666666663E-2</v>
      </c>
      <c r="DO64" s="121">
        <v>0.16666666666666666</v>
      </c>
      <c r="DP64" s="121">
        <v>2.777777777777779E-2</v>
      </c>
      <c r="DQ64" s="121"/>
      <c r="DR64" s="121"/>
      <c r="DS64" s="121"/>
      <c r="DT64" s="121">
        <v>2.0833333333333259E-2</v>
      </c>
      <c r="DU64" s="121"/>
      <c r="DV64" s="121"/>
      <c r="DW64" s="121"/>
      <c r="DX64" s="121"/>
      <c r="DY64" s="121"/>
      <c r="DZ64" s="121"/>
      <c r="EA64" s="121"/>
      <c r="EB64" s="121"/>
      <c r="EC64" s="121"/>
      <c r="ED64" s="122">
        <f t="shared" si="20"/>
        <v>0.36111111111111094</v>
      </c>
      <c r="EE64" s="146"/>
      <c r="EF64" s="147"/>
      <c r="EG64" s="147"/>
      <c r="EH64" s="147"/>
      <c r="EI64" s="147"/>
      <c r="EJ64" s="147"/>
      <c r="EK64" s="147"/>
      <c r="EL64" s="147"/>
      <c r="EM64" s="147"/>
      <c r="EN64" s="147"/>
      <c r="EO64" s="147"/>
      <c r="EP64" s="147"/>
      <c r="EQ64" s="147"/>
      <c r="ER64" s="147"/>
      <c r="ES64" s="147"/>
      <c r="ET64" s="147"/>
      <c r="EU64" s="147"/>
      <c r="EV64" s="147"/>
      <c r="EW64" s="147"/>
      <c r="EX64" s="147"/>
      <c r="EY64" s="147"/>
      <c r="EZ64" s="147"/>
      <c r="FA64" s="147"/>
      <c r="FB64" s="147"/>
      <c r="FC64" s="147"/>
      <c r="FD64" s="147"/>
      <c r="FE64" s="147"/>
      <c r="FF64" s="147"/>
      <c r="FG64" s="147"/>
      <c r="FH64" s="147"/>
      <c r="FI64" s="148"/>
      <c r="FJ64" s="133">
        <f t="shared" si="7"/>
        <v>0</v>
      </c>
      <c r="FK64" s="443">
        <v>0.125</v>
      </c>
      <c r="FL64" s="443"/>
      <c r="FM64" s="443">
        <v>7.0833333333333304E-2</v>
      </c>
      <c r="FN64" s="443">
        <v>4.3055555555555514E-2</v>
      </c>
      <c r="FO64" s="443">
        <v>4.166666666666663E-2</v>
      </c>
      <c r="FP64" s="443">
        <v>4.3749999999999956E-2</v>
      </c>
      <c r="FQ64" s="475"/>
      <c r="FR64" s="443"/>
      <c r="FS64" s="443"/>
      <c r="FT64" s="443"/>
      <c r="FU64" s="443"/>
      <c r="FV64" s="443">
        <v>0.1875</v>
      </c>
      <c r="FW64" s="443"/>
      <c r="FX64" s="443"/>
      <c r="FY64" s="443"/>
      <c r="FZ64" s="443"/>
      <c r="GA64" s="443"/>
      <c r="GB64" s="443"/>
      <c r="GC64" s="443"/>
      <c r="GD64" s="443"/>
      <c r="GE64" s="443"/>
      <c r="GF64" s="443"/>
      <c r="GG64" s="443">
        <v>6.25E-2</v>
      </c>
      <c r="GH64" s="443"/>
      <c r="GI64" s="443"/>
      <c r="GJ64" s="443">
        <v>5.5555555555555469E-2</v>
      </c>
      <c r="GK64" s="443">
        <v>0.39583333333333331</v>
      </c>
      <c r="GL64" s="443"/>
      <c r="GM64" s="443"/>
      <c r="GN64" s="443"/>
      <c r="GO64" s="460">
        <f t="shared" si="15"/>
        <v>1.0256944444444442</v>
      </c>
      <c r="GP64" s="486"/>
      <c r="GQ64" s="486"/>
      <c r="GR64" s="486"/>
      <c r="GS64" s="486"/>
      <c r="GT64" s="486"/>
      <c r="GU64" s="486"/>
      <c r="GV64" s="486"/>
      <c r="GW64" s="486">
        <v>2.0833333333333315E-2</v>
      </c>
      <c r="GX64" s="486"/>
      <c r="GY64" s="486"/>
      <c r="GZ64" s="486"/>
      <c r="HA64" s="486"/>
      <c r="HB64" s="486"/>
      <c r="HC64" s="486"/>
      <c r="HD64" s="486">
        <v>4.166666666666663E-2</v>
      </c>
      <c r="HE64" s="486"/>
      <c r="HF64" s="486">
        <v>4.166666666666663E-2</v>
      </c>
      <c r="HG64" s="486"/>
      <c r="HH64" s="486"/>
      <c r="HI64" s="486"/>
      <c r="HJ64" s="486"/>
      <c r="HK64" s="486"/>
      <c r="HL64" s="486"/>
      <c r="HM64" s="486">
        <v>0.13194444444444442</v>
      </c>
      <c r="HN64" s="486"/>
      <c r="HO64" s="486"/>
      <c r="HP64" s="486">
        <v>0.20138888888888878</v>
      </c>
      <c r="HQ64" s="486"/>
      <c r="HR64" s="486">
        <v>0.12499999999999994</v>
      </c>
      <c r="HS64" s="486"/>
      <c r="HT64" s="507"/>
      <c r="HU64" s="460">
        <f t="shared" si="10"/>
        <v>0.56249999999999978</v>
      </c>
      <c r="HV64" s="564"/>
      <c r="HW64" s="486"/>
      <c r="HX64" s="486"/>
      <c r="HY64" s="486">
        <v>2.0833333333333315E-2</v>
      </c>
      <c r="HZ64" s="486"/>
      <c r="IA64" s="486"/>
      <c r="IB64" s="486"/>
      <c r="IC64" s="486"/>
      <c r="ID64" s="486"/>
      <c r="IE64" s="486"/>
      <c r="IF64" s="486">
        <v>2.0833333333333259E-2</v>
      </c>
      <c r="IG64" s="486">
        <v>0.16666666666666657</v>
      </c>
      <c r="IH64" s="486"/>
      <c r="II64" s="486"/>
      <c r="IJ64" s="486"/>
      <c r="IK64" s="486"/>
      <c r="IL64" s="486"/>
      <c r="IM64" s="486"/>
      <c r="IN64" s="486">
        <v>6.1111111111111116E-2</v>
      </c>
      <c r="IO64" s="486">
        <v>6.944444444444442E-2</v>
      </c>
      <c r="IP64" s="486"/>
      <c r="IQ64" s="486"/>
      <c r="IR64" s="486"/>
      <c r="IS64" s="486"/>
      <c r="IT64" s="486"/>
      <c r="IU64" s="486">
        <v>0.12499999999999989</v>
      </c>
      <c r="IV64" s="486"/>
      <c r="IW64" s="486"/>
      <c r="IX64" s="486">
        <v>4.166666666666663E-2</v>
      </c>
      <c r="IY64" s="486"/>
      <c r="IZ64" s="507"/>
      <c r="JA64" s="460">
        <f t="shared" si="11"/>
        <v>0.5055555555555552</v>
      </c>
      <c r="JB64" s="564"/>
      <c r="JC64" s="486"/>
      <c r="JD64" s="486"/>
      <c r="JE64" s="486"/>
      <c r="JF64" s="486"/>
      <c r="JG64" s="486"/>
      <c r="JH64" s="486"/>
      <c r="JI64" s="486">
        <v>8.3333333333333315E-2</v>
      </c>
      <c r="JJ64" s="486"/>
      <c r="JK64" s="486"/>
      <c r="JL64" s="486"/>
      <c r="JM64" s="486"/>
      <c r="JN64" s="486"/>
      <c r="JO64" s="486"/>
      <c r="JP64" s="486"/>
      <c r="JQ64" s="486"/>
      <c r="JR64" s="486"/>
      <c r="JS64" s="486"/>
      <c r="JT64" s="486"/>
      <c r="JU64" s="486"/>
      <c r="JV64" s="486"/>
      <c r="JW64" s="486"/>
      <c r="JX64" s="486"/>
      <c r="JY64" s="486"/>
      <c r="JZ64" s="486"/>
      <c r="KA64" s="486"/>
      <c r="KB64" s="486"/>
      <c r="KC64" s="486"/>
      <c r="KD64" s="486"/>
      <c r="KE64" s="507"/>
      <c r="KF64" s="460">
        <f t="shared" si="12"/>
        <v>8.3333333333333315E-2</v>
      </c>
      <c r="KG64" s="486"/>
      <c r="KH64" s="486"/>
      <c r="KI64" s="486"/>
      <c r="KJ64" s="486"/>
      <c r="KK64" s="486"/>
      <c r="KL64" s="486"/>
      <c r="KM64" s="486"/>
      <c r="KN64" s="486"/>
      <c r="KO64" s="486"/>
      <c r="KP64" s="486"/>
      <c r="KQ64" s="486"/>
      <c r="KR64" s="486"/>
      <c r="KS64" s="486"/>
      <c r="KT64" s="486"/>
      <c r="KU64" s="486"/>
      <c r="KV64" s="486"/>
      <c r="KW64" s="486"/>
      <c r="KX64" s="486"/>
      <c r="KY64" s="486"/>
      <c r="KZ64" s="486"/>
      <c r="LA64" s="486"/>
      <c r="LB64" s="486"/>
      <c r="LC64" s="486"/>
      <c r="LD64" s="486"/>
      <c r="LE64" s="486"/>
      <c r="LF64" s="486"/>
      <c r="LG64" s="486"/>
      <c r="LH64" s="486"/>
      <c r="LI64" s="486"/>
      <c r="LJ64" s="486"/>
      <c r="LK64" s="486"/>
      <c r="LL64" s="460">
        <f t="shared" si="13"/>
        <v>0</v>
      </c>
      <c r="LM64" s="486"/>
      <c r="LN64" s="486"/>
      <c r="LO64" s="486"/>
      <c r="LP64" s="486"/>
      <c r="LQ64" s="486"/>
      <c r="LR64" s="486"/>
      <c r="LS64" s="486"/>
      <c r="LT64" s="486"/>
      <c r="LU64" s="486"/>
      <c r="LV64" s="486"/>
      <c r="LW64" s="486"/>
      <c r="LX64" s="486"/>
      <c r="LY64" s="486"/>
      <c r="LZ64" s="486"/>
      <c r="MA64" s="486"/>
      <c r="MB64" s="486"/>
      <c r="MC64" s="486"/>
      <c r="MD64" s="486"/>
      <c r="ME64" s="486"/>
      <c r="MF64" s="486"/>
      <c r="MG64" s="486"/>
      <c r="MH64" s="486"/>
      <c r="MI64" s="486"/>
      <c r="MJ64" s="486"/>
      <c r="MK64" s="486"/>
      <c r="ML64" s="486"/>
      <c r="MM64" s="486"/>
      <c r="MN64" s="486"/>
      <c r="MO64" s="486"/>
      <c r="MP64" s="486"/>
      <c r="MQ64" s="460">
        <f t="shared" si="14"/>
        <v>0</v>
      </c>
      <c r="MR64" s="486"/>
      <c r="MS64" s="486"/>
      <c r="MT64" s="486"/>
      <c r="MU64" s="486"/>
      <c r="MV64" s="486"/>
      <c r="MW64" s="486"/>
      <c r="MX64" s="486"/>
      <c r="MY64" s="486"/>
      <c r="MZ64" s="486"/>
      <c r="NA64" s="486"/>
      <c r="NB64" s="486"/>
      <c r="NC64" s="486"/>
      <c r="ND64" s="486"/>
      <c r="NE64" s="486"/>
      <c r="NF64" s="486"/>
      <c r="NG64" s="486"/>
      <c r="NH64" s="486"/>
      <c r="NI64" s="486"/>
      <c r="NJ64" s="486"/>
      <c r="NK64" s="486"/>
      <c r="NL64" s="486"/>
      <c r="NM64" s="486"/>
      <c r="NN64" s="486"/>
      <c r="NO64" s="486"/>
      <c r="NP64" s="486"/>
      <c r="NQ64" s="486"/>
      <c r="NR64" s="486"/>
      <c r="NS64" s="486"/>
      <c r="NT64" s="486"/>
      <c r="NU64" s="486"/>
      <c r="NV64" s="486"/>
      <c r="NW64" s="460">
        <f t="shared" si="8"/>
        <v>0</v>
      </c>
      <c r="NX64" s="142"/>
    </row>
    <row r="65" spans="1:388" s="124" customFormat="1" ht="30" customHeight="1">
      <c r="A65" s="113">
        <v>52</v>
      </c>
      <c r="B65" s="152" t="s">
        <v>57</v>
      </c>
      <c r="C65" s="125" t="s">
        <v>60</v>
      </c>
      <c r="D65" s="153" t="str">
        <f t="shared" si="0"/>
        <v xml:space="preserve">1 Dias y 3 Horas </v>
      </c>
      <c r="E65" s="307">
        <f t="shared" si="16"/>
        <v>5.7725694444444364E-2</v>
      </c>
      <c r="F65" s="308">
        <f>'Reporte de horas deducidos'!HI55</f>
        <v>3.1486111111111108</v>
      </c>
      <c r="G65" s="306">
        <f t="shared" si="2"/>
        <v>0.46180555555555491</v>
      </c>
      <c r="H65" s="115">
        <f t="shared" si="9"/>
        <v>3.6104166666666657</v>
      </c>
      <c r="I65" s="138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40"/>
      <c r="AN65" s="141">
        <f t="shared" si="17"/>
        <v>0</v>
      </c>
      <c r="AO65" s="138"/>
      <c r="AP65" s="139"/>
      <c r="AQ65" s="139"/>
      <c r="AR65" s="139"/>
      <c r="AS65" s="139"/>
      <c r="AT65" s="139"/>
      <c r="AU65" s="139"/>
      <c r="AV65" s="139"/>
      <c r="AW65" s="139"/>
      <c r="AX65" s="139"/>
      <c r="AY65" s="139"/>
      <c r="AZ65" s="139"/>
      <c r="BA65" s="139"/>
      <c r="BB65" s="139"/>
      <c r="BC65" s="139"/>
      <c r="BD65" s="139"/>
      <c r="BE65" s="139"/>
      <c r="BF65" s="139"/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40"/>
      <c r="BR65" s="141">
        <f t="shared" si="18"/>
        <v>0</v>
      </c>
      <c r="BS65" s="120">
        <v>0</v>
      </c>
      <c r="BT65" s="121"/>
      <c r="BU65" s="121"/>
      <c r="BV65" s="121">
        <v>6.25E-2</v>
      </c>
      <c r="BW65" s="121">
        <v>4.166666666666663E-2</v>
      </c>
      <c r="BX65" s="121"/>
      <c r="BY65" s="121"/>
      <c r="BZ65" s="121"/>
      <c r="CA65" s="121"/>
      <c r="CB65" s="121">
        <v>8.3333333333333259E-2</v>
      </c>
      <c r="CC65" s="121"/>
      <c r="CD65" s="121">
        <v>2.0833333333333592E-2</v>
      </c>
      <c r="CE65" s="121">
        <v>7.4305555555555625E-2</v>
      </c>
      <c r="CF65" s="121">
        <v>2.0833333333333259E-2</v>
      </c>
      <c r="CG65" s="121">
        <v>2.0833333333333259E-2</v>
      </c>
      <c r="CH65" s="121"/>
      <c r="CI65" s="121"/>
      <c r="CJ65" s="121">
        <v>6.25E-2</v>
      </c>
      <c r="CK65" s="121">
        <v>7.4305555555555625E-2</v>
      </c>
      <c r="CL65" s="121"/>
      <c r="CM65" s="121">
        <v>4.166666666666663E-2</v>
      </c>
      <c r="CN65" s="121">
        <v>9.0277777777777679E-2</v>
      </c>
      <c r="CO65" s="121"/>
      <c r="CP65" s="121"/>
      <c r="CQ65" s="121">
        <v>2.0833333333333259E-2</v>
      </c>
      <c r="CR65" s="121">
        <v>2.0833333333333315E-2</v>
      </c>
      <c r="CS65" s="121">
        <v>2.0833333333333259E-2</v>
      </c>
      <c r="CT65" s="121">
        <v>2.0833333333333259E-2</v>
      </c>
      <c r="CU65" s="121">
        <v>0.11111111111111105</v>
      </c>
      <c r="CV65" s="121"/>
      <c r="CW65" s="121"/>
      <c r="CX65" s="121"/>
      <c r="CY65" s="122">
        <f t="shared" si="19"/>
        <v>0.78749999999999976</v>
      </c>
      <c r="CZ65" s="121"/>
      <c r="DA65" s="121"/>
      <c r="DB65" s="121"/>
      <c r="DC65" s="121"/>
      <c r="DD65" s="121"/>
      <c r="DE65" s="121"/>
      <c r="DF65" s="121"/>
      <c r="DG65" s="121">
        <v>0.20833333333333326</v>
      </c>
      <c r="DH65" s="121"/>
      <c r="DI65" s="121"/>
      <c r="DJ65" s="121">
        <v>8.3333333333333259E-2</v>
      </c>
      <c r="DK65" s="121"/>
      <c r="DL65" s="121">
        <v>5.5555555555555469E-2</v>
      </c>
      <c r="DM65" s="121">
        <v>4.166666666666663E-2</v>
      </c>
      <c r="DN65" s="121">
        <v>0.125</v>
      </c>
      <c r="DO65" s="121">
        <v>0.15625</v>
      </c>
      <c r="DP65" s="121">
        <v>2.777777777777779E-2</v>
      </c>
      <c r="DQ65" s="121"/>
      <c r="DR65" s="121"/>
      <c r="DS65" s="121">
        <v>0.20833333333333331</v>
      </c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2">
        <f t="shared" si="20"/>
        <v>0.90624999999999978</v>
      </c>
      <c r="EE65" s="146"/>
      <c r="EF65" s="147"/>
      <c r="EG65" s="147"/>
      <c r="EH65" s="147"/>
      <c r="EI65" s="147"/>
      <c r="EJ65" s="147"/>
      <c r="EK65" s="147"/>
      <c r="EL65" s="147"/>
      <c r="EM65" s="147"/>
      <c r="EN65" s="147"/>
      <c r="EO65" s="147"/>
      <c r="EP65" s="147"/>
      <c r="EQ65" s="147"/>
      <c r="ER65" s="147"/>
      <c r="ES65" s="147"/>
      <c r="ET65" s="147"/>
      <c r="EU65" s="147"/>
      <c r="EV65" s="147"/>
      <c r="EW65" s="147"/>
      <c r="EX65" s="147"/>
      <c r="EY65" s="147"/>
      <c r="EZ65" s="147"/>
      <c r="FA65" s="147"/>
      <c r="FB65" s="147"/>
      <c r="FC65" s="147"/>
      <c r="FD65" s="147"/>
      <c r="FE65" s="147"/>
      <c r="FF65" s="147"/>
      <c r="FG65" s="147"/>
      <c r="FH65" s="147"/>
      <c r="FI65" s="148"/>
      <c r="FJ65" s="133">
        <f t="shared" si="7"/>
        <v>0</v>
      </c>
      <c r="FK65" s="443"/>
      <c r="FL65" s="443"/>
      <c r="FM65" s="443"/>
      <c r="FN65" s="443"/>
      <c r="FO65" s="443"/>
      <c r="FP65" s="443"/>
      <c r="FQ65" s="475"/>
      <c r="FR65" s="443">
        <v>6.944444444444442E-2</v>
      </c>
      <c r="FS65" s="443">
        <v>4.8611111111111049E-2</v>
      </c>
      <c r="FT65" s="443"/>
      <c r="FU65" s="443">
        <v>2.0833333333333259E-2</v>
      </c>
      <c r="FV65" s="443"/>
      <c r="FW65" s="443"/>
      <c r="FX65" s="443"/>
      <c r="FY65" s="443"/>
      <c r="FZ65" s="443"/>
      <c r="GA65" s="443"/>
      <c r="GB65" s="443"/>
      <c r="GC65" s="443"/>
      <c r="GD65" s="443"/>
      <c r="GE65" s="443"/>
      <c r="GF65" s="443"/>
      <c r="GG65" s="443"/>
      <c r="GH65" s="443"/>
      <c r="GI65" s="443"/>
      <c r="GJ65" s="443">
        <v>5.5555555555555469E-2</v>
      </c>
      <c r="GK65" s="443">
        <v>9.027777777777779E-2</v>
      </c>
      <c r="GL65" s="443"/>
      <c r="GM65" s="443"/>
      <c r="GN65" s="443">
        <v>0.13888888888888884</v>
      </c>
      <c r="GO65" s="460">
        <f t="shared" si="15"/>
        <v>0.42361111111111083</v>
      </c>
      <c r="GP65" s="486">
        <v>9.722222222222221E-2</v>
      </c>
      <c r="GQ65" s="486"/>
      <c r="GR65" s="486"/>
      <c r="GS65" s="486"/>
      <c r="GT65" s="486"/>
      <c r="GU65" s="486"/>
      <c r="GV65" s="486"/>
      <c r="GW65" s="486"/>
      <c r="GX65" s="486"/>
      <c r="GY65" s="486"/>
      <c r="GZ65" s="486">
        <v>0.1909722222222221</v>
      </c>
      <c r="HA65" s="486"/>
      <c r="HB65" s="486"/>
      <c r="HC65" s="486"/>
      <c r="HD65" s="486"/>
      <c r="HE65" s="486">
        <v>9.027777777777779E-2</v>
      </c>
      <c r="HF65" s="486">
        <v>0.24999999999999994</v>
      </c>
      <c r="HG65" s="486"/>
      <c r="HH65" s="486"/>
      <c r="HI65" s="486"/>
      <c r="HJ65" s="486">
        <v>2.0833333333333259E-2</v>
      </c>
      <c r="HK65" s="486"/>
      <c r="HL65" s="486">
        <v>0.14583333333333326</v>
      </c>
      <c r="HM65" s="486"/>
      <c r="HN65" s="486"/>
      <c r="HO65" s="486"/>
      <c r="HP65" s="486"/>
      <c r="HQ65" s="486">
        <v>4.6527777777777724E-2</v>
      </c>
      <c r="HR65" s="486"/>
      <c r="HS65" s="486"/>
      <c r="HT65" s="507"/>
      <c r="HU65" s="460">
        <f t="shared" si="10"/>
        <v>0.84166666666666634</v>
      </c>
      <c r="HV65" s="564"/>
      <c r="HW65" s="486"/>
      <c r="HX65" s="486"/>
      <c r="HY65" s="486"/>
      <c r="HZ65" s="486">
        <v>2.0833333333333315E-2</v>
      </c>
      <c r="IA65" s="486"/>
      <c r="IB65" s="486"/>
      <c r="IC65" s="486"/>
      <c r="ID65" s="486"/>
      <c r="IE65" s="486"/>
      <c r="IF65" s="486"/>
      <c r="IG65" s="486">
        <v>2.0833333333333259E-2</v>
      </c>
      <c r="IH65" s="486">
        <v>0.125</v>
      </c>
      <c r="II65" s="486"/>
      <c r="IJ65" s="486">
        <v>0.10555555555555551</v>
      </c>
      <c r="IK65" s="486"/>
      <c r="IL65" s="486"/>
      <c r="IM65" s="486"/>
      <c r="IN65" s="486"/>
      <c r="IO65" s="486">
        <v>0.10416666666666663</v>
      </c>
      <c r="IP65" s="486"/>
      <c r="IQ65" s="486">
        <v>4.2361111111111183E-2</v>
      </c>
      <c r="IR65" s="486"/>
      <c r="IS65" s="486"/>
      <c r="IT65" s="486"/>
      <c r="IU65" s="486"/>
      <c r="IV65" s="486">
        <v>0.13541666666666663</v>
      </c>
      <c r="IW65" s="486"/>
      <c r="IX65" s="486"/>
      <c r="IY65" s="486"/>
      <c r="IZ65" s="507"/>
      <c r="JA65" s="460">
        <f t="shared" si="11"/>
        <v>0.55416666666666647</v>
      </c>
      <c r="JB65" s="564"/>
      <c r="JC65" s="486"/>
      <c r="JD65" s="486">
        <v>1.388888888888884E-2</v>
      </c>
      <c r="JE65" s="486"/>
      <c r="JF65" s="486">
        <v>6.25E-2</v>
      </c>
      <c r="JG65" s="486"/>
      <c r="JH65" s="486"/>
      <c r="JI65" s="486">
        <v>2.0833333333333315E-2</v>
      </c>
      <c r="JJ65" s="486"/>
      <c r="JK65" s="486"/>
      <c r="JL65" s="486"/>
      <c r="JM65" s="486"/>
      <c r="JN65" s="486"/>
      <c r="JO65" s="486"/>
      <c r="JP65" s="486"/>
      <c r="JQ65" s="486"/>
      <c r="JR65" s="486"/>
      <c r="JS65" s="486"/>
      <c r="JT65" s="486"/>
      <c r="JU65" s="486"/>
      <c r="JV65" s="486"/>
      <c r="JW65" s="486"/>
      <c r="JX65" s="486"/>
      <c r="JY65" s="486"/>
      <c r="JZ65" s="486"/>
      <c r="KA65" s="486"/>
      <c r="KB65" s="486"/>
      <c r="KC65" s="486"/>
      <c r="KD65" s="486"/>
      <c r="KE65" s="507"/>
      <c r="KF65" s="460">
        <f t="shared" si="12"/>
        <v>9.7222222222222154E-2</v>
      </c>
      <c r="KG65" s="486"/>
      <c r="KH65" s="486"/>
      <c r="KI65" s="486"/>
      <c r="KJ65" s="486"/>
      <c r="KK65" s="486"/>
      <c r="KL65" s="486"/>
      <c r="KM65" s="486"/>
      <c r="KN65" s="486"/>
      <c r="KO65" s="486"/>
      <c r="KP65" s="486"/>
      <c r="KQ65" s="486"/>
      <c r="KR65" s="486"/>
      <c r="KS65" s="486"/>
      <c r="KT65" s="486"/>
      <c r="KU65" s="486"/>
      <c r="KV65" s="486"/>
      <c r="KW65" s="486"/>
      <c r="KX65" s="486"/>
      <c r="KY65" s="486"/>
      <c r="KZ65" s="486"/>
      <c r="LA65" s="486"/>
      <c r="LB65" s="486"/>
      <c r="LC65" s="486"/>
      <c r="LD65" s="486"/>
      <c r="LE65" s="486"/>
      <c r="LF65" s="486"/>
      <c r="LG65" s="486"/>
      <c r="LH65" s="486"/>
      <c r="LI65" s="486"/>
      <c r="LJ65" s="486"/>
      <c r="LK65" s="486"/>
      <c r="LL65" s="460">
        <f t="shared" si="13"/>
        <v>0</v>
      </c>
      <c r="LM65" s="486"/>
      <c r="LN65" s="486"/>
      <c r="LO65" s="486"/>
      <c r="LP65" s="486"/>
      <c r="LQ65" s="486"/>
      <c r="LR65" s="486"/>
      <c r="LS65" s="486"/>
      <c r="LT65" s="486"/>
      <c r="LU65" s="486"/>
      <c r="LV65" s="486"/>
      <c r="LW65" s="486"/>
      <c r="LX65" s="486"/>
      <c r="LY65" s="486"/>
      <c r="LZ65" s="486"/>
      <c r="MA65" s="486"/>
      <c r="MB65" s="486"/>
      <c r="MC65" s="486"/>
      <c r="MD65" s="486"/>
      <c r="ME65" s="486"/>
      <c r="MF65" s="486"/>
      <c r="MG65" s="486"/>
      <c r="MH65" s="486"/>
      <c r="MI65" s="486"/>
      <c r="MJ65" s="486"/>
      <c r="MK65" s="486"/>
      <c r="ML65" s="486"/>
      <c r="MM65" s="486"/>
      <c r="MN65" s="486"/>
      <c r="MO65" s="486"/>
      <c r="MP65" s="486"/>
      <c r="MQ65" s="460">
        <f t="shared" si="14"/>
        <v>0</v>
      </c>
      <c r="MR65" s="486"/>
      <c r="MS65" s="486"/>
      <c r="MT65" s="486"/>
      <c r="MU65" s="486"/>
      <c r="MV65" s="486"/>
      <c r="MW65" s="486"/>
      <c r="MX65" s="486"/>
      <c r="MY65" s="486"/>
      <c r="MZ65" s="486"/>
      <c r="NA65" s="486"/>
      <c r="NB65" s="486"/>
      <c r="NC65" s="486"/>
      <c r="ND65" s="486"/>
      <c r="NE65" s="486"/>
      <c r="NF65" s="486"/>
      <c r="NG65" s="486"/>
      <c r="NH65" s="486"/>
      <c r="NI65" s="486"/>
      <c r="NJ65" s="486"/>
      <c r="NK65" s="486"/>
      <c r="NL65" s="486"/>
      <c r="NM65" s="486"/>
      <c r="NN65" s="486"/>
      <c r="NO65" s="486"/>
      <c r="NP65" s="486"/>
      <c r="NQ65" s="486"/>
      <c r="NR65" s="486"/>
      <c r="NS65" s="486"/>
      <c r="NT65" s="486"/>
      <c r="NU65" s="486"/>
      <c r="NV65" s="486"/>
      <c r="NW65" s="460">
        <f t="shared" si="8"/>
        <v>0</v>
      </c>
      <c r="NX65" s="142"/>
    </row>
    <row r="66" spans="1:388" s="124" customFormat="1" ht="30" customHeight="1">
      <c r="A66" s="113">
        <v>53</v>
      </c>
      <c r="B66" s="569" t="s">
        <v>154</v>
      </c>
      <c r="C66" s="125" t="s">
        <v>60</v>
      </c>
      <c r="D66" s="153" t="str">
        <f t="shared" si="0"/>
        <v xml:space="preserve">0 Dias y 1 Horas </v>
      </c>
      <c r="E66" s="307">
        <f t="shared" si="16"/>
        <v>5.9027777777777013E-3</v>
      </c>
      <c r="F66" s="308">
        <f>'Reporte de horas deducidos'!HI56</f>
        <v>2.3333333333333326</v>
      </c>
      <c r="G66" s="306">
        <f t="shared" si="2"/>
        <v>4.722222222222161E-2</v>
      </c>
      <c r="H66" s="115">
        <f t="shared" si="9"/>
        <v>2.3805555555555542</v>
      </c>
      <c r="I66" s="138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40"/>
      <c r="AN66" s="141">
        <f t="shared" si="17"/>
        <v>0</v>
      </c>
      <c r="AO66" s="138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9"/>
      <c r="BL66" s="139"/>
      <c r="BM66" s="139"/>
      <c r="BN66" s="139"/>
      <c r="BO66" s="139"/>
      <c r="BP66" s="139"/>
      <c r="BQ66" s="140"/>
      <c r="BR66" s="141">
        <f t="shared" si="18"/>
        <v>0</v>
      </c>
      <c r="BS66" s="120">
        <v>0</v>
      </c>
      <c r="BT66" s="121"/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1"/>
      <c r="CF66" s="121"/>
      <c r="CG66" s="121"/>
      <c r="CH66" s="121"/>
      <c r="CI66" s="121"/>
      <c r="CJ66" s="121">
        <v>0.2222222222222221</v>
      </c>
      <c r="CK66" s="121">
        <v>7.4305555555555625E-2</v>
      </c>
      <c r="CL66" s="121"/>
      <c r="CM66" s="121">
        <v>4.166666666666663E-2</v>
      </c>
      <c r="CN66" s="121">
        <v>0.20138888888888884</v>
      </c>
      <c r="CO66" s="121"/>
      <c r="CP66" s="121"/>
      <c r="CQ66" s="121">
        <v>2.0833333333333259E-2</v>
      </c>
      <c r="CR66" s="121"/>
      <c r="CS66" s="121">
        <v>2.0833333333333259E-2</v>
      </c>
      <c r="CT66" s="121">
        <v>2.0833333333333259E-2</v>
      </c>
      <c r="CU66" s="121">
        <v>0.16666666666666663</v>
      </c>
      <c r="CV66" s="121"/>
      <c r="CW66" s="121"/>
      <c r="CX66" s="121"/>
      <c r="CY66" s="122">
        <f t="shared" si="19"/>
        <v>0.7687499999999996</v>
      </c>
      <c r="CZ66" s="121"/>
      <c r="DA66" s="121"/>
      <c r="DB66" s="121"/>
      <c r="DC66" s="121"/>
      <c r="DD66" s="121"/>
      <c r="DE66" s="121"/>
      <c r="DF66" s="121">
        <v>0.10416666666666663</v>
      </c>
      <c r="DG66" s="121">
        <v>0.20833333333333326</v>
      </c>
      <c r="DH66" s="121">
        <v>6.25E-2</v>
      </c>
      <c r="DI66" s="121"/>
      <c r="DJ66" s="121"/>
      <c r="DK66" s="121"/>
      <c r="DL66" s="121"/>
      <c r="DM66" s="121">
        <v>8.3333333333333259E-2</v>
      </c>
      <c r="DN66" s="121">
        <v>0.19444444444444442</v>
      </c>
      <c r="DO66" s="121">
        <v>7.291666666666663E-2</v>
      </c>
      <c r="DP66" s="121">
        <v>2.777777777777779E-2</v>
      </c>
      <c r="DQ66" s="121"/>
      <c r="DR66" s="121"/>
      <c r="DS66" s="121"/>
      <c r="DT66" s="121">
        <v>2.0833333333333259E-2</v>
      </c>
      <c r="DU66" s="121"/>
      <c r="DV66" s="121"/>
      <c r="DW66" s="121"/>
      <c r="DX66" s="121"/>
      <c r="DY66" s="121"/>
      <c r="DZ66" s="121"/>
      <c r="EA66" s="121"/>
      <c r="EB66" s="121"/>
      <c r="EC66" s="121"/>
      <c r="ED66" s="122">
        <f t="shared" si="20"/>
        <v>0.77430555555555525</v>
      </c>
      <c r="EE66" s="146"/>
      <c r="EF66" s="147"/>
      <c r="EG66" s="147"/>
      <c r="EH66" s="147"/>
      <c r="EI66" s="147"/>
      <c r="EJ66" s="147"/>
      <c r="EK66" s="147"/>
      <c r="EL66" s="147"/>
      <c r="EM66" s="147"/>
      <c r="EN66" s="147"/>
      <c r="EO66" s="147"/>
      <c r="EP66" s="147"/>
      <c r="EQ66" s="147"/>
      <c r="ER66" s="147"/>
      <c r="ES66" s="147"/>
      <c r="ET66" s="147"/>
      <c r="EU66" s="147"/>
      <c r="EV66" s="147"/>
      <c r="EW66" s="147"/>
      <c r="EX66" s="147"/>
      <c r="EY66" s="147"/>
      <c r="EZ66" s="147"/>
      <c r="FA66" s="147"/>
      <c r="FB66" s="147"/>
      <c r="FC66" s="147"/>
      <c r="FD66" s="147"/>
      <c r="FE66" s="147"/>
      <c r="FF66" s="147"/>
      <c r="FG66" s="147"/>
      <c r="FH66" s="147"/>
      <c r="FI66" s="148"/>
      <c r="FJ66" s="133">
        <f t="shared" si="7"/>
        <v>0</v>
      </c>
      <c r="FK66" s="443"/>
      <c r="FL66" s="443"/>
      <c r="FM66" s="443"/>
      <c r="FN66" s="443">
        <v>7.3611111111111072E-2</v>
      </c>
      <c r="FO66" s="443">
        <v>4.166666666666663E-2</v>
      </c>
      <c r="FP66" s="443"/>
      <c r="FQ66" s="475"/>
      <c r="FR66" s="443">
        <v>6.944444444444442E-2</v>
      </c>
      <c r="FS66" s="443"/>
      <c r="FT66" s="443"/>
      <c r="FU66" s="443">
        <v>2.0833333333333259E-2</v>
      </c>
      <c r="FV66" s="443"/>
      <c r="FW66" s="443"/>
      <c r="FX66" s="443"/>
      <c r="FY66" s="443"/>
      <c r="FZ66" s="443"/>
      <c r="GA66" s="443">
        <v>6.25E-2</v>
      </c>
      <c r="GB66" s="443">
        <v>8.3333333333333259E-2</v>
      </c>
      <c r="GC66" s="443"/>
      <c r="GD66" s="443"/>
      <c r="GE66" s="443"/>
      <c r="GF66" s="443"/>
      <c r="GG66" s="443">
        <v>6.25E-2</v>
      </c>
      <c r="GH66" s="443"/>
      <c r="GI66" s="443">
        <v>0.13888888888888884</v>
      </c>
      <c r="GJ66" s="443">
        <v>5.5555555555555469E-2</v>
      </c>
      <c r="GK66" s="443">
        <v>9.027777777777779E-2</v>
      </c>
      <c r="GL66" s="443"/>
      <c r="GM66" s="443"/>
      <c r="GN66" s="443"/>
      <c r="GO66" s="460">
        <f t="shared" si="15"/>
        <v>0.69861111111111074</v>
      </c>
      <c r="GP66" s="486">
        <v>9.722222222222221E-2</v>
      </c>
      <c r="GQ66" s="486">
        <v>4.166666666666663E-2</v>
      </c>
      <c r="GR66" s="486"/>
      <c r="GS66" s="486"/>
      <c r="GT66" s="486"/>
      <c r="GU66" s="486"/>
      <c r="GV66" s="486"/>
      <c r="GW66" s="486"/>
      <c r="GX66" s="486"/>
      <c r="GY66" s="486"/>
      <c r="GZ66" s="486"/>
      <c r="HA66" s="486"/>
      <c r="HB66" s="486"/>
      <c r="HC66" s="486"/>
      <c r="HD66" s="486"/>
      <c r="HE66" s="486"/>
      <c r="HF66" s="486"/>
      <c r="HG66" s="486"/>
      <c r="HH66" s="486"/>
      <c r="HI66" s="486"/>
      <c r="HJ66" s="486"/>
      <c r="HK66" s="486"/>
      <c r="HL66" s="486"/>
      <c r="HM66" s="486"/>
      <c r="HN66" s="486"/>
      <c r="HO66" s="486"/>
      <c r="HP66" s="486"/>
      <c r="HQ66" s="486"/>
      <c r="HR66" s="486"/>
      <c r="HS66" s="486"/>
      <c r="HT66" s="507"/>
      <c r="HU66" s="460">
        <f t="shared" si="10"/>
        <v>0.13888888888888884</v>
      </c>
      <c r="HV66" s="564"/>
      <c r="HW66" s="486"/>
      <c r="HX66" s="486"/>
      <c r="HY66" s="203"/>
      <c r="HZ66" s="486"/>
      <c r="IA66" s="486"/>
      <c r="IB66" s="486"/>
      <c r="IC66" s="486"/>
      <c r="ID66" s="486"/>
      <c r="IE66" s="486"/>
      <c r="IF66" s="486"/>
      <c r="IG66" s="486"/>
      <c r="IH66" s="486"/>
      <c r="II66" s="486"/>
      <c r="IJ66" s="486"/>
      <c r="IK66" s="486"/>
      <c r="IL66" s="486"/>
      <c r="IM66" s="486"/>
      <c r="IN66" s="486"/>
      <c r="IO66" s="486"/>
      <c r="IP66" s="486"/>
      <c r="IQ66" s="486"/>
      <c r="IR66" s="486"/>
      <c r="IS66" s="486"/>
      <c r="IT66" s="486"/>
      <c r="IU66" s="486"/>
      <c r="IV66" s="486"/>
      <c r="IW66" s="486"/>
      <c r="IX66" s="486"/>
      <c r="IY66" s="486"/>
      <c r="IZ66" s="507"/>
      <c r="JA66" s="460">
        <f t="shared" si="11"/>
        <v>0</v>
      </c>
      <c r="JB66" s="564"/>
      <c r="JC66" s="486"/>
      <c r="JD66" s="486"/>
      <c r="JE66" s="486"/>
      <c r="JF66" s="486"/>
      <c r="JG66" s="486"/>
      <c r="JH66" s="486"/>
      <c r="JI66" s="486"/>
      <c r="JJ66" s="486"/>
      <c r="JK66" s="486"/>
      <c r="JL66" s="486"/>
      <c r="JM66" s="486"/>
      <c r="JN66" s="486"/>
      <c r="JO66" s="486"/>
      <c r="JP66" s="486"/>
      <c r="JQ66" s="486"/>
      <c r="JR66" s="486"/>
      <c r="JS66" s="486"/>
      <c r="JT66" s="486"/>
      <c r="JU66" s="486"/>
      <c r="JV66" s="486"/>
      <c r="JW66" s="486"/>
      <c r="JX66" s="486"/>
      <c r="JY66" s="486"/>
      <c r="JZ66" s="486"/>
      <c r="KA66" s="486"/>
      <c r="KB66" s="486"/>
      <c r="KC66" s="486"/>
      <c r="KD66" s="486"/>
      <c r="KE66" s="507"/>
      <c r="KF66" s="460">
        <f t="shared" si="12"/>
        <v>0</v>
      </c>
      <c r="KG66" s="486"/>
      <c r="KH66" s="486"/>
      <c r="KI66" s="486"/>
      <c r="KJ66" s="486"/>
      <c r="KK66" s="486"/>
      <c r="KL66" s="486"/>
      <c r="KM66" s="486"/>
      <c r="KN66" s="486"/>
      <c r="KO66" s="486"/>
      <c r="KP66" s="486"/>
      <c r="KQ66" s="486"/>
      <c r="KR66" s="486"/>
      <c r="KS66" s="486"/>
      <c r="KT66" s="486"/>
      <c r="KU66" s="486"/>
      <c r="KV66" s="486"/>
      <c r="KW66" s="486"/>
      <c r="KX66" s="486"/>
      <c r="KY66" s="486"/>
      <c r="KZ66" s="486"/>
      <c r="LA66" s="486"/>
      <c r="LB66" s="486"/>
      <c r="LC66" s="486"/>
      <c r="LD66" s="486"/>
      <c r="LE66" s="486"/>
      <c r="LF66" s="486"/>
      <c r="LG66" s="486"/>
      <c r="LH66" s="486"/>
      <c r="LI66" s="486"/>
      <c r="LJ66" s="486"/>
      <c r="LK66" s="486"/>
      <c r="LL66" s="460">
        <f t="shared" si="13"/>
        <v>0</v>
      </c>
      <c r="LM66" s="486"/>
      <c r="LN66" s="486"/>
      <c r="LO66" s="486"/>
      <c r="LP66" s="486"/>
      <c r="LQ66" s="486"/>
      <c r="LR66" s="486"/>
      <c r="LS66" s="486"/>
      <c r="LT66" s="486"/>
      <c r="LU66" s="486"/>
      <c r="LV66" s="486"/>
      <c r="LW66" s="486"/>
      <c r="LX66" s="486"/>
      <c r="LY66" s="486"/>
      <c r="LZ66" s="486"/>
      <c r="MA66" s="486"/>
      <c r="MB66" s="486"/>
      <c r="MC66" s="486"/>
      <c r="MD66" s="486"/>
      <c r="ME66" s="486"/>
      <c r="MF66" s="486"/>
      <c r="MG66" s="486"/>
      <c r="MH66" s="486"/>
      <c r="MI66" s="486"/>
      <c r="MJ66" s="486"/>
      <c r="MK66" s="486"/>
      <c r="ML66" s="486"/>
      <c r="MM66" s="486"/>
      <c r="MN66" s="486"/>
      <c r="MO66" s="486"/>
      <c r="MP66" s="486"/>
      <c r="MQ66" s="460">
        <f t="shared" si="14"/>
        <v>0</v>
      </c>
      <c r="MR66" s="486"/>
      <c r="MS66" s="486"/>
      <c r="MT66" s="486"/>
      <c r="MU66" s="486"/>
      <c r="MV66" s="486"/>
      <c r="MW66" s="486"/>
      <c r="MX66" s="486"/>
      <c r="MY66" s="486"/>
      <c r="MZ66" s="486"/>
      <c r="NA66" s="486"/>
      <c r="NB66" s="486"/>
      <c r="NC66" s="486"/>
      <c r="ND66" s="486"/>
      <c r="NE66" s="486"/>
      <c r="NF66" s="486"/>
      <c r="NG66" s="486"/>
      <c r="NH66" s="486"/>
      <c r="NI66" s="486"/>
      <c r="NJ66" s="486"/>
      <c r="NK66" s="486"/>
      <c r="NL66" s="486"/>
      <c r="NM66" s="486"/>
      <c r="NN66" s="486"/>
      <c r="NO66" s="486"/>
      <c r="NP66" s="486"/>
      <c r="NQ66" s="486"/>
      <c r="NR66" s="486"/>
      <c r="NS66" s="486"/>
      <c r="NT66" s="486"/>
      <c r="NU66" s="486"/>
      <c r="NV66" s="486"/>
      <c r="NW66" s="460">
        <f t="shared" si="8"/>
        <v>0</v>
      </c>
      <c r="NX66" s="142"/>
    </row>
    <row r="67" spans="1:388" s="124" customFormat="1" ht="30" customHeight="1">
      <c r="A67" s="567">
        <v>54</v>
      </c>
      <c r="B67" s="570" t="s">
        <v>334</v>
      </c>
      <c r="C67" s="568" t="s">
        <v>170</v>
      </c>
      <c r="D67" s="153" t="str">
        <f t="shared" si="0"/>
        <v xml:space="preserve">1 Dias y 7 Horas </v>
      </c>
      <c r="E67" s="307">
        <f t="shared" si="16"/>
        <v>7.9427083333333204E-2</v>
      </c>
      <c r="F67" s="308">
        <f>'Reporte de horas deducidos'!HI57</f>
        <v>1.6666666666666665</v>
      </c>
      <c r="G67" s="306">
        <f t="shared" si="2"/>
        <v>0.63541666666666563</v>
      </c>
      <c r="H67" s="115">
        <f t="shared" si="9"/>
        <v>2.3020833333333321</v>
      </c>
      <c r="I67" s="138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39"/>
      <c r="AI67" s="139"/>
      <c r="AJ67" s="139"/>
      <c r="AK67" s="139"/>
      <c r="AL67" s="139"/>
      <c r="AM67" s="140"/>
      <c r="AN67" s="141">
        <f t="shared" si="17"/>
        <v>0</v>
      </c>
      <c r="AO67" s="138"/>
      <c r="AP67" s="139"/>
      <c r="AQ67" s="139"/>
      <c r="AR67" s="139"/>
      <c r="AS67" s="139"/>
      <c r="AT67" s="139"/>
      <c r="AU67" s="139"/>
      <c r="AV67" s="139"/>
      <c r="AW67" s="139"/>
      <c r="AX67" s="139"/>
      <c r="AY67" s="139"/>
      <c r="AZ67" s="139"/>
      <c r="BA67" s="139"/>
      <c r="BB67" s="139"/>
      <c r="BC67" s="139"/>
      <c r="BD67" s="139"/>
      <c r="BE67" s="139"/>
      <c r="BF67" s="139"/>
      <c r="BG67" s="139"/>
      <c r="BH67" s="139"/>
      <c r="BI67" s="139"/>
      <c r="BJ67" s="139"/>
      <c r="BK67" s="139"/>
      <c r="BL67" s="139"/>
      <c r="BM67" s="139"/>
      <c r="BN67" s="139"/>
      <c r="BO67" s="139"/>
      <c r="BP67" s="139"/>
      <c r="BQ67" s="140"/>
      <c r="BR67" s="141">
        <f t="shared" si="18"/>
        <v>0</v>
      </c>
      <c r="BS67" s="120">
        <v>0</v>
      </c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>
        <v>7.4305555555555625E-2</v>
      </c>
      <c r="CL67" s="121"/>
      <c r="CM67" s="121">
        <v>4.166666666666663E-2</v>
      </c>
      <c r="CN67" s="121"/>
      <c r="CO67" s="121"/>
      <c r="CP67" s="121"/>
      <c r="CQ67" s="121"/>
      <c r="CR67" s="121"/>
      <c r="CS67" s="121">
        <v>2.0833333333333259E-2</v>
      </c>
      <c r="CT67" s="121">
        <v>2.0833333333333259E-2</v>
      </c>
      <c r="CU67" s="121">
        <v>0.16666666666666663</v>
      </c>
      <c r="CV67" s="121"/>
      <c r="CW67" s="121"/>
      <c r="CX67" s="121"/>
      <c r="CY67" s="122">
        <f t="shared" si="19"/>
        <v>0.3243055555555554</v>
      </c>
      <c r="CZ67" s="121"/>
      <c r="DA67" s="121"/>
      <c r="DB67" s="121"/>
      <c r="DC67" s="121"/>
      <c r="DD67" s="121"/>
      <c r="DE67" s="121"/>
      <c r="DF67" s="121">
        <v>2.0833333333333259E-2</v>
      </c>
      <c r="DG67" s="121">
        <v>0.20833333333333326</v>
      </c>
      <c r="DH67" s="121">
        <v>6.25E-2</v>
      </c>
      <c r="DI67" s="121"/>
      <c r="DJ67" s="121"/>
      <c r="DK67" s="121"/>
      <c r="DL67" s="121"/>
      <c r="DM67" s="121">
        <v>8.3333333333333259E-2</v>
      </c>
      <c r="DN67" s="121">
        <v>0.19444444444444442</v>
      </c>
      <c r="DO67" s="121">
        <v>7.291666666666663E-2</v>
      </c>
      <c r="DP67" s="121">
        <v>2.777777777777779E-2</v>
      </c>
      <c r="DQ67" s="121"/>
      <c r="DR67" s="121"/>
      <c r="DS67" s="121"/>
      <c r="DT67" s="121">
        <v>2.0833333333333259E-2</v>
      </c>
      <c r="DU67" s="121"/>
      <c r="DV67" s="121"/>
      <c r="DW67" s="121"/>
      <c r="DX67" s="121"/>
      <c r="DY67" s="121"/>
      <c r="DZ67" s="121"/>
      <c r="EA67" s="121"/>
      <c r="EB67" s="121"/>
      <c r="EC67" s="121"/>
      <c r="ED67" s="122">
        <f t="shared" si="20"/>
        <v>0.69097222222222188</v>
      </c>
      <c r="EE67" s="146"/>
      <c r="EF67" s="147"/>
      <c r="EG67" s="147"/>
      <c r="EH67" s="147"/>
      <c r="EI67" s="147"/>
      <c r="EJ67" s="147"/>
      <c r="EK67" s="147"/>
      <c r="EL67" s="147"/>
      <c r="EM67" s="147"/>
      <c r="EN67" s="147"/>
      <c r="EO67" s="147"/>
      <c r="EP67" s="147"/>
      <c r="EQ67" s="147"/>
      <c r="ER67" s="147"/>
      <c r="ES67" s="147"/>
      <c r="ET67" s="147"/>
      <c r="EU67" s="147"/>
      <c r="EV67" s="147"/>
      <c r="EW67" s="147"/>
      <c r="EX67" s="147"/>
      <c r="EY67" s="147"/>
      <c r="EZ67" s="147"/>
      <c r="FA67" s="147"/>
      <c r="FB67" s="147"/>
      <c r="FC67" s="147"/>
      <c r="FD67" s="147"/>
      <c r="FE67" s="147"/>
      <c r="FF67" s="147"/>
      <c r="FG67" s="147"/>
      <c r="FH67" s="147"/>
      <c r="FI67" s="148"/>
      <c r="FJ67" s="133">
        <f t="shared" si="7"/>
        <v>0</v>
      </c>
      <c r="FK67" s="443"/>
      <c r="FL67" s="443"/>
      <c r="FM67" s="443"/>
      <c r="FN67" s="443"/>
      <c r="FO67" s="443">
        <v>8.3333333333333259E-2</v>
      </c>
      <c r="FP67" s="443">
        <v>4.3749999999999956E-2</v>
      </c>
      <c r="FQ67" s="475"/>
      <c r="FR67" s="443">
        <v>6.944444444444442E-2</v>
      </c>
      <c r="FS67" s="443"/>
      <c r="FT67" s="443"/>
      <c r="FU67" s="443">
        <v>2.0833333333333259E-2</v>
      </c>
      <c r="FV67" s="443"/>
      <c r="FW67" s="443"/>
      <c r="FX67" s="443"/>
      <c r="FY67" s="443"/>
      <c r="FZ67" s="443"/>
      <c r="GA67" s="443">
        <v>6.25E-2</v>
      </c>
      <c r="GB67" s="443"/>
      <c r="GC67" s="443"/>
      <c r="GD67" s="443">
        <v>0.125</v>
      </c>
      <c r="GE67" s="443"/>
      <c r="GF67" s="443">
        <v>6.25E-2</v>
      </c>
      <c r="GG67" s="443">
        <v>3.125E-2</v>
      </c>
      <c r="GH67" s="443">
        <v>2.777777777777779E-2</v>
      </c>
      <c r="GI67" s="443"/>
      <c r="GJ67" s="443">
        <v>5.5555555555555469E-2</v>
      </c>
      <c r="GK67" s="443">
        <v>9.027777777777779E-2</v>
      </c>
      <c r="GL67" s="443"/>
      <c r="GM67" s="443"/>
      <c r="GN67" s="443"/>
      <c r="GO67" s="460">
        <f t="shared" si="15"/>
        <v>0.67222222222222194</v>
      </c>
      <c r="GP67" s="486">
        <v>9.722222222222221E-2</v>
      </c>
      <c r="GQ67" s="486"/>
      <c r="GR67" s="486"/>
      <c r="GS67" s="486"/>
      <c r="GT67" s="486"/>
      <c r="GU67" s="486"/>
      <c r="GV67" s="486"/>
      <c r="GW67" s="486"/>
      <c r="GX67" s="486"/>
      <c r="GY67" s="486"/>
      <c r="GZ67" s="486"/>
      <c r="HA67" s="486"/>
      <c r="HB67" s="486"/>
      <c r="HC67" s="486"/>
      <c r="HD67" s="486"/>
      <c r="HE67" s="486"/>
      <c r="HF67" s="486"/>
      <c r="HG67" s="486"/>
      <c r="HH67" s="486"/>
      <c r="HI67" s="486"/>
      <c r="HJ67" s="486"/>
      <c r="HK67" s="486"/>
      <c r="HL67" s="486">
        <v>0.14583333333333326</v>
      </c>
      <c r="HM67" s="486"/>
      <c r="HN67" s="486"/>
      <c r="HO67" s="486"/>
      <c r="HP67" s="486"/>
      <c r="HQ67" s="486"/>
      <c r="HR67" s="486"/>
      <c r="HS67" s="486"/>
      <c r="HT67" s="507"/>
      <c r="HU67" s="460">
        <f t="shared" si="10"/>
        <v>0.24305555555555547</v>
      </c>
      <c r="HV67" s="564"/>
      <c r="HW67" s="486"/>
      <c r="HX67" s="486"/>
      <c r="HY67" s="486"/>
      <c r="HZ67" s="486"/>
      <c r="IA67" s="486"/>
      <c r="IB67" s="486"/>
      <c r="IC67" s="486"/>
      <c r="ID67" s="486"/>
      <c r="IE67" s="486"/>
      <c r="IF67" s="486"/>
      <c r="IG67" s="486">
        <v>2.0833333333333259E-2</v>
      </c>
      <c r="IH67" s="486"/>
      <c r="II67" s="486"/>
      <c r="IJ67" s="486">
        <v>0.16666666666666663</v>
      </c>
      <c r="IK67" s="486"/>
      <c r="IL67" s="486"/>
      <c r="IM67" s="486"/>
      <c r="IN67" s="486"/>
      <c r="IO67" s="486"/>
      <c r="IP67" s="486"/>
      <c r="IQ67" s="486"/>
      <c r="IR67" s="486"/>
      <c r="IS67" s="486"/>
      <c r="IT67" s="486"/>
      <c r="IU67" s="486"/>
      <c r="IV67" s="486"/>
      <c r="IW67" s="486"/>
      <c r="IX67" s="486"/>
      <c r="IY67" s="486"/>
      <c r="IZ67" s="507"/>
      <c r="JA67" s="460">
        <f t="shared" si="11"/>
        <v>0.18749999999999989</v>
      </c>
      <c r="JB67" s="564"/>
      <c r="JC67" s="486">
        <v>2.0833333333333259E-2</v>
      </c>
      <c r="JD67" s="486">
        <v>1.388888888888884E-2</v>
      </c>
      <c r="JE67" s="486"/>
      <c r="JF67" s="486">
        <v>6.25E-2</v>
      </c>
      <c r="JG67" s="486"/>
      <c r="JH67" s="486"/>
      <c r="JI67" s="486">
        <v>8.6805555555555469E-2</v>
      </c>
      <c r="JJ67" s="486"/>
      <c r="JK67" s="486"/>
      <c r="JL67" s="486"/>
      <c r="JM67" s="486"/>
      <c r="JN67" s="486"/>
      <c r="JO67" s="486"/>
      <c r="JP67" s="486"/>
      <c r="JQ67" s="486"/>
      <c r="JR67" s="486"/>
      <c r="JS67" s="486"/>
      <c r="JT67" s="486"/>
      <c r="JU67" s="486"/>
      <c r="JV67" s="486"/>
      <c r="JW67" s="486"/>
      <c r="JX67" s="486"/>
      <c r="JY67" s="486"/>
      <c r="JZ67" s="486"/>
      <c r="KA67" s="486"/>
      <c r="KB67" s="486"/>
      <c r="KC67" s="486"/>
      <c r="KD67" s="486"/>
      <c r="KE67" s="507"/>
      <c r="KF67" s="460">
        <f t="shared" si="12"/>
        <v>0.18402777777777757</v>
      </c>
      <c r="KG67" s="486"/>
      <c r="KH67" s="486"/>
      <c r="KI67" s="486"/>
      <c r="KJ67" s="486"/>
      <c r="KK67" s="486"/>
      <c r="KL67" s="486"/>
      <c r="KM67" s="486"/>
      <c r="KN67" s="486"/>
      <c r="KO67" s="486"/>
      <c r="KP67" s="486"/>
      <c r="KQ67" s="486"/>
      <c r="KR67" s="486"/>
      <c r="KS67" s="486"/>
      <c r="KT67" s="486"/>
      <c r="KU67" s="486"/>
      <c r="KV67" s="486"/>
      <c r="KW67" s="486"/>
      <c r="KX67" s="486"/>
      <c r="KY67" s="486"/>
      <c r="KZ67" s="486"/>
      <c r="LA67" s="486"/>
      <c r="LB67" s="486"/>
      <c r="LC67" s="486"/>
      <c r="LD67" s="486"/>
      <c r="LE67" s="486"/>
      <c r="LF67" s="486"/>
      <c r="LG67" s="486"/>
      <c r="LH67" s="486"/>
      <c r="LI67" s="486"/>
      <c r="LJ67" s="486"/>
      <c r="LK67" s="486"/>
      <c r="LL67" s="460">
        <f t="shared" si="13"/>
        <v>0</v>
      </c>
      <c r="LM67" s="486"/>
      <c r="LN67" s="486"/>
      <c r="LO67" s="486"/>
      <c r="LP67" s="486"/>
      <c r="LQ67" s="486"/>
      <c r="LR67" s="486"/>
      <c r="LS67" s="486"/>
      <c r="LT67" s="486"/>
      <c r="LU67" s="486"/>
      <c r="LV67" s="486"/>
      <c r="LW67" s="486"/>
      <c r="LX67" s="486"/>
      <c r="LY67" s="486"/>
      <c r="LZ67" s="486"/>
      <c r="MA67" s="486"/>
      <c r="MB67" s="486"/>
      <c r="MC67" s="486"/>
      <c r="MD67" s="486"/>
      <c r="ME67" s="486"/>
      <c r="MF67" s="486"/>
      <c r="MG67" s="486"/>
      <c r="MH67" s="486"/>
      <c r="MI67" s="486"/>
      <c r="MJ67" s="486"/>
      <c r="MK67" s="486"/>
      <c r="ML67" s="486"/>
      <c r="MM67" s="486"/>
      <c r="MN67" s="486"/>
      <c r="MO67" s="486"/>
      <c r="MP67" s="486"/>
      <c r="MQ67" s="460">
        <f t="shared" si="14"/>
        <v>0</v>
      </c>
      <c r="MR67" s="486"/>
      <c r="MS67" s="486"/>
      <c r="MT67" s="486"/>
      <c r="MU67" s="486"/>
      <c r="MV67" s="486"/>
      <c r="MW67" s="486"/>
      <c r="MX67" s="486"/>
      <c r="MY67" s="486"/>
      <c r="MZ67" s="486"/>
      <c r="NA67" s="486"/>
      <c r="NB67" s="486"/>
      <c r="NC67" s="486"/>
      <c r="ND67" s="486"/>
      <c r="NE67" s="486"/>
      <c r="NF67" s="486"/>
      <c r="NG67" s="486"/>
      <c r="NH67" s="486"/>
      <c r="NI67" s="486"/>
      <c r="NJ67" s="486"/>
      <c r="NK67" s="486"/>
      <c r="NL67" s="486"/>
      <c r="NM67" s="486"/>
      <c r="NN67" s="486"/>
      <c r="NO67" s="486"/>
      <c r="NP67" s="486"/>
      <c r="NQ67" s="486"/>
      <c r="NR67" s="486"/>
      <c r="NS67" s="486"/>
      <c r="NT67" s="486"/>
      <c r="NU67" s="486"/>
      <c r="NV67" s="486"/>
      <c r="NW67" s="460">
        <f t="shared" si="8"/>
        <v>0</v>
      </c>
      <c r="NX67" s="142"/>
    </row>
    <row r="68" spans="1:388" s="124" customFormat="1" ht="30" customHeight="1">
      <c r="A68" s="113">
        <v>55</v>
      </c>
      <c r="B68" s="151" t="s">
        <v>156</v>
      </c>
      <c r="C68" s="125" t="s">
        <v>60</v>
      </c>
      <c r="D68" s="153" t="str">
        <f t="shared" si="0"/>
        <v xml:space="preserve">1 Dias y 3 Horas </v>
      </c>
      <c r="E68" s="307">
        <f t="shared" si="16"/>
        <v>6.1371527777777546E-2</v>
      </c>
      <c r="F68" s="308">
        <f>'Reporte de horas deducidos'!HI58</f>
        <v>4.0500000000000007</v>
      </c>
      <c r="G68" s="306">
        <f t="shared" si="2"/>
        <v>0.49097222222222037</v>
      </c>
      <c r="H68" s="115">
        <f t="shared" si="9"/>
        <v>4.5409722222222211</v>
      </c>
      <c r="I68" s="138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40"/>
      <c r="AN68" s="141">
        <f t="shared" si="17"/>
        <v>0</v>
      </c>
      <c r="AO68" s="138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40"/>
      <c r="BR68" s="141">
        <f t="shared" si="18"/>
        <v>0</v>
      </c>
      <c r="BS68" s="120">
        <v>0</v>
      </c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>
        <v>0.2222222222222221</v>
      </c>
      <c r="CK68" s="121">
        <v>7.4305555555555625E-2</v>
      </c>
      <c r="CL68" s="121"/>
      <c r="CM68" s="121">
        <v>4.166666666666663E-2</v>
      </c>
      <c r="CN68" s="121">
        <v>8.3333333333333259E-2</v>
      </c>
      <c r="CO68" s="121"/>
      <c r="CP68" s="121"/>
      <c r="CQ68" s="121">
        <v>2.0833333333333259E-2</v>
      </c>
      <c r="CR68" s="121"/>
      <c r="CS68" s="121">
        <v>0.1597222222222221</v>
      </c>
      <c r="CT68" s="121">
        <v>2.0833333333333259E-2</v>
      </c>
      <c r="CU68" s="121">
        <v>0.26041666666666663</v>
      </c>
      <c r="CV68" s="121"/>
      <c r="CW68" s="121"/>
      <c r="CX68" s="121"/>
      <c r="CY68" s="122">
        <f t="shared" si="19"/>
        <v>0.88333333333333286</v>
      </c>
      <c r="CZ68" s="121"/>
      <c r="DA68" s="121"/>
      <c r="DB68" s="121"/>
      <c r="DC68" s="121"/>
      <c r="DD68" s="121"/>
      <c r="DE68" s="121"/>
      <c r="DF68" s="121">
        <v>0.10416666666666663</v>
      </c>
      <c r="DG68" s="121">
        <v>0.20833333333333326</v>
      </c>
      <c r="DH68" s="121">
        <v>9.027777777777779E-2</v>
      </c>
      <c r="DI68" s="121"/>
      <c r="DJ68" s="121"/>
      <c r="DK68" s="121"/>
      <c r="DL68" s="121"/>
      <c r="DM68" s="121">
        <v>8.3333333333333259E-2</v>
      </c>
      <c r="DN68" s="121">
        <v>0.19444444444444442</v>
      </c>
      <c r="DO68" s="121">
        <v>7.291666666666663E-2</v>
      </c>
      <c r="DP68" s="121">
        <v>2.777777777777779E-2</v>
      </c>
      <c r="DQ68" s="121">
        <v>4.1666666666666664E-2</v>
      </c>
      <c r="DR68" s="121"/>
      <c r="DS68" s="121"/>
      <c r="DT68" s="121"/>
      <c r="DU68" s="121"/>
      <c r="DV68" s="121"/>
      <c r="DW68" s="121"/>
      <c r="DX68" s="121"/>
      <c r="DY68" s="121"/>
      <c r="DZ68" s="121"/>
      <c r="EA68" s="121"/>
      <c r="EB68" s="121"/>
      <c r="EC68" s="121"/>
      <c r="ED68" s="122">
        <f t="shared" si="20"/>
        <v>0.82291666666666641</v>
      </c>
      <c r="EE68" s="146"/>
      <c r="EF68" s="147"/>
      <c r="EG68" s="147"/>
      <c r="EH68" s="147"/>
      <c r="EI68" s="147"/>
      <c r="EJ68" s="147"/>
      <c r="EK68" s="147"/>
      <c r="EL68" s="147"/>
      <c r="EM68" s="147"/>
      <c r="EN68" s="147"/>
      <c r="EO68" s="147"/>
      <c r="EP68" s="147"/>
      <c r="EQ68" s="147"/>
      <c r="ER68" s="147"/>
      <c r="ES68" s="147"/>
      <c r="ET68" s="147"/>
      <c r="EU68" s="147"/>
      <c r="EV68" s="147"/>
      <c r="EW68" s="147"/>
      <c r="EX68" s="147"/>
      <c r="EY68" s="147"/>
      <c r="EZ68" s="147"/>
      <c r="FA68" s="147"/>
      <c r="FB68" s="147"/>
      <c r="FC68" s="147"/>
      <c r="FD68" s="147"/>
      <c r="FE68" s="147"/>
      <c r="FF68" s="147"/>
      <c r="FG68" s="147"/>
      <c r="FH68" s="147"/>
      <c r="FI68" s="148"/>
      <c r="FJ68" s="133">
        <f t="shared" si="7"/>
        <v>0</v>
      </c>
      <c r="FK68" s="443"/>
      <c r="FL68" s="443">
        <v>8.6111111111111027E-2</v>
      </c>
      <c r="FM68" s="443">
        <v>2.6388888888888906E-2</v>
      </c>
      <c r="FN68" s="443">
        <v>9.027777777777779E-2</v>
      </c>
      <c r="FO68" s="443">
        <v>8.3333333333333259E-2</v>
      </c>
      <c r="FP68" s="443">
        <v>0.1069444444444444</v>
      </c>
      <c r="FQ68" s="475"/>
      <c r="FR68" s="443">
        <v>6.944444444444442E-2</v>
      </c>
      <c r="FS68" s="443"/>
      <c r="FT68" s="443"/>
      <c r="FU68" s="443">
        <v>2.0833333333333259E-2</v>
      </c>
      <c r="FV68" s="443"/>
      <c r="FW68" s="443"/>
      <c r="FX68" s="443"/>
      <c r="FY68" s="443"/>
      <c r="FZ68" s="443"/>
      <c r="GA68" s="443">
        <v>6.25E-2</v>
      </c>
      <c r="GB68" s="443">
        <v>4.166666666666663E-2</v>
      </c>
      <c r="GC68" s="443"/>
      <c r="GD68" s="443"/>
      <c r="GE68" s="443"/>
      <c r="GF68" s="443">
        <v>6.25E-2</v>
      </c>
      <c r="GG68" s="443">
        <v>7.638888888888884E-2</v>
      </c>
      <c r="GH68" s="443"/>
      <c r="GI68" s="443">
        <v>5.2083333333333259E-2</v>
      </c>
      <c r="GJ68" s="443"/>
      <c r="GK68" s="443">
        <v>5.2083333333333259E-2</v>
      </c>
      <c r="GL68" s="443"/>
      <c r="GM68" s="443"/>
      <c r="GN68" s="443">
        <v>4.513888888888884E-2</v>
      </c>
      <c r="GO68" s="460">
        <f t="shared" si="15"/>
        <v>0.87569444444444389</v>
      </c>
      <c r="GP68" s="487">
        <v>9.722222222222221E-2</v>
      </c>
      <c r="GQ68" s="486">
        <v>4.166666666666663E-2</v>
      </c>
      <c r="GR68" s="486"/>
      <c r="GS68" s="486"/>
      <c r="GT68" s="486"/>
      <c r="GU68" s="486"/>
      <c r="GV68" s="486"/>
      <c r="GW68" s="486"/>
      <c r="GX68" s="486"/>
      <c r="GY68" s="486"/>
      <c r="GZ68" s="486">
        <v>0.27847222222222223</v>
      </c>
      <c r="HA68" s="486"/>
      <c r="HB68" s="486"/>
      <c r="HC68" s="486">
        <v>4.861111111111116E-2</v>
      </c>
      <c r="HD68" s="486"/>
      <c r="HE68" s="486"/>
      <c r="HF68" s="486"/>
      <c r="HG68" s="486"/>
      <c r="HH68" s="486"/>
      <c r="HI68" s="486"/>
      <c r="HJ68" s="486">
        <v>3.4722222222222099E-2</v>
      </c>
      <c r="HK68" s="486"/>
      <c r="HL68" s="486">
        <v>0.14583333333333326</v>
      </c>
      <c r="HM68" s="486"/>
      <c r="HN68" s="486"/>
      <c r="HO68" s="486"/>
      <c r="HP68" s="486"/>
      <c r="HQ68" s="486">
        <v>7.6388888888888618E-3</v>
      </c>
      <c r="HR68" s="486"/>
      <c r="HS68" s="486">
        <v>8.1944444444444375E-2</v>
      </c>
      <c r="HT68" s="507"/>
      <c r="HU68" s="460">
        <f t="shared" si="10"/>
        <v>0.73611111111111083</v>
      </c>
      <c r="HV68" s="564"/>
      <c r="HW68" s="486"/>
      <c r="HX68" s="486"/>
      <c r="HY68" s="486">
        <v>1.736111111111116E-2</v>
      </c>
      <c r="HZ68" s="486">
        <v>1.388888888888884E-2</v>
      </c>
      <c r="IA68" s="486">
        <v>5.2083333333333259E-2</v>
      </c>
      <c r="IB68" s="486"/>
      <c r="IC68" s="486">
        <v>0.2104166666666667</v>
      </c>
      <c r="ID68" s="486"/>
      <c r="IE68" s="486"/>
      <c r="IF68" s="486">
        <v>2.0833333333333259E-2</v>
      </c>
      <c r="IG68" s="486"/>
      <c r="IH68" s="486"/>
      <c r="II68" s="486"/>
      <c r="IJ68" s="486">
        <v>0.125</v>
      </c>
      <c r="IK68" s="486"/>
      <c r="IL68" s="486">
        <v>5.2083333333333259E-2</v>
      </c>
      <c r="IM68" s="486"/>
      <c r="IN68" s="486"/>
      <c r="IO68" s="486"/>
      <c r="IP68" s="486"/>
      <c r="IQ68" s="486">
        <v>0.23055555555555562</v>
      </c>
      <c r="IR68" s="486"/>
      <c r="IS68" s="486"/>
      <c r="IT68" s="486"/>
      <c r="IU68" s="486"/>
      <c r="IV68" s="486">
        <v>6.3888888888888884E-2</v>
      </c>
      <c r="IW68" s="486"/>
      <c r="IX68" s="486">
        <v>0.19305555555555554</v>
      </c>
      <c r="IY68" s="486"/>
      <c r="IZ68" s="507"/>
      <c r="JA68" s="460">
        <f t="shared" si="11"/>
        <v>0.97916666666666652</v>
      </c>
      <c r="JB68" s="564"/>
      <c r="JC68" s="486">
        <v>6.9444444444444198E-3</v>
      </c>
      <c r="JD68" s="486">
        <v>0.15347222222222223</v>
      </c>
      <c r="JE68" s="486"/>
      <c r="JF68" s="486"/>
      <c r="JG68" s="486"/>
      <c r="JH68" s="486"/>
      <c r="JI68" s="486">
        <v>8.3333333333333259E-2</v>
      </c>
      <c r="JJ68" s="486"/>
      <c r="JK68" s="486"/>
      <c r="JL68" s="486"/>
      <c r="JM68" s="486"/>
      <c r="JN68" s="486"/>
      <c r="JO68" s="486"/>
      <c r="JP68" s="486"/>
      <c r="JQ68" s="486"/>
      <c r="JR68" s="486"/>
      <c r="JS68" s="486"/>
      <c r="JT68" s="486"/>
      <c r="JU68" s="486"/>
      <c r="JV68" s="486"/>
      <c r="JW68" s="486"/>
      <c r="JX68" s="486"/>
      <c r="JY68" s="486"/>
      <c r="JZ68" s="486"/>
      <c r="KA68" s="486"/>
      <c r="KB68" s="486"/>
      <c r="KC68" s="486"/>
      <c r="KD68" s="486"/>
      <c r="KE68" s="507"/>
      <c r="KF68" s="460">
        <f t="shared" si="12"/>
        <v>0.24374999999999991</v>
      </c>
      <c r="KG68" s="486"/>
      <c r="KH68" s="486"/>
      <c r="KI68" s="486"/>
      <c r="KJ68" s="486"/>
      <c r="KK68" s="486"/>
      <c r="KL68" s="486"/>
      <c r="KM68" s="486"/>
      <c r="KN68" s="486"/>
      <c r="KO68" s="486"/>
      <c r="KP68" s="486"/>
      <c r="KQ68" s="486"/>
      <c r="KR68" s="486"/>
      <c r="KS68" s="486"/>
      <c r="KT68" s="486"/>
      <c r="KU68" s="486"/>
      <c r="KV68" s="486"/>
      <c r="KW68" s="486"/>
      <c r="KX68" s="486"/>
      <c r="KY68" s="486"/>
      <c r="KZ68" s="486"/>
      <c r="LA68" s="486"/>
      <c r="LB68" s="486"/>
      <c r="LC68" s="486"/>
      <c r="LD68" s="486"/>
      <c r="LE68" s="486"/>
      <c r="LF68" s="486"/>
      <c r="LG68" s="486"/>
      <c r="LH68" s="486"/>
      <c r="LI68" s="486"/>
      <c r="LJ68" s="486"/>
      <c r="LK68" s="486"/>
      <c r="LL68" s="460">
        <f t="shared" si="13"/>
        <v>0</v>
      </c>
      <c r="LM68" s="486"/>
      <c r="LN68" s="486"/>
      <c r="LO68" s="486"/>
      <c r="LP68" s="486"/>
      <c r="LQ68" s="486"/>
      <c r="LR68" s="486"/>
      <c r="LS68" s="486"/>
      <c r="LT68" s="486"/>
      <c r="LU68" s="486"/>
      <c r="LV68" s="486"/>
      <c r="LW68" s="486"/>
      <c r="LX68" s="486"/>
      <c r="LY68" s="486"/>
      <c r="LZ68" s="486"/>
      <c r="MA68" s="486"/>
      <c r="MB68" s="486"/>
      <c r="MC68" s="486"/>
      <c r="MD68" s="486"/>
      <c r="ME68" s="486"/>
      <c r="MF68" s="486"/>
      <c r="MG68" s="486"/>
      <c r="MH68" s="486"/>
      <c r="MI68" s="486"/>
      <c r="MJ68" s="486"/>
      <c r="MK68" s="486"/>
      <c r="ML68" s="486"/>
      <c r="MM68" s="486"/>
      <c r="MN68" s="486"/>
      <c r="MO68" s="486"/>
      <c r="MP68" s="486"/>
      <c r="MQ68" s="460">
        <f t="shared" si="14"/>
        <v>0</v>
      </c>
      <c r="MR68" s="486"/>
      <c r="MS68" s="486"/>
      <c r="MT68" s="486"/>
      <c r="MU68" s="486"/>
      <c r="MV68" s="486"/>
      <c r="MW68" s="486"/>
      <c r="MX68" s="486"/>
      <c r="MY68" s="486"/>
      <c r="MZ68" s="486"/>
      <c r="NA68" s="486"/>
      <c r="NB68" s="486"/>
      <c r="NC68" s="486"/>
      <c r="ND68" s="486"/>
      <c r="NE68" s="486"/>
      <c r="NF68" s="486"/>
      <c r="NG68" s="486"/>
      <c r="NH68" s="486"/>
      <c r="NI68" s="486"/>
      <c r="NJ68" s="486"/>
      <c r="NK68" s="486"/>
      <c r="NL68" s="486"/>
      <c r="NM68" s="486"/>
      <c r="NN68" s="486"/>
      <c r="NO68" s="486"/>
      <c r="NP68" s="486"/>
      <c r="NQ68" s="486"/>
      <c r="NR68" s="486"/>
      <c r="NS68" s="486"/>
      <c r="NT68" s="486"/>
      <c r="NU68" s="486"/>
      <c r="NV68" s="486"/>
      <c r="NW68" s="460">
        <f t="shared" si="8"/>
        <v>0</v>
      </c>
      <c r="NX68" s="142"/>
    </row>
    <row r="69" spans="1:388" s="124" customFormat="1" ht="30" customHeight="1">
      <c r="A69" s="113">
        <v>56</v>
      </c>
      <c r="B69" s="152" t="s">
        <v>184</v>
      </c>
      <c r="C69" s="125" t="s">
        <v>60</v>
      </c>
      <c r="D69" s="153" t="str">
        <f t="shared" si="0"/>
        <v xml:space="preserve">2 Dias y 1 Horas </v>
      </c>
      <c r="E69" s="307">
        <f t="shared" si="16"/>
        <v>9.2708333333333309E-2</v>
      </c>
      <c r="F69" s="308">
        <f>'Reporte de horas deducidos'!HI59</f>
        <v>1.9999999999999993</v>
      </c>
      <c r="G69" s="306">
        <f t="shared" si="2"/>
        <v>0.74166666666666647</v>
      </c>
      <c r="H69" s="115">
        <f t="shared" si="9"/>
        <v>2.7416666666666658</v>
      </c>
      <c r="I69" s="138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40"/>
      <c r="AN69" s="141">
        <f t="shared" si="17"/>
        <v>0</v>
      </c>
      <c r="AO69" s="138"/>
      <c r="AP69" s="139"/>
      <c r="AQ69" s="139"/>
      <c r="AR69" s="139"/>
      <c r="AS69" s="139"/>
      <c r="AT69" s="139"/>
      <c r="AU69" s="139"/>
      <c r="AV69" s="139"/>
      <c r="AW69" s="139"/>
      <c r="AX69" s="139"/>
      <c r="AY69" s="139"/>
      <c r="AZ69" s="139"/>
      <c r="BA69" s="139"/>
      <c r="BB69" s="139"/>
      <c r="BC69" s="139"/>
      <c r="BD69" s="139"/>
      <c r="BE69" s="139"/>
      <c r="BF69" s="139"/>
      <c r="BG69" s="139"/>
      <c r="BH69" s="139"/>
      <c r="BI69" s="139"/>
      <c r="BJ69" s="139"/>
      <c r="BK69" s="139"/>
      <c r="BL69" s="139"/>
      <c r="BM69" s="139"/>
      <c r="BN69" s="139"/>
      <c r="BO69" s="139"/>
      <c r="BP69" s="139"/>
      <c r="BQ69" s="140"/>
      <c r="BR69" s="141">
        <f t="shared" si="18"/>
        <v>0</v>
      </c>
      <c r="BS69" s="120">
        <v>0</v>
      </c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>
        <v>0.2222222222222221</v>
      </c>
      <c r="CK69" s="121">
        <v>7.4305555555555625E-2</v>
      </c>
      <c r="CL69" s="121"/>
      <c r="CM69" s="121">
        <v>4.166666666666663E-2</v>
      </c>
      <c r="CN69" s="121">
        <v>8.3333333333333259E-2</v>
      </c>
      <c r="CO69" s="121"/>
      <c r="CP69" s="121"/>
      <c r="CQ69" s="121">
        <v>2.0833333333333259E-2</v>
      </c>
      <c r="CR69" s="121"/>
      <c r="CS69" s="121">
        <v>0.1597222222222221</v>
      </c>
      <c r="CT69" s="121">
        <v>2.0833333333333259E-2</v>
      </c>
      <c r="CU69" s="121">
        <v>0.26041666666666663</v>
      </c>
      <c r="CV69" s="121"/>
      <c r="CW69" s="121"/>
      <c r="CX69" s="121"/>
      <c r="CY69" s="122">
        <v>0</v>
      </c>
      <c r="CZ69" s="121"/>
      <c r="DA69" s="121"/>
      <c r="DB69" s="121"/>
      <c r="DC69" s="121"/>
      <c r="DD69" s="121"/>
      <c r="DE69" s="121"/>
      <c r="DF69" s="121">
        <v>0.10416666666666663</v>
      </c>
      <c r="DG69" s="121"/>
      <c r="DH69" s="121">
        <v>6.25E-2</v>
      </c>
      <c r="DI69" s="121"/>
      <c r="DJ69" s="121"/>
      <c r="DK69" s="121"/>
      <c r="DL69" s="121"/>
      <c r="DM69" s="121">
        <v>4.166666666666663E-2</v>
      </c>
      <c r="DN69" s="121">
        <v>0.19444444444444442</v>
      </c>
      <c r="DO69" s="121">
        <v>7.291666666666663E-2</v>
      </c>
      <c r="DP69" s="393">
        <v>2.777777777777779E-2</v>
      </c>
      <c r="DQ69" s="393"/>
      <c r="DR69" s="121"/>
      <c r="DS69" s="121"/>
      <c r="DT69" s="121">
        <v>2.0833333333333259E-2</v>
      </c>
      <c r="DU69" s="121"/>
      <c r="DV69" s="121"/>
      <c r="DW69" s="121"/>
      <c r="DX69" s="121"/>
      <c r="DY69" s="121"/>
      <c r="DZ69" s="121"/>
      <c r="EA69" s="121"/>
      <c r="EB69" s="121"/>
      <c r="EC69" s="121"/>
      <c r="ED69" s="122">
        <f t="shared" si="20"/>
        <v>0.52430555555555536</v>
      </c>
      <c r="EE69" s="146"/>
      <c r="EF69" s="147"/>
      <c r="EG69" s="147"/>
      <c r="EH69" s="147"/>
      <c r="EI69" s="147"/>
      <c r="EJ69" s="147"/>
      <c r="EK69" s="147"/>
      <c r="EL69" s="147"/>
      <c r="EM69" s="147"/>
      <c r="EN69" s="147"/>
      <c r="EO69" s="147"/>
      <c r="EP69" s="147"/>
      <c r="EQ69" s="147"/>
      <c r="ER69" s="147"/>
      <c r="ES69" s="147"/>
      <c r="ET69" s="147"/>
      <c r="EU69" s="147"/>
      <c r="EV69" s="147"/>
      <c r="EW69" s="147"/>
      <c r="EX69" s="147"/>
      <c r="EY69" s="147"/>
      <c r="EZ69" s="147"/>
      <c r="FA69" s="147"/>
      <c r="FB69" s="147"/>
      <c r="FC69" s="147"/>
      <c r="FD69" s="147"/>
      <c r="FE69" s="147"/>
      <c r="FF69" s="147"/>
      <c r="FG69" s="147"/>
      <c r="FH69" s="147"/>
      <c r="FI69" s="148"/>
      <c r="FJ69" s="133">
        <f t="shared" si="7"/>
        <v>0</v>
      </c>
      <c r="FK69" s="443">
        <v>2.6388888888888906E-2</v>
      </c>
      <c r="FL69" s="443"/>
      <c r="FM69" s="443"/>
      <c r="FN69" s="443"/>
      <c r="FO69" s="443"/>
      <c r="FP69" s="443"/>
      <c r="FQ69" s="475"/>
      <c r="FR69" s="443"/>
      <c r="FS69" s="443"/>
      <c r="FT69" s="443"/>
      <c r="FU69" s="443">
        <v>2.0833333333333259E-2</v>
      </c>
      <c r="FV69" s="443"/>
      <c r="FW69" s="443"/>
      <c r="FX69" s="443"/>
      <c r="FY69" s="443"/>
      <c r="FZ69" s="443">
        <v>7.4999999999999956E-2</v>
      </c>
      <c r="GA69" s="443">
        <v>6.25E-2</v>
      </c>
      <c r="GB69" s="443">
        <v>0.125</v>
      </c>
      <c r="GC69" s="443"/>
      <c r="GD69" s="443">
        <v>0.125</v>
      </c>
      <c r="GE69" s="443"/>
      <c r="GF69" s="443"/>
      <c r="GG69" s="443">
        <v>6.25E-2</v>
      </c>
      <c r="GH69" s="443">
        <v>2.777777777777779E-2</v>
      </c>
      <c r="GI69" s="443">
        <v>5.2083333333333259E-2</v>
      </c>
      <c r="GJ69" s="443">
        <v>5.5555555555555469E-2</v>
      </c>
      <c r="GK69" s="443">
        <v>9.027777777777779E-2</v>
      </c>
      <c r="GL69" s="443"/>
      <c r="GM69" s="443"/>
      <c r="GN69" s="443">
        <v>0.13888888888888884</v>
      </c>
      <c r="GO69" s="460">
        <f t="shared" si="15"/>
        <v>0.86180555555555527</v>
      </c>
      <c r="GP69" s="486"/>
      <c r="GQ69" s="486">
        <v>4.166666666666663E-2</v>
      </c>
      <c r="GR69" s="486"/>
      <c r="GS69" s="486"/>
      <c r="GT69" s="486"/>
      <c r="GU69" s="486"/>
      <c r="GV69" s="486"/>
      <c r="GW69" s="486">
        <v>2.0833333333333315E-2</v>
      </c>
      <c r="GX69" s="486"/>
      <c r="GY69" s="486"/>
      <c r="GZ69" s="486">
        <v>0.22222222222222221</v>
      </c>
      <c r="HA69" s="486"/>
      <c r="HB69" s="486"/>
      <c r="HC69" s="486">
        <v>9.7222222222222099E-2</v>
      </c>
      <c r="HD69" s="486"/>
      <c r="HE69" s="486"/>
      <c r="HF69" s="486"/>
      <c r="HG69" s="486"/>
      <c r="HH69" s="486"/>
      <c r="HI69" s="486"/>
      <c r="HJ69" s="486"/>
      <c r="HK69" s="486">
        <v>0.13541666666666663</v>
      </c>
      <c r="HL69" s="486">
        <v>0.14583333333333326</v>
      </c>
      <c r="HM69" s="486"/>
      <c r="HN69" s="486"/>
      <c r="HO69" s="486"/>
      <c r="HP69" s="486"/>
      <c r="HQ69" s="486"/>
      <c r="HR69" s="486"/>
      <c r="HS69" s="486"/>
      <c r="HT69" s="507"/>
      <c r="HU69" s="460">
        <f t="shared" si="10"/>
        <v>0.6631944444444442</v>
      </c>
      <c r="HV69" s="564"/>
      <c r="HW69" s="486"/>
      <c r="HX69" s="486"/>
      <c r="HY69" s="486">
        <v>1.2499999999999956E-2</v>
      </c>
      <c r="HZ69" s="486">
        <v>1.388888888888884E-2</v>
      </c>
      <c r="IA69" s="486"/>
      <c r="IB69" s="486"/>
      <c r="IC69" s="486"/>
      <c r="ID69" s="486"/>
      <c r="IE69" s="486"/>
      <c r="IF69" s="486"/>
      <c r="IG69" s="486">
        <v>8.3333333333333259E-2</v>
      </c>
      <c r="IH69" s="486"/>
      <c r="II69" s="486"/>
      <c r="IJ69" s="486">
        <v>0.125</v>
      </c>
      <c r="IK69" s="486"/>
      <c r="IL69" s="486">
        <v>5.2083333333333259E-2</v>
      </c>
      <c r="IM69" s="486">
        <v>0.11041666666666661</v>
      </c>
      <c r="IN69" s="486"/>
      <c r="IO69" s="486"/>
      <c r="IP69" s="486"/>
      <c r="IQ69" s="486"/>
      <c r="IR69" s="486"/>
      <c r="IS69" s="486"/>
      <c r="IT69" s="486">
        <v>5.2083333333333259E-2</v>
      </c>
      <c r="IU69" s="486"/>
      <c r="IV69" s="486"/>
      <c r="IW69" s="486">
        <v>0.1284722222222221</v>
      </c>
      <c r="IX69" s="486"/>
      <c r="IY69" s="486"/>
      <c r="IZ69" s="507"/>
      <c r="JA69" s="460">
        <f t="shared" si="11"/>
        <v>0.57777777777777728</v>
      </c>
      <c r="JB69" s="564"/>
      <c r="JC69" s="486"/>
      <c r="JD69" s="486"/>
      <c r="JE69" s="486">
        <v>9.375E-2</v>
      </c>
      <c r="JF69" s="486">
        <v>2.083333333333337E-2</v>
      </c>
      <c r="JG69" s="486"/>
      <c r="JH69" s="486"/>
      <c r="JI69" s="486"/>
      <c r="JJ69" s="486"/>
      <c r="JK69" s="486"/>
      <c r="JL69" s="486"/>
      <c r="JM69" s="486"/>
      <c r="JN69" s="486"/>
      <c r="JO69" s="486"/>
      <c r="JP69" s="486"/>
      <c r="JQ69" s="486"/>
      <c r="JR69" s="486"/>
      <c r="JS69" s="486"/>
      <c r="JT69" s="486"/>
      <c r="JU69" s="486"/>
      <c r="JV69" s="486"/>
      <c r="JW69" s="486"/>
      <c r="JX69" s="486"/>
      <c r="JY69" s="486"/>
      <c r="JZ69" s="486"/>
      <c r="KA69" s="486"/>
      <c r="KB69" s="486"/>
      <c r="KC69" s="486"/>
      <c r="KD69" s="486"/>
      <c r="KE69" s="507"/>
      <c r="KF69" s="460">
        <f t="shared" si="12"/>
        <v>0.11458333333333337</v>
      </c>
      <c r="KG69" s="486"/>
      <c r="KH69" s="486"/>
      <c r="KI69" s="486"/>
      <c r="KJ69" s="486"/>
      <c r="KK69" s="486"/>
      <c r="KL69" s="486"/>
      <c r="KM69" s="486"/>
      <c r="KN69" s="486"/>
      <c r="KO69" s="486"/>
      <c r="KP69" s="486"/>
      <c r="KQ69" s="486"/>
      <c r="KR69" s="486"/>
      <c r="KS69" s="486"/>
      <c r="KT69" s="486"/>
      <c r="KU69" s="486"/>
      <c r="KV69" s="486"/>
      <c r="KW69" s="486"/>
      <c r="KX69" s="486"/>
      <c r="KY69" s="486"/>
      <c r="KZ69" s="486"/>
      <c r="LA69" s="486"/>
      <c r="LB69" s="486"/>
      <c r="LC69" s="486"/>
      <c r="LD69" s="486"/>
      <c r="LE69" s="486"/>
      <c r="LF69" s="486"/>
      <c r="LG69" s="486"/>
      <c r="LH69" s="486"/>
      <c r="LI69" s="486"/>
      <c r="LJ69" s="486"/>
      <c r="LK69" s="486"/>
      <c r="LL69" s="460">
        <f t="shared" si="13"/>
        <v>0</v>
      </c>
      <c r="LM69" s="486"/>
      <c r="LN69" s="486"/>
      <c r="LO69" s="486"/>
      <c r="LP69" s="486"/>
      <c r="LQ69" s="486"/>
      <c r="LR69" s="486"/>
      <c r="LS69" s="486"/>
      <c r="LT69" s="486"/>
      <c r="LU69" s="486"/>
      <c r="LV69" s="486"/>
      <c r="LW69" s="486"/>
      <c r="LX69" s="486"/>
      <c r="LY69" s="486"/>
      <c r="LZ69" s="486"/>
      <c r="MA69" s="486"/>
      <c r="MB69" s="486"/>
      <c r="MC69" s="486"/>
      <c r="MD69" s="486"/>
      <c r="ME69" s="486"/>
      <c r="MF69" s="486"/>
      <c r="MG69" s="486"/>
      <c r="MH69" s="486"/>
      <c r="MI69" s="486"/>
      <c r="MJ69" s="486"/>
      <c r="MK69" s="486"/>
      <c r="ML69" s="486"/>
      <c r="MM69" s="486"/>
      <c r="MN69" s="486"/>
      <c r="MO69" s="486"/>
      <c r="MP69" s="486"/>
      <c r="MQ69" s="460">
        <f t="shared" si="14"/>
        <v>0</v>
      </c>
      <c r="MR69" s="486"/>
      <c r="MS69" s="486"/>
      <c r="MT69" s="486"/>
      <c r="MU69" s="486"/>
      <c r="MV69" s="486"/>
      <c r="MW69" s="486"/>
      <c r="MX69" s="486"/>
      <c r="MY69" s="486"/>
      <c r="MZ69" s="486"/>
      <c r="NA69" s="486"/>
      <c r="NB69" s="486"/>
      <c r="NC69" s="486"/>
      <c r="ND69" s="486"/>
      <c r="NE69" s="486"/>
      <c r="NF69" s="486"/>
      <c r="NG69" s="486"/>
      <c r="NH69" s="486"/>
      <c r="NI69" s="486"/>
      <c r="NJ69" s="486"/>
      <c r="NK69" s="486"/>
      <c r="NL69" s="486"/>
      <c r="NM69" s="486"/>
      <c r="NN69" s="486"/>
      <c r="NO69" s="486"/>
      <c r="NP69" s="486"/>
      <c r="NQ69" s="486"/>
      <c r="NR69" s="486"/>
      <c r="NS69" s="486"/>
      <c r="NT69" s="486"/>
      <c r="NU69" s="486"/>
      <c r="NV69" s="486"/>
      <c r="NW69" s="460">
        <f t="shared" si="8"/>
        <v>0</v>
      </c>
      <c r="NX69" s="142"/>
    </row>
    <row r="70" spans="1:388" s="124" customFormat="1" ht="30" customHeight="1">
      <c r="A70" s="113">
        <v>57</v>
      </c>
      <c r="B70" s="152" t="s">
        <v>195</v>
      </c>
      <c r="C70" s="125" t="s">
        <v>60</v>
      </c>
      <c r="D70" s="153" t="str">
        <f t="shared" si="0"/>
        <v xml:space="preserve">2 Dias y 6 Horas </v>
      </c>
      <c r="E70" s="307">
        <f t="shared" si="16"/>
        <v>0.11796874999999984</v>
      </c>
      <c r="F70" s="308">
        <f>'Reporte de horas deducidos'!HI60</f>
        <v>1.3819444444444442</v>
      </c>
      <c r="G70" s="306">
        <f t="shared" si="2"/>
        <v>0.94374999999999876</v>
      </c>
      <c r="H70" s="115">
        <f t="shared" si="9"/>
        <v>2.325694444444443</v>
      </c>
      <c r="I70" s="138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40"/>
      <c r="AN70" s="141">
        <f t="shared" si="17"/>
        <v>0</v>
      </c>
      <c r="AO70" s="138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/>
      <c r="BF70" s="139"/>
      <c r="BG70" s="139"/>
      <c r="BH70" s="139"/>
      <c r="BI70" s="139"/>
      <c r="BJ70" s="139"/>
      <c r="BK70" s="139"/>
      <c r="BL70" s="139"/>
      <c r="BM70" s="139"/>
      <c r="BN70" s="139"/>
      <c r="BO70" s="139"/>
      <c r="BP70" s="139"/>
      <c r="BQ70" s="140"/>
      <c r="BR70" s="141">
        <f t="shared" si="18"/>
        <v>0</v>
      </c>
      <c r="BS70" s="120">
        <v>0</v>
      </c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>
        <v>0.2222222222222221</v>
      </c>
      <c r="CK70" s="121">
        <v>7.4305555555555625E-2</v>
      </c>
      <c r="CL70" s="121"/>
      <c r="CM70" s="121">
        <v>4.166666666666663E-2</v>
      </c>
      <c r="CN70" s="121">
        <v>8.3333333333333259E-2</v>
      </c>
      <c r="CO70" s="121"/>
      <c r="CP70" s="121"/>
      <c r="CQ70" s="121">
        <v>2.0833333333333259E-2</v>
      </c>
      <c r="CR70" s="121"/>
      <c r="CS70" s="121">
        <v>0.1597222222222221</v>
      </c>
      <c r="CT70" s="121">
        <v>2.0833333333333259E-2</v>
      </c>
      <c r="CU70" s="121">
        <v>0.26041666666666663</v>
      </c>
      <c r="CV70" s="121"/>
      <c r="CW70" s="121"/>
      <c r="CX70" s="121"/>
      <c r="CY70" s="122">
        <v>0</v>
      </c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11"/>
      <c r="DQ70" s="202"/>
      <c r="DR70" s="392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2">
        <f t="shared" si="20"/>
        <v>0</v>
      </c>
      <c r="EE70" s="146"/>
      <c r="EF70" s="147"/>
      <c r="EG70" s="147"/>
      <c r="EH70" s="147"/>
      <c r="EI70" s="147"/>
      <c r="EJ70" s="147"/>
      <c r="EK70" s="147"/>
      <c r="EL70" s="147"/>
      <c r="EM70" s="147"/>
      <c r="EN70" s="147"/>
      <c r="EO70" s="147"/>
      <c r="EP70" s="147"/>
      <c r="EQ70" s="147"/>
      <c r="ER70" s="147"/>
      <c r="ES70" s="147"/>
      <c r="ET70" s="147"/>
      <c r="EU70" s="147"/>
      <c r="EV70" s="147"/>
      <c r="EW70" s="147"/>
      <c r="EX70" s="147"/>
      <c r="EY70" s="147"/>
      <c r="EZ70" s="147"/>
      <c r="FA70" s="147"/>
      <c r="FB70" s="147"/>
      <c r="FC70" s="147"/>
      <c r="FD70" s="147"/>
      <c r="FE70" s="147"/>
      <c r="FF70" s="147"/>
      <c r="FG70" s="147"/>
      <c r="FH70" s="147"/>
      <c r="FI70" s="148"/>
      <c r="FJ70" s="133">
        <f t="shared" si="7"/>
        <v>0</v>
      </c>
      <c r="FK70" s="443"/>
      <c r="FL70" s="443"/>
      <c r="FM70" s="443"/>
      <c r="FN70" s="443"/>
      <c r="FO70" s="443">
        <v>4.166666666666663E-2</v>
      </c>
      <c r="FP70" s="443">
        <v>4.3749999999999956E-2</v>
      </c>
      <c r="FQ70" s="475"/>
      <c r="FR70" s="443">
        <v>6.944444444444442E-2</v>
      </c>
      <c r="FS70" s="443">
        <v>4.8611111111111049E-2</v>
      </c>
      <c r="FT70" s="443"/>
      <c r="FU70" s="443">
        <v>2.0833333333333259E-2</v>
      </c>
      <c r="FV70" s="443">
        <v>0.33333333333333331</v>
      </c>
      <c r="FW70" s="443"/>
      <c r="FX70" s="443"/>
      <c r="FY70" s="443"/>
      <c r="FZ70" s="443"/>
      <c r="GA70" s="443">
        <v>6.25E-2</v>
      </c>
      <c r="GB70" s="443">
        <v>8.3333333333333259E-2</v>
      </c>
      <c r="GC70" s="443"/>
      <c r="GD70" s="443">
        <v>0.125</v>
      </c>
      <c r="GE70" s="443"/>
      <c r="GF70" s="443"/>
      <c r="GG70" s="443">
        <v>6.8055555555555536E-2</v>
      </c>
      <c r="GH70" s="443"/>
      <c r="GI70" s="443"/>
      <c r="GJ70" s="443">
        <v>5.5555555555555469E-2</v>
      </c>
      <c r="GK70" s="443">
        <v>9.027777777777779E-2</v>
      </c>
      <c r="GL70" s="443"/>
      <c r="GM70" s="443">
        <v>2.777777777777779E-2</v>
      </c>
      <c r="GN70" s="443"/>
      <c r="GO70" s="460">
        <f t="shared" si="15"/>
        <v>1.0701388888888883</v>
      </c>
      <c r="GP70" s="488">
        <v>9.722222222222221E-2</v>
      </c>
      <c r="GQ70" s="486"/>
      <c r="GR70" s="486"/>
      <c r="GS70" s="486"/>
      <c r="GT70" s="486"/>
      <c r="GU70" s="486"/>
      <c r="GV70" s="486"/>
      <c r="GW70" s="486"/>
      <c r="GX70" s="486"/>
      <c r="GY70" s="486"/>
      <c r="GZ70" s="486"/>
      <c r="HA70" s="486"/>
      <c r="HB70" s="486"/>
      <c r="HC70" s="486">
        <v>9.7222222222222099E-2</v>
      </c>
      <c r="HD70" s="486"/>
      <c r="HE70" s="486"/>
      <c r="HF70" s="486"/>
      <c r="HG70" s="486"/>
      <c r="HH70" s="486"/>
      <c r="HI70" s="486"/>
      <c r="HJ70" s="486"/>
      <c r="HK70" s="486"/>
      <c r="HL70" s="486"/>
      <c r="HM70" s="486">
        <v>0.13194444444444442</v>
      </c>
      <c r="HN70" s="486"/>
      <c r="HO70" s="486"/>
      <c r="HP70" s="486"/>
      <c r="HQ70" s="486">
        <v>4.166666666666663E-2</v>
      </c>
      <c r="HR70" s="486"/>
      <c r="HS70" s="486"/>
      <c r="HT70" s="507"/>
      <c r="HU70" s="460">
        <f t="shared" si="10"/>
        <v>0.36805555555555536</v>
      </c>
      <c r="HV70" s="564"/>
      <c r="HW70" s="486"/>
      <c r="HX70" s="486"/>
      <c r="HY70" s="486">
        <v>0.10416666666666663</v>
      </c>
      <c r="HZ70" s="486">
        <v>0.10416666666666663</v>
      </c>
      <c r="IA70" s="486">
        <v>4.166666666666663E-2</v>
      </c>
      <c r="IB70" s="486">
        <v>0.15624999999999989</v>
      </c>
      <c r="IC70" s="486"/>
      <c r="ID70" s="486"/>
      <c r="IE70" s="486"/>
      <c r="IF70" s="486"/>
      <c r="IG70" s="486">
        <v>2.0833333333333259E-2</v>
      </c>
      <c r="IH70" s="486"/>
      <c r="II70" s="486"/>
      <c r="IJ70" s="486">
        <v>0.16666666666666663</v>
      </c>
      <c r="IK70" s="486"/>
      <c r="IL70" s="486"/>
      <c r="IM70" s="486">
        <v>2.0833333333333259E-2</v>
      </c>
      <c r="IN70" s="486"/>
      <c r="IO70" s="486"/>
      <c r="IP70" s="486"/>
      <c r="IQ70" s="486"/>
      <c r="IR70" s="486"/>
      <c r="IS70" s="486">
        <v>5.4861111111111027E-2</v>
      </c>
      <c r="IT70" s="486"/>
      <c r="IU70" s="486"/>
      <c r="IV70" s="486">
        <v>5.5555555555555469E-2</v>
      </c>
      <c r="IW70" s="486"/>
      <c r="IX70" s="486">
        <v>8.6111111111111138E-2</v>
      </c>
      <c r="IY70" s="486"/>
      <c r="IZ70" s="507"/>
      <c r="JA70" s="460">
        <f t="shared" si="11"/>
        <v>0.81111111111111056</v>
      </c>
      <c r="JB70" s="564"/>
      <c r="JC70" s="486"/>
      <c r="JD70" s="486">
        <v>1.388888888888884E-2</v>
      </c>
      <c r="JE70" s="486"/>
      <c r="JF70" s="486">
        <v>6.25E-2</v>
      </c>
      <c r="JG70" s="486"/>
      <c r="JH70" s="486"/>
      <c r="JI70" s="486"/>
      <c r="JJ70" s="486"/>
      <c r="JK70" s="486"/>
      <c r="JL70" s="486"/>
      <c r="JM70" s="486"/>
      <c r="JN70" s="486"/>
      <c r="JO70" s="486"/>
      <c r="JP70" s="486"/>
      <c r="JQ70" s="486"/>
      <c r="JR70" s="486"/>
      <c r="JS70" s="486"/>
      <c r="JT70" s="486"/>
      <c r="JU70" s="486"/>
      <c r="JV70" s="486"/>
      <c r="JW70" s="486"/>
      <c r="JX70" s="486"/>
      <c r="JY70" s="486"/>
      <c r="JZ70" s="486"/>
      <c r="KA70" s="486"/>
      <c r="KB70" s="486"/>
      <c r="KC70" s="486"/>
      <c r="KD70" s="486"/>
      <c r="KE70" s="507"/>
      <c r="KF70" s="460">
        <f t="shared" si="12"/>
        <v>7.638888888888884E-2</v>
      </c>
      <c r="KG70" s="486"/>
      <c r="KH70" s="486"/>
      <c r="KI70" s="486"/>
      <c r="KJ70" s="486"/>
      <c r="KK70" s="486"/>
      <c r="KL70" s="486"/>
      <c r="KM70" s="486"/>
      <c r="KN70" s="486"/>
      <c r="KO70" s="486"/>
      <c r="KP70" s="486"/>
      <c r="KQ70" s="486"/>
      <c r="KR70" s="486"/>
      <c r="KS70" s="486"/>
      <c r="KT70" s="486"/>
      <c r="KU70" s="486"/>
      <c r="KV70" s="486"/>
      <c r="KW70" s="486"/>
      <c r="KX70" s="486"/>
      <c r="KY70" s="486"/>
      <c r="KZ70" s="486"/>
      <c r="LA70" s="486"/>
      <c r="LB70" s="486"/>
      <c r="LC70" s="486"/>
      <c r="LD70" s="486"/>
      <c r="LE70" s="486"/>
      <c r="LF70" s="486"/>
      <c r="LG70" s="486"/>
      <c r="LH70" s="486"/>
      <c r="LI70" s="486"/>
      <c r="LJ70" s="486"/>
      <c r="LK70" s="486"/>
      <c r="LL70" s="460">
        <f t="shared" si="13"/>
        <v>0</v>
      </c>
      <c r="LM70" s="486"/>
      <c r="LN70" s="486"/>
      <c r="LO70" s="486"/>
      <c r="LP70" s="486"/>
      <c r="LQ70" s="486"/>
      <c r="LR70" s="486"/>
      <c r="LS70" s="486"/>
      <c r="LT70" s="486"/>
      <c r="LU70" s="486"/>
      <c r="LV70" s="486"/>
      <c r="LW70" s="486"/>
      <c r="LX70" s="486"/>
      <c r="LY70" s="486"/>
      <c r="LZ70" s="486"/>
      <c r="MA70" s="486"/>
      <c r="MB70" s="486"/>
      <c r="MC70" s="486"/>
      <c r="MD70" s="486"/>
      <c r="ME70" s="486"/>
      <c r="MF70" s="486"/>
      <c r="MG70" s="486"/>
      <c r="MH70" s="486"/>
      <c r="MI70" s="486"/>
      <c r="MJ70" s="486"/>
      <c r="MK70" s="486"/>
      <c r="ML70" s="486"/>
      <c r="MM70" s="486"/>
      <c r="MN70" s="486"/>
      <c r="MO70" s="486"/>
      <c r="MP70" s="486"/>
      <c r="MQ70" s="460">
        <f t="shared" si="14"/>
        <v>0</v>
      </c>
      <c r="MR70" s="486"/>
      <c r="MS70" s="486"/>
      <c r="MT70" s="486"/>
      <c r="MU70" s="486"/>
      <c r="MV70" s="486"/>
      <c r="MW70" s="486"/>
      <c r="MX70" s="486"/>
      <c r="MY70" s="486"/>
      <c r="MZ70" s="486"/>
      <c r="NA70" s="486"/>
      <c r="NB70" s="486"/>
      <c r="NC70" s="486"/>
      <c r="ND70" s="486"/>
      <c r="NE70" s="486"/>
      <c r="NF70" s="486"/>
      <c r="NG70" s="486"/>
      <c r="NH70" s="486"/>
      <c r="NI70" s="486"/>
      <c r="NJ70" s="486"/>
      <c r="NK70" s="486"/>
      <c r="NL70" s="486"/>
      <c r="NM70" s="486"/>
      <c r="NN70" s="486"/>
      <c r="NO70" s="486"/>
      <c r="NP70" s="486"/>
      <c r="NQ70" s="486"/>
      <c r="NR70" s="486"/>
      <c r="NS70" s="486"/>
      <c r="NT70" s="486"/>
      <c r="NU70" s="486"/>
      <c r="NV70" s="486"/>
      <c r="NW70" s="460">
        <f t="shared" si="8"/>
        <v>0</v>
      </c>
      <c r="NX70" s="142"/>
    </row>
    <row r="71" spans="1:388" s="124" customFormat="1" ht="30" customHeight="1">
      <c r="A71" s="113">
        <v>58</v>
      </c>
      <c r="B71" s="152" t="s">
        <v>213</v>
      </c>
      <c r="C71" s="125" t="s">
        <v>60</v>
      </c>
      <c r="D71" s="153" t="str">
        <f t="shared" si="0"/>
        <v xml:space="preserve">3 Dias y 5 Horas </v>
      </c>
      <c r="E71" s="307">
        <f>G71/8</f>
        <v>0.15555555555555542</v>
      </c>
      <c r="F71" s="308">
        <f>'Reporte de horas deducidos'!HI61</f>
        <v>1.7881944444444444</v>
      </c>
      <c r="G71" s="306">
        <f t="shared" si="2"/>
        <v>1.2444444444444434</v>
      </c>
      <c r="H71" s="115">
        <f t="shared" si="9"/>
        <v>3.0326388888888878</v>
      </c>
      <c r="I71" s="138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40"/>
      <c r="AN71" s="141">
        <f>COUNTA(I71:AM71)</f>
        <v>0</v>
      </c>
      <c r="AO71" s="138"/>
      <c r="AP71" s="139"/>
      <c r="AQ71" s="139"/>
      <c r="AR71" s="139"/>
      <c r="AS71" s="139"/>
      <c r="AT71" s="139"/>
      <c r="AU71" s="139"/>
      <c r="AV71" s="139"/>
      <c r="AW71" s="139"/>
      <c r="AX71" s="139"/>
      <c r="AY71" s="139"/>
      <c r="AZ71" s="139"/>
      <c r="BA71" s="139"/>
      <c r="BB71" s="139"/>
      <c r="BC71" s="139"/>
      <c r="BD71" s="139"/>
      <c r="BE71" s="139"/>
      <c r="BF71" s="139"/>
      <c r="BG71" s="139"/>
      <c r="BH71" s="139"/>
      <c r="BI71" s="139"/>
      <c r="BJ71" s="139"/>
      <c r="BK71" s="139"/>
      <c r="BL71" s="139"/>
      <c r="BM71" s="139"/>
      <c r="BN71" s="139"/>
      <c r="BO71" s="139"/>
      <c r="BP71" s="139"/>
      <c r="BQ71" s="140"/>
      <c r="BR71" s="141">
        <f>COUNTA(AO71:BQ71)</f>
        <v>0</v>
      </c>
      <c r="BS71" s="120">
        <v>0</v>
      </c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>
        <v>0.2222222222222221</v>
      </c>
      <c r="CK71" s="121">
        <v>7.4305555555555625E-2</v>
      </c>
      <c r="CL71" s="121"/>
      <c r="CM71" s="121">
        <v>4.166666666666663E-2</v>
      </c>
      <c r="CN71" s="121">
        <v>8.3333333333333259E-2</v>
      </c>
      <c r="CO71" s="121"/>
      <c r="CP71" s="121"/>
      <c r="CQ71" s="121">
        <v>2.0833333333333259E-2</v>
      </c>
      <c r="CR71" s="121"/>
      <c r="CS71" s="121">
        <v>0.1597222222222221</v>
      </c>
      <c r="CT71" s="121">
        <v>2.0833333333333259E-2</v>
      </c>
      <c r="CU71" s="121">
        <v>0.26041666666666663</v>
      </c>
      <c r="CV71" s="121"/>
      <c r="CW71" s="121"/>
      <c r="CX71" s="121"/>
      <c r="CY71" s="122">
        <v>0</v>
      </c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11"/>
      <c r="DQ71" s="202"/>
      <c r="DR71" s="392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2">
        <f>SUM(CZ71:EC71)</f>
        <v>0</v>
      </c>
      <c r="EE71" s="146"/>
      <c r="EF71" s="147"/>
      <c r="EG71" s="147"/>
      <c r="EH71" s="147"/>
      <c r="EI71" s="147"/>
      <c r="EJ71" s="147"/>
      <c r="EK71" s="147"/>
      <c r="EL71" s="147"/>
      <c r="EM71" s="147"/>
      <c r="EN71" s="147"/>
      <c r="EO71" s="147"/>
      <c r="EP71" s="147"/>
      <c r="EQ71" s="147"/>
      <c r="ER71" s="147"/>
      <c r="ES71" s="147"/>
      <c r="ET71" s="147"/>
      <c r="EU71" s="147"/>
      <c r="EV71" s="147"/>
      <c r="EW71" s="147"/>
      <c r="EX71" s="147"/>
      <c r="EY71" s="147"/>
      <c r="EZ71" s="147"/>
      <c r="FA71" s="147"/>
      <c r="FB71" s="147"/>
      <c r="FC71" s="147"/>
      <c r="FD71" s="147"/>
      <c r="FE71" s="147"/>
      <c r="FF71" s="147"/>
      <c r="FG71" s="147"/>
      <c r="FH71" s="147"/>
      <c r="FI71" s="148"/>
      <c r="FJ71" s="133">
        <f t="shared" si="7"/>
        <v>0</v>
      </c>
      <c r="FK71" s="443"/>
      <c r="FL71" s="443"/>
      <c r="FM71" s="443"/>
      <c r="FN71" s="443"/>
      <c r="FO71" s="443">
        <v>8.3333333333333259E-2</v>
      </c>
      <c r="FP71" s="443">
        <v>0.11458333333333326</v>
      </c>
      <c r="FQ71" s="475"/>
      <c r="FR71" s="443">
        <v>6.944444444444442E-2</v>
      </c>
      <c r="FS71" s="443"/>
      <c r="FT71" s="443"/>
      <c r="FU71" s="443"/>
      <c r="FV71" s="443"/>
      <c r="FW71" s="443"/>
      <c r="FX71" s="443"/>
      <c r="FY71" s="443"/>
      <c r="FZ71" s="443"/>
      <c r="GA71" s="443">
        <v>6.25E-2</v>
      </c>
      <c r="GB71" s="443">
        <v>8.3333333333333259E-2</v>
      </c>
      <c r="GC71" s="443"/>
      <c r="GD71" s="443">
        <v>0.3125</v>
      </c>
      <c r="GE71" s="443"/>
      <c r="GF71" s="443"/>
      <c r="GG71" s="443">
        <v>6.25E-2</v>
      </c>
      <c r="GH71" s="443"/>
      <c r="GI71" s="443"/>
      <c r="GJ71" s="443">
        <v>5.5555555555555469E-2</v>
      </c>
      <c r="GK71" s="443">
        <v>9.027777777777779E-2</v>
      </c>
      <c r="GL71" s="443"/>
      <c r="GM71" s="443"/>
      <c r="GN71" s="443">
        <v>0.13888888888888884</v>
      </c>
      <c r="GO71" s="460">
        <f t="shared" si="15"/>
        <v>1.0729166666666663</v>
      </c>
      <c r="GP71" s="486">
        <v>9.722222222222221E-2</v>
      </c>
      <c r="GQ71" s="486">
        <v>4.166666666666663E-2</v>
      </c>
      <c r="GR71" s="486"/>
      <c r="GS71" s="486"/>
      <c r="GT71" s="486"/>
      <c r="GU71" s="486"/>
      <c r="GV71" s="486"/>
      <c r="GW71" s="486"/>
      <c r="GX71" s="486"/>
      <c r="GY71" s="486"/>
      <c r="GZ71" s="486">
        <v>0.22222222222222221</v>
      </c>
      <c r="HA71" s="486"/>
      <c r="HB71" s="486">
        <v>0.14236111111111116</v>
      </c>
      <c r="HC71" s="486">
        <v>9.7222222222222099E-2</v>
      </c>
      <c r="HD71" s="486"/>
      <c r="HE71" s="486">
        <v>9.027777777777779E-2</v>
      </c>
      <c r="HF71" s="486">
        <v>6.25E-2</v>
      </c>
      <c r="HG71" s="486"/>
      <c r="HH71" s="486"/>
      <c r="HI71" s="486"/>
      <c r="HJ71" s="486"/>
      <c r="HK71" s="486"/>
      <c r="HL71" s="486"/>
      <c r="HM71" s="486"/>
      <c r="HN71" s="486"/>
      <c r="HO71" s="486"/>
      <c r="HP71" s="486"/>
      <c r="HQ71" s="486"/>
      <c r="HR71" s="486"/>
      <c r="HS71" s="486"/>
      <c r="HT71" s="507">
        <v>9.7222222222222099E-2</v>
      </c>
      <c r="HU71" s="460">
        <f t="shared" si="10"/>
        <v>0.8506944444444442</v>
      </c>
      <c r="HV71" s="564"/>
      <c r="HW71" s="486"/>
      <c r="HX71" s="486"/>
      <c r="HY71" s="486">
        <v>2.777777777777779E-2</v>
      </c>
      <c r="HZ71" s="486">
        <v>1.388888888888884E-2</v>
      </c>
      <c r="IA71" s="486"/>
      <c r="IB71" s="486"/>
      <c r="IC71" s="486">
        <v>0.22013888888888899</v>
      </c>
      <c r="ID71" s="486"/>
      <c r="IE71" s="486"/>
      <c r="IF71" s="486">
        <v>6.9444444444444198E-3</v>
      </c>
      <c r="IG71" s="486">
        <v>2.0833333333333259E-2</v>
      </c>
      <c r="IH71" s="486"/>
      <c r="II71" s="486">
        <v>6.9444444444444198E-3</v>
      </c>
      <c r="IJ71" s="486">
        <v>7.6388888888888951E-2</v>
      </c>
      <c r="IK71" s="486"/>
      <c r="IL71" s="486">
        <v>5.2083333333333259E-2</v>
      </c>
      <c r="IM71" s="486">
        <v>2.0833333333333259E-2</v>
      </c>
      <c r="IN71" s="486">
        <v>8.3333333333333259E-2</v>
      </c>
      <c r="IO71" s="486">
        <v>0.10416666666666663</v>
      </c>
      <c r="IP71" s="486">
        <v>6.1111111111111005E-2</v>
      </c>
      <c r="IQ71" s="486"/>
      <c r="IR71" s="486"/>
      <c r="IS71" s="486"/>
      <c r="IT71" s="486">
        <v>0.13055555555555554</v>
      </c>
      <c r="IU71" s="486"/>
      <c r="IV71" s="486">
        <v>6.944444444444442E-2</v>
      </c>
      <c r="IW71" s="486"/>
      <c r="IX71" s="486">
        <v>2.7777777777777679E-3</v>
      </c>
      <c r="IY71" s="486"/>
      <c r="IZ71" s="507"/>
      <c r="JA71" s="460">
        <f t="shared" si="11"/>
        <v>0.89722222222222181</v>
      </c>
      <c r="JB71" s="564"/>
      <c r="JC71" s="486">
        <v>2.0833333333333259E-2</v>
      </c>
      <c r="JD71" s="486">
        <v>1.388888888888884E-2</v>
      </c>
      <c r="JE71" s="486">
        <v>8.6805555555555469E-2</v>
      </c>
      <c r="JF71" s="486">
        <v>2.083333333333337E-2</v>
      </c>
      <c r="JG71" s="486"/>
      <c r="JH71" s="486"/>
      <c r="JI71" s="486">
        <v>6.944444444444442E-2</v>
      </c>
      <c r="JJ71" s="486"/>
      <c r="JK71" s="486"/>
      <c r="JL71" s="486"/>
      <c r="JM71" s="486"/>
      <c r="JN71" s="486"/>
      <c r="JO71" s="486"/>
      <c r="JP71" s="486"/>
      <c r="JQ71" s="486"/>
      <c r="JR71" s="486"/>
      <c r="JS71" s="486"/>
      <c r="JT71" s="486"/>
      <c r="JU71" s="486"/>
      <c r="JV71" s="486"/>
      <c r="JW71" s="486"/>
      <c r="JX71" s="486"/>
      <c r="JY71" s="486"/>
      <c r="JZ71" s="486"/>
      <c r="KA71" s="486"/>
      <c r="KB71" s="486"/>
      <c r="KC71" s="486"/>
      <c r="KD71" s="486"/>
      <c r="KE71" s="507"/>
      <c r="KF71" s="460">
        <f t="shared" si="12"/>
        <v>0.21180555555555536</v>
      </c>
      <c r="KG71" s="486"/>
      <c r="KH71" s="486"/>
      <c r="KI71" s="486"/>
      <c r="KJ71" s="486"/>
      <c r="KK71" s="486"/>
      <c r="KL71" s="486"/>
      <c r="KM71" s="486"/>
      <c r="KN71" s="486"/>
      <c r="KO71" s="486"/>
      <c r="KP71" s="486"/>
      <c r="KQ71" s="486"/>
      <c r="KR71" s="486"/>
      <c r="KS71" s="486"/>
      <c r="KT71" s="486"/>
      <c r="KU71" s="486"/>
      <c r="KV71" s="486"/>
      <c r="KW71" s="486"/>
      <c r="KX71" s="486"/>
      <c r="KY71" s="486"/>
      <c r="KZ71" s="486"/>
      <c r="LA71" s="486"/>
      <c r="LB71" s="486"/>
      <c r="LC71" s="486"/>
      <c r="LD71" s="486"/>
      <c r="LE71" s="486"/>
      <c r="LF71" s="486"/>
      <c r="LG71" s="486"/>
      <c r="LH71" s="486"/>
      <c r="LI71" s="486"/>
      <c r="LJ71" s="486"/>
      <c r="LK71" s="486"/>
      <c r="LL71" s="460">
        <f t="shared" si="13"/>
        <v>0</v>
      </c>
      <c r="LM71" s="486"/>
      <c r="LN71" s="486"/>
      <c r="LO71" s="486"/>
      <c r="LP71" s="486"/>
      <c r="LQ71" s="486"/>
      <c r="LR71" s="486"/>
      <c r="LS71" s="486"/>
      <c r="LT71" s="486"/>
      <c r="LU71" s="486"/>
      <c r="LV71" s="486"/>
      <c r="LW71" s="486"/>
      <c r="LX71" s="486"/>
      <c r="LY71" s="486"/>
      <c r="LZ71" s="486"/>
      <c r="MA71" s="486"/>
      <c r="MB71" s="486"/>
      <c r="MC71" s="486"/>
      <c r="MD71" s="486"/>
      <c r="ME71" s="486"/>
      <c r="MF71" s="486"/>
      <c r="MG71" s="486"/>
      <c r="MH71" s="486"/>
      <c r="MI71" s="486"/>
      <c r="MJ71" s="486"/>
      <c r="MK71" s="486"/>
      <c r="ML71" s="486"/>
      <c r="MM71" s="486"/>
      <c r="MN71" s="486"/>
      <c r="MO71" s="486"/>
      <c r="MP71" s="486"/>
      <c r="MQ71" s="460">
        <f t="shared" si="14"/>
        <v>0</v>
      </c>
      <c r="MR71" s="486"/>
      <c r="MS71" s="486"/>
      <c r="MT71" s="486"/>
      <c r="MU71" s="486"/>
      <c r="MV71" s="486"/>
      <c r="MW71" s="486"/>
      <c r="MX71" s="486"/>
      <c r="MY71" s="486"/>
      <c r="MZ71" s="486"/>
      <c r="NA71" s="486"/>
      <c r="NB71" s="486"/>
      <c r="NC71" s="486"/>
      <c r="ND71" s="486"/>
      <c r="NE71" s="486"/>
      <c r="NF71" s="486"/>
      <c r="NG71" s="486"/>
      <c r="NH71" s="486"/>
      <c r="NI71" s="486"/>
      <c r="NJ71" s="486"/>
      <c r="NK71" s="486"/>
      <c r="NL71" s="486"/>
      <c r="NM71" s="486"/>
      <c r="NN71" s="486"/>
      <c r="NO71" s="486"/>
      <c r="NP71" s="486"/>
      <c r="NQ71" s="486"/>
      <c r="NR71" s="486"/>
      <c r="NS71" s="486"/>
      <c r="NT71" s="486"/>
      <c r="NU71" s="486"/>
      <c r="NV71" s="486"/>
      <c r="NW71" s="460">
        <f t="shared" si="8"/>
        <v>0</v>
      </c>
      <c r="NX71" s="142"/>
    </row>
    <row r="72" spans="1:388" s="124" customFormat="1" ht="30" customHeight="1">
      <c r="A72" s="113">
        <v>59</v>
      </c>
      <c r="B72" s="152" t="s">
        <v>215</v>
      </c>
      <c r="C72" s="125" t="s">
        <v>60</v>
      </c>
      <c r="D72" s="153" t="str">
        <f t="shared" si="0"/>
        <v xml:space="preserve">2 Dias y 3 Horas </v>
      </c>
      <c r="E72" s="307">
        <f>G72/8</f>
        <v>0.10104166666666657</v>
      </c>
      <c r="F72" s="308">
        <f>'Reporte de horas deducidos'!HI62</f>
        <v>0.72916666666666663</v>
      </c>
      <c r="G72" s="306">
        <f t="shared" si="2"/>
        <v>0.80833333333333257</v>
      </c>
      <c r="H72" s="115">
        <f t="shared" si="9"/>
        <v>1.5374999999999992</v>
      </c>
      <c r="I72" s="138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40"/>
      <c r="AN72" s="141">
        <f>COUNTA(I72:AM72)</f>
        <v>0</v>
      </c>
      <c r="AO72" s="138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39"/>
      <c r="BN72" s="139"/>
      <c r="BO72" s="139"/>
      <c r="BP72" s="139"/>
      <c r="BQ72" s="140"/>
      <c r="BR72" s="141">
        <f>COUNTA(AO72:BQ72)</f>
        <v>0</v>
      </c>
      <c r="BS72" s="120">
        <v>0</v>
      </c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>
        <v>0.2222222222222221</v>
      </c>
      <c r="CK72" s="121">
        <v>7.4305555555555625E-2</v>
      </c>
      <c r="CL72" s="121"/>
      <c r="CM72" s="121">
        <v>4.166666666666663E-2</v>
      </c>
      <c r="CN72" s="121">
        <v>8.3333333333333259E-2</v>
      </c>
      <c r="CO72" s="121"/>
      <c r="CP72" s="121"/>
      <c r="CQ72" s="121">
        <v>2.0833333333333259E-2</v>
      </c>
      <c r="CR72" s="121"/>
      <c r="CS72" s="121">
        <v>0.1597222222222221</v>
      </c>
      <c r="CT72" s="121">
        <v>2.0833333333333259E-2</v>
      </c>
      <c r="CU72" s="121">
        <v>0.26041666666666663</v>
      </c>
      <c r="CV72" s="121"/>
      <c r="CW72" s="121"/>
      <c r="CX72" s="121"/>
      <c r="CY72" s="122">
        <v>0</v>
      </c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11"/>
      <c r="DQ72" s="202"/>
      <c r="DR72" s="392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2">
        <f>SUM(CZ72:EC72)</f>
        <v>0</v>
      </c>
      <c r="EE72" s="146"/>
      <c r="EF72" s="147"/>
      <c r="EG72" s="147"/>
      <c r="EH72" s="147"/>
      <c r="EI72" s="147"/>
      <c r="EJ72" s="147"/>
      <c r="EK72" s="147"/>
      <c r="EL72" s="147"/>
      <c r="EM72" s="147"/>
      <c r="EN72" s="147"/>
      <c r="EO72" s="147"/>
      <c r="EP72" s="147"/>
      <c r="EQ72" s="147"/>
      <c r="ER72" s="147"/>
      <c r="ES72" s="147"/>
      <c r="ET72" s="147"/>
      <c r="EU72" s="147"/>
      <c r="EV72" s="147"/>
      <c r="EW72" s="147"/>
      <c r="EX72" s="147"/>
      <c r="EY72" s="147"/>
      <c r="EZ72" s="147"/>
      <c r="FA72" s="147"/>
      <c r="FB72" s="147"/>
      <c r="FC72" s="147"/>
      <c r="FD72" s="147"/>
      <c r="FE72" s="147"/>
      <c r="FF72" s="147"/>
      <c r="FG72" s="147"/>
      <c r="FH72" s="147"/>
      <c r="FI72" s="148"/>
      <c r="FJ72" s="133">
        <f t="shared" si="7"/>
        <v>0</v>
      </c>
      <c r="FK72" s="443"/>
      <c r="FL72" s="443"/>
      <c r="FM72" s="443"/>
      <c r="FN72" s="443"/>
      <c r="FO72" s="443">
        <v>0.19444444444444442</v>
      </c>
      <c r="FP72" s="443">
        <v>4.3749999999999956E-2</v>
      </c>
      <c r="FQ72" s="475"/>
      <c r="FR72" s="443"/>
      <c r="FS72" s="443"/>
      <c r="FT72" s="443">
        <v>0.20277777777777772</v>
      </c>
      <c r="FU72" s="443">
        <v>2.0833333333333259E-2</v>
      </c>
      <c r="FV72" s="443">
        <v>0.13194444444444442</v>
      </c>
      <c r="FW72" s="443"/>
      <c r="FX72" s="443"/>
      <c r="FY72" s="443"/>
      <c r="FZ72" s="443"/>
      <c r="GA72" s="443">
        <v>6.25E-2</v>
      </c>
      <c r="GB72" s="443"/>
      <c r="GC72" s="443"/>
      <c r="GD72" s="443">
        <v>0.125</v>
      </c>
      <c r="GE72" s="443"/>
      <c r="GF72" s="443"/>
      <c r="GG72" s="443">
        <v>4.166666666666663E-2</v>
      </c>
      <c r="GH72" s="443">
        <v>2.777777777777779E-2</v>
      </c>
      <c r="GI72" s="443"/>
      <c r="GJ72" s="443">
        <v>5.5555555555555469E-2</v>
      </c>
      <c r="GK72" s="443">
        <v>9.027777777777779E-2</v>
      </c>
      <c r="GL72" s="443"/>
      <c r="GM72" s="443"/>
      <c r="GN72" s="443">
        <v>0.13888888888888884</v>
      </c>
      <c r="GO72" s="460">
        <f t="shared" si="15"/>
        <v>1.1354166666666663</v>
      </c>
      <c r="GP72" s="486">
        <v>9.722222222222221E-2</v>
      </c>
      <c r="GQ72" s="486"/>
      <c r="GR72" s="486"/>
      <c r="GS72" s="486"/>
      <c r="GT72" s="486"/>
      <c r="GU72" s="486"/>
      <c r="GV72" s="486"/>
      <c r="GW72" s="486"/>
      <c r="GX72" s="486"/>
      <c r="GY72" s="486"/>
      <c r="GZ72" s="486"/>
      <c r="HA72" s="486"/>
      <c r="HB72" s="486"/>
      <c r="HC72" s="486"/>
      <c r="HD72" s="486"/>
      <c r="HE72" s="486"/>
      <c r="HF72" s="486"/>
      <c r="HG72" s="486"/>
      <c r="HH72" s="486"/>
      <c r="HI72" s="486"/>
      <c r="HJ72" s="486"/>
      <c r="HK72" s="486"/>
      <c r="HL72" s="486"/>
      <c r="HM72" s="486"/>
      <c r="HN72" s="486"/>
      <c r="HO72" s="486"/>
      <c r="HP72" s="486"/>
      <c r="HQ72" s="486"/>
      <c r="HR72" s="486"/>
      <c r="HS72" s="486"/>
      <c r="HT72" s="507"/>
      <c r="HU72" s="460">
        <f t="shared" si="10"/>
        <v>9.722222222222221E-2</v>
      </c>
      <c r="HV72" s="564"/>
      <c r="HW72" s="486"/>
      <c r="HX72" s="486"/>
      <c r="HY72" s="486"/>
      <c r="HZ72" s="486"/>
      <c r="IA72" s="486"/>
      <c r="IB72" s="486"/>
      <c r="IC72" s="486"/>
      <c r="ID72" s="486"/>
      <c r="IE72" s="486"/>
      <c r="IF72" s="486">
        <v>2.0833333333333259E-2</v>
      </c>
      <c r="IG72" s="486">
        <v>2.0833333333333259E-2</v>
      </c>
      <c r="IH72" s="486"/>
      <c r="II72" s="486"/>
      <c r="IJ72" s="486">
        <v>0.16666666666666663</v>
      </c>
      <c r="IK72" s="486"/>
      <c r="IL72" s="486"/>
      <c r="IM72" s="486">
        <v>2.0833333333333259E-2</v>
      </c>
      <c r="IN72" s="486"/>
      <c r="IO72" s="486"/>
      <c r="IP72" s="486"/>
      <c r="IQ72" s="486"/>
      <c r="IR72" s="486"/>
      <c r="IS72" s="486"/>
      <c r="IT72" s="486"/>
      <c r="IU72" s="486"/>
      <c r="IV72" s="486"/>
      <c r="IW72" s="486"/>
      <c r="IX72" s="486"/>
      <c r="IY72" s="486"/>
      <c r="IZ72" s="507"/>
      <c r="JA72" s="460">
        <f t="shared" si="11"/>
        <v>0.22916666666666641</v>
      </c>
      <c r="JB72" s="564">
        <v>4.7916666666666607E-2</v>
      </c>
      <c r="JC72" s="486">
        <v>6.9444444444444198E-3</v>
      </c>
      <c r="JD72" s="486"/>
      <c r="JE72" s="486"/>
      <c r="JF72" s="486">
        <v>2.083333333333337E-2</v>
      </c>
      <c r="JG72" s="486"/>
      <c r="JH72" s="486"/>
      <c r="JI72" s="486"/>
      <c r="JJ72" s="486"/>
      <c r="JK72" s="486"/>
      <c r="JL72" s="486"/>
      <c r="JM72" s="486"/>
      <c r="JN72" s="486"/>
      <c r="JO72" s="486"/>
      <c r="JP72" s="486"/>
      <c r="JQ72" s="486"/>
      <c r="JR72" s="486"/>
      <c r="JS72" s="486"/>
      <c r="JT72" s="486"/>
      <c r="JU72" s="486"/>
      <c r="JV72" s="486"/>
      <c r="JW72" s="486"/>
      <c r="JX72" s="486"/>
      <c r="JY72" s="486"/>
      <c r="JZ72" s="486"/>
      <c r="KA72" s="486"/>
      <c r="KB72" s="486"/>
      <c r="KC72" s="486"/>
      <c r="KD72" s="486"/>
      <c r="KE72" s="507"/>
      <c r="KF72" s="460">
        <f t="shared" si="12"/>
        <v>7.5694444444444398E-2</v>
      </c>
      <c r="KG72" s="486"/>
      <c r="KH72" s="486"/>
      <c r="KI72" s="486"/>
      <c r="KJ72" s="486"/>
      <c r="KK72" s="486"/>
      <c r="KL72" s="486"/>
      <c r="KM72" s="486"/>
      <c r="KN72" s="486"/>
      <c r="KO72" s="486"/>
      <c r="KP72" s="486"/>
      <c r="KQ72" s="486"/>
      <c r="KR72" s="486"/>
      <c r="KS72" s="486"/>
      <c r="KT72" s="486"/>
      <c r="KU72" s="486"/>
      <c r="KV72" s="486"/>
      <c r="KW72" s="486"/>
      <c r="KX72" s="486"/>
      <c r="KY72" s="486"/>
      <c r="KZ72" s="486"/>
      <c r="LA72" s="486"/>
      <c r="LB72" s="486"/>
      <c r="LC72" s="486"/>
      <c r="LD72" s="486"/>
      <c r="LE72" s="486"/>
      <c r="LF72" s="486"/>
      <c r="LG72" s="486"/>
      <c r="LH72" s="486"/>
      <c r="LI72" s="486"/>
      <c r="LJ72" s="486"/>
      <c r="LK72" s="486"/>
      <c r="LL72" s="460">
        <f t="shared" si="13"/>
        <v>0</v>
      </c>
      <c r="LM72" s="486"/>
      <c r="LN72" s="486"/>
      <c r="LO72" s="486"/>
      <c r="LP72" s="486"/>
      <c r="LQ72" s="486"/>
      <c r="LR72" s="486"/>
      <c r="LS72" s="486"/>
      <c r="LT72" s="486"/>
      <c r="LU72" s="486"/>
      <c r="LV72" s="486"/>
      <c r="LW72" s="486"/>
      <c r="LX72" s="486"/>
      <c r="LY72" s="486"/>
      <c r="LZ72" s="486"/>
      <c r="MA72" s="486"/>
      <c r="MB72" s="486"/>
      <c r="MC72" s="486"/>
      <c r="MD72" s="486"/>
      <c r="ME72" s="486"/>
      <c r="MF72" s="486"/>
      <c r="MG72" s="486"/>
      <c r="MH72" s="486"/>
      <c r="MI72" s="486"/>
      <c r="MJ72" s="486"/>
      <c r="MK72" s="486"/>
      <c r="ML72" s="486"/>
      <c r="MM72" s="486"/>
      <c r="MN72" s="486"/>
      <c r="MO72" s="486"/>
      <c r="MP72" s="486"/>
      <c r="MQ72" s="460">
        <f t="shared" si="14"/>
        <v>0</v>
      </c>
      <c r="MR72" s="486"/>
      <c r="MS72" s="486"/>
      <c r="MT72" s="486"/>
      <c r="MU72" s="486"/>
      <c r="MV72" s="486"/>
      <c r="MW72" s="486"/>
      <c r="MX72" s="486"/>
      <c r="MY72" s="486"/>
      <c r="MZ72" s="486"/>
      <c r="NA72" s="486"/>
      <c r="NB72" s="486"/>
      <c r="NC72" s="486"/>
      <c r="ND72" s="486"/>
      <c r="NE72" s="486"/>
      <c r="NF72" s="486"/>
      <c r="NG72" s="486"/>
      <c r="NH72" s="486"/>
      <c r="NI72" s="486"/>
      <c r="NJ72" s="486"/>
      <c r="NK72" s="486"/>
      <c r="NL72" s="486"/>
      <c r="NM72" s="486"/>
      <c r="NN72" s="486"/>
      <c r="NO72" s="486"/>
      <c r="NP72" s="486"/>
      <c r="NQ72" s="486"/>
      <c r="NR72" s="486"/>
      <c r="NS72" s="486"/>
      <c r="NT72" s="486"/>
      <c r="NU72" s="486"/>
      <c r="NV72" s="486"/>
      <c r="NW72" s="460">
        <f t="shared" si="8"/>
        <v>0</v>
      </c>
      <c r="NX72" s="142"/>
    </row>
    <row r="73" spans="1:388" s="124" customFormat="1" ht="30" customHeight="1">
      <c r="A73" s="113">
        <v>60</v>
      </c>
      <c r="B73" s="152" t="s">
        <v>216</v>
      </c>
      <c r="C73" s="125" t="s">
        <v>60</v>
      </c>
      <c r="D73" s="153" t="str">
        <f t="shared" si="0"/>
        <v xml:space="preserve">3 Dias y 4 Horas </v>
      </c>
      <c r="E73" s="307">
        <f>G73/8</f>
        <v>0.14965277777777766</v>
      </c>
      <c r="F73" s="308">
        <f>'Reporte de horas deducidos'!HI63</f>
        <v>1.6874999999999998</v>
      </c>
      <c r="G73" s="306">
        <f t="shared" si="2"/>
        <v>1.1972222222222213</v>
      </c>
      <c r="H73" s="115">
        <f t="shared" si="9"/>
        <v>2.8847222222222211</v>
      </c>
      <c r="I73" s="138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39"/>
      <c r="AI73" s="139"/>
      <c r="AJ73" s="139"/>
      <c r="AK73" s="139"/>
      <c r="AL73" s="139"/>
      <c r="AM73" s="140"/>
      <c r="AN73" s="141">
        <f>COUNTA(I73:AM73)</f>
        <v>0</v>
      </c>
      <c r="AO73" s="138"/>
      <c r="AP73" s="139"/>
      <c r="AQ73" s="139"/>
      <c r="AR73" s="139"/>
      <c r="AS73" s="139"/>
      <c r="AT73" s="139"/>
      <c r="AU73" s="139"/>
      <c r="AV73" s="139"/>
      <c r="AW73" s="139"/>
      <c r="AX73" s="139"/>
      <c r="AY73" s="139"/>
      <c r="AZ73" s="139"/>
      <c r="BA73" s="139"/>
      <c r="BB73" s="139"/>
      <c r="BC73" s="139"/>
      <c r="BD73" s="139"/>
      <c r="BE73" s="139"/>
      <c r="BF73" s="139"/>
      <c r="BG73" s="139"/>
      <c r="BH73" s="139"/>
      <c r="BI73" s="139"/>
      <c r="BJ73" s="139"/>
      <c r="BK73" s="139"/>
      <c r="BL73" s="139"/>
      <c r="BM73" s="139"/>
      <c r="BN73" s="139"/>
      <c r="BO73" s="139"/>
      <c r="BP73" s="139"/>
      <c r="BQ73" s="140"/>
      <c r="BR73" s="141">
        <f>COUNTA(AO73:BQ73)</f>
        <v>0</v>
      </c>
      <c r="BS73" s="120">
        <v>0</v>
      </c>
      <c r="BT73" s="121"/>
      <c r="BU73" s="121"/>
      <c r="BV73" s="121"/>
      <c r="BW73" s="121"/>
      <c r="BX73" s="121"/>
      <c r="BY73" s="121"/>
      <c r="BZ73" s="121"/>
      <c r="CA73" s="121"/>
      <c r="CB73" s="121"/>
      <c r="CC73" s="121"/>
      <c r="CD73" s="121"/>
      <c r="CE73" s="121"/>
      <c r="CF73" s="121"/>
      <c r="CG73" s="121"/>
      <c r="CH73" s="121"/>
      <c r="CI73" s="121"/>
      <c r="CJ73" s="121">
        <v>0.2222222222222221</v>
      </c>
      <c r="CK73" s="121">
        <v>7.4305555555555625E-2</v>
      </c>
      <c r="CL73" s="121"/>
      <c r="CM73" s="121">
        <v>4.166666666666663E-2</v>
      </c>
      <c r="CN73" s="121">
        <v>8.3333333333333259E-2</v>
      </c>
      <c r="CO73" s="121"/>
      <c r="CP73" s="121"/>
      <c r="CQ73" s="121">
        <v>2.0833333333333259E-2</v>
      </c>
      <c r="CR73" s="121"/>
      <c r="CS73" s="121">
        <v>0.1597222222222221</v>
      </c>
      <c r="CT73" s="121">
        <v>2.0833333333333259E-2</v>
      </c>
      <c r="CU73" s="121">
        <v>0.26041666666666663</v>
      </c>
      <c r="CV73" s="121"/>
      <c r="CW73" s="121"/>
      <c r="CX73" s="121"/>
      <c r="CY73" s="122">
        <v>0</v>
      </c>
      <c r="CZ73" s="121"/>
      <c r="DA73" s="121"/>
      <c r="DB73" s="121"/>
      <c r="DC73" s="121"/>
      <c r="DD73" s="121"/>
      <c r="DE73" s="121"/>
      <c r="DF73" s="121"/>
      <c r="DG73" s="121"/>
      <c r="DH73" s="121"/>
      <c r="DI73" s="121"/>
      <c r="DJ73" s="121"/>
      <c r="DK73" s="121"/>
      <c r="DL73" s="121"/>
      <c r="DM73" s="121"/>
      <c r="DN73" s="121"/>
      <c r="DO73" s="121"/>
      <c r="DP73" s="111"/>
      <c r="DQ73" s="202"/>
      <c r="DR73" s="392"/>
      <c r="DS73" s="121"/>
      <c r="DT73" s="121"/>
      <c r="DU73" s="121"/>
      <c r="DV73" s="121"/>
      <c r="DW73" s="121"/>
      <c r="DX73" s="121"/>
      <c r="DY73" s="121"/>
      <c r="DZ73" s="121"/>
      <c r="EA73" s="121"/>
      <c r="EB73" s="121"/>
      <c r="EC73" s="121"/>
      <c r="ED73" s="122">
        <f>SUM(CZ73:EC73)</f>
        <v>0</v>
      </c>
      <c r="EE73" s="146"/>
      <c r="EF73" s="147"/>
      <c r="EG73" s="147"/>
      <c r="EH73" s="147"/>
      <c r="EI73" s="147"/>
      <c r="EJ73" s="147"/>
      <c r="EK73" s="147"/>
      <c r="EL73" s="147"/>
      <c r="EM73" s="147"/>
      <c r="EN73" s="147"/>
      <c r="EO73" s="147"/>
      <c r="EP73" s="147"/>
      <c r="EQ73" s="147"/>
      <c r="ER73" s="147"/>
      <c r="ES73" s="147"/>
      <c r="ET73" s="147"/>
      <c r="EU73" s="147"/>
      <c r="EV73" s="147"/>
      <c r="EW73" s="147"/>
      <c r="EX73" s="147"/>
      <c r="EY73" s="147"/>
      <c r="EZ73" s="147"/>
      <c r="FA73" s="147"/>
      <c r="FB73" s="147"/>
      <c r="FC73" s="147"/>
      <c r="FD73" s="147"/>
      <c r="FE73" s="147"/>
      <c r="FF73" s="147"/>
      <c r="FG73" s="147"/>
      <c r="FH73" s="147"/>
      <c r="FI73" s="148"/>
      <c r="FJ73" s="133">
        <f t="shared" si="7"/>
        <v>0</v>
      </c>
      <c r="FK73" s="443"/>
      <c r="FL73" s="443"/>
      <c r="FM73" s="443"/>
      <c r="FN73" s="443"/>
      <c r="FO73" s="443">
        <v>4.166666666666663E-2</v>
      </c>
      <c r="FP73" s="443">
        <v>9.375E-2</v>
      </c>
      <c r="FQ73" s="475"/>
      <c r="FR73" s="443"/>
      <c r="FS73" s="443"/>
      <c r="FT73" s="443"/>
      <c r="FU73" s="443">
        <v>2.0833333333333259E-2</v>
      </c>
      <c r="FV73" s="443">
        <v>0.33333333333333331</v>
      </c>
      <c r="FW73" s="443"/>
      <c r="FX73" s="443"/>
      <c r="FY73" s="443"/>
      <c r="FZ73" s="443"/>
      <c r="GA73" s="443"/>
      <c r="GB73" s="443"/>
      <c r="GC73" s="443"/>
      <c r="GD73" s="443">
        <v>0.125</v>
      </c>
      <c r="GE73" s="443"/>
      <c r="GF73" s="443">
        <v>6.25E-2</v>
      </c>
      <c r="GG73" s="443">
        <v>6.25E-2</v>
      </c>
      <c r="GH73" s="443"/>
      <c r="GI73" s="443">
        <v>0.13888888888888884</v>
      </c>
      <c r="GJ73" s="443">
        <v>5.5555555555555469E-2</v>
      </c>
      <c r="GK73" s="443">
        <v>9.027777777777779E-2</v>
      </c>
      <c r="GL73" s="443"/>
      <c r="GM73" s="443"/>
      <c r="GN73" s="443">
        <v>0.13888888888888884</v>
      </c>
      <c r="GO73" s="460">
        <f t="shared" si="15"/>
        <v>1.1631944444444442</v>
      </c>
      <c r="GP73" s="486">
        <v>9.722222222222221E-2</v>
      </c>
      <c r="GQ73" s="486"/>
      <c r="GR73" s="486"/>
      <c r="GS73" s="486"/>
      <c r="GT73" s="486"/>
      <c r="GU73" s="486"/>
      <c r="GV73" s="486"/>
      <c r="GW73" s="486"/>
      <c r="GX73" s="486"/>
      <c r="GY73" s="486">
        <v>0.28472222222222215</v>
      </c>
      <c r="GZ73" s="486"/>
      <c r="HA73" s="486"/>
      <c r="HB73" s="486"/>
      <c r="HC73" s="486">
        <v>6.9444444444444198E-3</v>
      </c>
      <c r="HD73" s="486"/>
      <c r="HE73" s="486"/>
      <c r="HF73" s="486"/>
      <c r="HG73" s="486"/>
      <c r="HH73" s="486"/>
      <c r="HI73" s="486"/>
      <c r="HJ73" s="486">
        <v>2.0833333333333259E-2</v>
      </c>
      <c r="HK73" s="486"/>
      <c r="HL73" s="486"/>
      <c r="HM73" s="486"/>
      <c r="HN73" s="486"/>
      <c r="HO73" s="486"/>
      <c r="HP73" s="486"/>
      <c r="HQ73" s="486">
        <v>4.166666666666663E-2</v>
      </c>
      <c r="HR73" s="486"/>
      <c r="HS73" s="486">
        <v>8.3333333333333259E-2</v>
      </c>
      <c r="HT73" s="507"/>
      <c r="HU73" s="460">
        <f t="shared" si="10"/>
        <v>0.53472222222222188</v>
      </c>
      <c r="HV73" s="564"/>
      <c r="HW73" s="486"/>
      <c r="HX73" s="486"/>
      <c r="HY73" s="486">
        <v>0.10416666666666663</v>
      </c>
      <c r="HZ73" s="486"/>
      <c r="IA73" s="486"/>
      <c r="IB73" s="486"/>
      <c r="IC73" s="486"/>
      <c r="ID73" s="486"/>
      <c r="IE73" s="486"/>
      <c r="IF73" s="486"/>
      <c r="IG73" s="486">
        <v>2.0833333333333259E-2</v>
      </c>
      <c r="IH73" s="486">
        <v>0.125</v>
      </c>
      <c r="II73" s="486"/>
      <c r="IJ73" s="486">
        <v>0.10555555555555551</v>
      </c>
      <c r="IK73" s="486"/>
      <c r="IL73" s="486"/>
      <c r="IM73" s="486">
        <v>2.0833333333333259E-2</v>
      </c>
      <c r="IN73" s="486">
        <v>8.3333333333333259E-2</v>
      </c>
      <c r="IO73" s="486">
        <v>0.10416666666666663</v>
      </c>
      <c r="IP73" s="486"/>
      <c r="IQ73" s="486"/>
      <c r="IR73" s="486"/>
      <c r="IS73" s="486"/>
      <c r="IT73" s="486">
        <v>0.24999999999999994</v>
      </c>
      <c r="IU73" s="486"/>
      <c r="IV73" s="486"/>
      <c r="IW73" s="486">
        <v>9.375E-2</v>
      </c>
      <c r="IX73" s="486">
        <v>4.1666666666666519E-3</v>
      </c>
      <c r="IY73" s="486"/>
      <c r="IZ73" s="507"/>
      <c r="JA73" s="460">
        <f t="shared" si="11"/>
        <v>0.91180555555555509</v>
      </c>
      <c r="JB73" s="564"/>
      <c r="JC73" s="486">
        <v>6.9444444444444198E-3</v>
      </c>
      <c r="JD73" s="486">
        <v>1.388888888888884E-2</v>
      </c>
      <c r="JE73" s="486">
        <v>0.14583333333333326</v>
      </c>
      <c r="JF73" s="486">
        <v>6.25E-2</v>
      </c>
      <c r="JG73" s="486"/>
      <c r="JH73" s="486"/>
      <c r="JI73" s="486">
        <v>4.5833333333333393E-2</v>
      </c>
      <c r="JJ73" s="486"/>
      <c r="JK73" s="486"/>
      <c r="JL73" s="486"/>
      <c r="JM73" s="486"/>
      <c r="JN73" s="486"/>
      <c r="JO73" s="486"/>
      <c r="JP73" s="486"/>
      <c r="JQ73" s="486"/>
      <c r="JR73" s="486"/>
      <c r="JS73" s="486"/>
      <c r="JT73" s="486"/>
      <c r="JU73" s="486"/>
      <c r="JV73" s="486"/>
      <c r="JW73" s="486"/>
      <c r="JX73" s="486"/>
      <c r="JY73" s="486"/>
      <c r="JZ73" s="486"/>
      <c r="KA73" s="486"/>
      <c r="KB73" s="486"/>
      <c r="KC73" s="486"/>
      <c r="KD73" s="486"/>
      <c r="KE73" s="507"/>
      <c r="KF73" s="460">
        <f t="shared" si="12"/>
        <v>0.27499999999999991</v>
      </c>
      <c r="KG73" s="486"/>
      <c r="KH73" s="486"/>
      <c r="KI73" s="486"/>
      <c r="KJ73" s="486"/>
      <c r="KK73" s="486"/>
      <c r="KL73" s="486"/>
      <c r="KM73" s="486"/>
      <c r="KN73" s="486"/>
      <c r="KO73" s="486"/>
      <c r="KP73" s="486"/>
      <c r="KQ73" s="486"/>
      <c r="KR73" s="486"/>
      <c r="KS73" s="486"/>
      <c r="KT73" s="486"/>
      <c r="KU73" s="486"/>
      <c r="KV73" s="486"/>
      <c r="KW73" s="486"/>
      <c r="KX73" s="486"/>
      <c r="KY73" s="486"/>
      <c r="KZ73" s="486"/>
      <c r="LA73" s="486"/>
      <c r="LB73" s="486"/>
      <c r="LC73" s="486"/>
      <c r="LD73" s="486"/>
      <c r="LE73" s="486"/>
      <c r="LF73" s="486"/>
      <c r="LG73" s="486"/>
      <c r="LH73" s="486"/>
      <c r="LI73" s="486"/>
      <c r="LJ73" s="486"/>
      <c r="LK73" s="486"/>
      <c r="LL73" s="460">
        <f t="shared" si="13"/>
        <v>0</v>
      </c>
      <c r="LM73" s="486"/>
      <c r="LN73" s="486"/>
      <c r="LO73" s="486"/>
      <c r="LP73" s="486"/>
      <c r="LQ73" s="486"/>
      <c r="LR73" s="486"/>
      <c r="LS73" s="486"/>
      <c r="LT73" s="486"/>
      <c r="LU73" s="486"/>
      <c r="LV73" s="486"/>
      <c r="LW73" s="486"/>
      <c r="LX73" s="486"/>
      <c r="LY73" s="486"/>
      <c r="LZ73" s="486"/>
      <c r="MA73" s="486"/>
      <c r="MB73" s="486"/>
      <c r="MC73" s="486"/>
      <c r="MD73" s="486"/>
      <c r="ME73" s="486"/>
      <c r="MF73" s="486"/>
      <c r="MG73" s="486"/>
      <c r="MH73" s="486"/>
      <c r="MI73" s="486"/>
      <c r="MJ73" s="486"/>
      <c r="MK73" s="486"/>
      <c r="ML73" s="486"/>
      <c r="MM73" s="486"/>
      <c r="MN73" s="486"/>
      <c r="MO73" s="486"/>
      <c r="MP73" s="486"/>
      <c r="MQ73" s="460">
        <f t="shared" si="14"/>
        <v>0</v>
      </c>
      <c r="MR73" s="486"/>
      <c r="MS73" s="486"/>
      <c r="MT73" s="486"/>
      <c r="MU73" s="486"/>
      <c r="MV73" s="486"/>
      <c r="MW73" s="486"/>
      <c r="MX73" s="486"/>
      <c r="MY73" s="486"/>
      <c r="MZ73" s="486"/>
      <c r="NA73" s="486"/>
      <c r="NB73" s="486"/>
      <c r="NC73" s="486"/>
      <c r="ND73" s="486"/>
      <c r="NE73" s="486"/>
      <c r="NF73" s="486"/>
      <c r="NG73" s="486"/>
      <c r="NH73" s="486"/>
      <c r="NI73" s="486"/>
      <c r="NJ73" s="486"/>
      <c r="NK73" s="486"/>
      <c r="NL73" s="486"/>
      <c r="NM73" s="486"/>
      <c r="NN73" s="486"/>
      <c r="NO73" s="486"/>
      <c r="NP73" s="486"/>
      <c r="NQ73" s="486"/>
      <c r="NR73" s="486"/>
      <c r="NS73" s="486"/>
      <c r="NT73" s="486"/>
      <c r="NU73" s="486"/>
      <c r="NV73" s="486"/>
      <c r="NW73" s="460">
        <f t="shared" si="8"/>
        <v>0</v>
      </c>
      <c r="NX73" s="142"/>
    </row>
    <row r="74" spans="1:388" s="124" customFormat="1" ht="30" customHeight="1">
      <c r="A74" s="113">
        <v>61</v>
      </c>
      <c r="B74" s="152" t="s">
        <v>217</v>
      </c>
      <c r="C74" s="125" t="s">
        <v>60</v>
      </c>
      <c r="D74" s="153" t="str">
        <f t="shared" si="0"/>
        <v xml:space="preserve">0 Dias y 4 Horas </v>
      </c>
      <c r="E74" s="307">
        <f>G74/8</f>
        <v>2.5260416666666591E-2</v>
      </c>
      <c r="F74" s="308">
        <f>'Reporte de horas deducidos'!HI64</f>
        <v>1.3333333333333333</v>
      </c>
      <c r="G74" s="306">
        <f t="shared" si="2"/>
        <v>0.20208333333333273</v>
      </c>
      <c r="H74" s="115">
        <f t="shared" si="9"/>
        <v>1.535416666666666</v>
      </c>
      <c r="I74" s="138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9"/>
      <c r="AJ74" s="139"/>
      <c r="AK74" s="139"/>
      <c r="AL74" s="139"/>
      <c r="AM74" s="140"/>
      <c r="AN74" s="141">
        <v>0</v>
      </c>
      <c r="AO74" s="138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9"/>
      <c r="BN74" s="139"/>
      <c r="BO74" s="139"/>
      <c r="BP74" s="139"/>
      <c r="BQ74" s="140"/>
      <c r="BR74" s="141">
        <v>0</v>
      </c>
      <c r="BS74" s="120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2">
        <v>0</v>
      </c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390"/>
      <c r="DQ74" s="424"/>
      <c r="DR74" s="392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2">
        <v>0</v>
      </c>
      <c r="EE74" s="146"/>
      <c r="EF74" s="147"/>
      <c r="EG74" s="147"/>
      <c r="EH74" s="147"/>
      <c r="EI74" s="147"/>
      <c r="EJ74" s="147"/>
      <c r="EK74" s="147"/>
      <c r="EL74" s="147"/>
      <c r="EM74" s="147"/>
      <c r="EN74" s="147"/>
      <c r="EO74" s="147"/>
      <c r="EP74" s="147"/>
      <c r="EQ74" s="147"/>
      <c r="ER74" s="147"/>
      <c r="ES74" s="147"/>
      <c r="ET74" s="147"/>
      <c r="EU74" s="147"/>
      <c r="EV74" s="147"/>
      <c r="EW74" s="147"/>
      <c r="EX74" s="147"/>
      <c r="EY74" s="147"/>
      <c r="EZ74" s="147"/>
      <c r="FA74" s="147"/>
      <c r="FB74" s="147"/>
      <c r="FC74" s="147"/>
      <c r="FD74" s="147"/>
      <c r="FE74" s="147"/>
      <c r="FF74" s="147"/>
      <c r="FG74" s="147"/>
      <c r="FH74" s="147"/>
      <c r="FI74" s="148"/>
      <c r="FJ74" s="133">
        <f t="shared" si="7"/>
        <v>0</v>
      </c>
      <c r="FK74" s="443"/>
      <c r="FL74" s="443"/>
      <c r="FM74" s="443"/>
      <c r="FN74" s="443"/>
      <c r="FO74" s="443">
        <v>8.3333333333333259E-2</v>
      </c>
      <c r="FP74" s="443">
        <v>4.3749999999999956E-2</v>
      </c>
      <c r="FQ74" s="475"/>
      <c r="FR74" s="443"/>
      <c r="FS74" s="443"/>
      <c r="FT74" s="443">
        <v>3.8888888888888862E-2</v>
      </c>
      <c r="FU74" s="443">
        <v>2.0833333333333259E-2</v>
      </c>
      <c r="FV74" s="443"/>
      <c r="FW74" s="443"/>
      <c r="FX74" s="443"/>
      <c r="FY74" s="443"/>
      <c r="FZ74" s="443"/>
      <c r="GA74" s="443"/>
      <c r="GB74" s="443"/>
      <c r="GC74" s="443"/>
      <c r="GD74" s="443">
        <v>0.125</v>
      </c>
      <c r="GE74" s="443"/>
      <c r="GF74" s="443">
        <v>6.25E-2</v>
      </c>
      <c r="GG74" s="443">
        <v>3.125E-2</v>
      </c>
      <c r="GH74" s="443">
        <v>2.777777777777779E-2</v>
      </c>
      <c r="GI74" s="443"/>
      <c r="GJ74" s="443">
        <v>5.5555555555555469E-2</v>
      </c>
      <c r="GK74" s="443">
        <v>9.027777777777779E-2</v>
      </c>
      <c r="GL74" s="443"/>
      <c r="GM74" s="443"/>
      <c r="GN74" s="443"/>
      <c r="GO74" s="460">
        <f t="shared" si="15"/>
        <v>0.57916666666666639</v>
      </c>
      <c r="GP74" s="487">
        <v>9.722222222222221E-2</v>
      </c>
      <c r="GQ74" s="486"/>
      <c r="GR74" s="486"/>
      <c r="GS74" s="486"/>
      <c r="GT74" s="486"/>
      <c r="GU74" s="486"/>
      <c r="GV74" s="486"/>
      <c r="GW74" s="486"/>
      <c r="GX74" s="486"/>
      <c r="GY74" s="486">
        <v>0.28472222222222215</v>
      </c>
      <c r="GZ74" s="486"/>
      <c r="HA74" s="486"/>
      <c r="HB74" s="486"/>
      <c r="HC74" s="486">
        <v>9.7222222222222099E-2</v>
      </c>
      <c r="HD74" s="486"/>
      <c r="HE74" s="486"/>
      <c r="HF74" s="486"/>
      <c r="HG74" s="486"/>
      <c r="HH74" s="486"/>
      <c r="HI74" s="486"/>
      <c r="HJ74" s="486"/>
      <c r="HK74" s="486"/>
      <c r="HL74" s="486"/>
      <c r="HM74" s="486"/>
      <c r="HN74" s="486"/>
      <c r="HO74" s="486"/>
      <c r="HP74" s="486"/>
      <c r="HQ74" s="486"/>
      <c r="HR74" s="486"/>
      <c r="HS74" s="486"/>
      <c r="HT74" s="507"/>
      <c r="HU74" s="460">
        <f t="shared" si="10"/>
        <v>0.47916666666666646</v>
      </c>
      <c r="HV74" s="564"/>
      <c r="HW74" s="486"/>
      <c r="HX74" s="486"/>
      <c r="HY74" s="486">
        <v>0.10416666666666663</v>
      </c>
      <c r="HZ74" s="486"/>
      <c r="IA74" s="486"/>
      <c r="IB74" s="486"/>
      <c r="IC74" s="486"/>
      <c r="ID74" s="486"/>
      <c r="IE74" s="486"/>
      <c r="IF74" s="486">
        <v>2.0833333333333259E-2</v>
      </c>
      <c r="IG74" s="486">
        <v>2.0833333333333259E-2</v>
      </c>
      <c r="IH74" s="486"/>
      <c r="II74" s="486"/>
      <c r="IJ74" s="486">
        <v>0.125</v>
      </c>
      <c r="IK74" s="486"/>
      <c r="IL74" s="486">
        <v>5.2083333333333259E-2</v>
      </c>
      <c r="IM74" s="486"/>
      <c r="IN74" s="486"/>
      <c r="IO74" s="486"/>
      <c r="IP74" s="486"/>
      <c r="IQ74" s="486">
        <v>0.11249999999999993</v>
      </c>
      <c r="IR74" s="486"/>
      <c r="IS74" s="486"/>
      <c r="IT74" s="486"/>
      <c r="IU74" s="486"/>
      <c r="IV74" s="486"/>
      <c r="IW74" s="486"/>
      <c r="IX74" s="486"/>
      <c r="IY74" s="486"/>
      <c r="IZ74" s="507"/>
      <c r="JA74" s="460">
        <f t="shared" si="11"/>
        <v>0.43541666666666634</v>
      </c>
      <c r="JB74" s="564"/>
      <c r="JC74" s="486">
        <v>2.0833333333333259E-2</v>
      </c>
      <c r="JD74" s="486"/>
      <c r="JE74" s="486"/>
      <c r="JF74" s="486">
        <v>2.083333333333337E-2</v>
      </c>
      <c r="JG74" s="486"/>
      <c r="JH74" s="486"/>
      <c r="JI74" s="486"/>
      <c r="JJ74" s="486"/>
      <c r="JK74" s="486"/>
      <c r="JL74" s="486"/>
      <c r="JM74" s="486"/>
      <c r="JN74" s="486"/>
      <c r="JO74" s="486"/>
      <c r="JP74" s="486"/>
      <c r="JQ74" s="486"/>
      <c r="JR74" s="486"/>
      <c r="JS74" s="486"/>
      <c r="JT74" s="486"/>
      <c r="JU74" s="486"/>
      <c r="JV74" s="486"/>
      <c r="JW74" s="486"/>
      <c r="JX74" s="486"/>
      <c r="JY74" s="486"/>
      <c r="JZ74" s="486"/>
      <c r="KA74" s="486"/>
      <c r="KB74" s="486"/>
      <c r="KC74" s="486"/>
      <c r="KD74" s="486"/>
      <c r="KE74" s="507"/>
      <c r="KF74" s="460">
        <f t="shared" si="12"/>
        <v>4.166666666666663E-2</v>
      </c>
      <c r="KG74" s="486"/>
      <c r="KH74" s="486"/>
      <c r="KI74" s="486"/>
      <c r="KJ74" s="486"/>
      <c r="KK74" s="486"/>
      <c r="KL74" s="486"/>
      <c r="KM74" s="486"/>
      <c r="KN74" s="486"/>
      <c r="KO74" s="486"/>
      <c r="KP74" s="486"/>
      <c r="KQ74" s="486"/>
      <c r="KR74" s="486"/>
      <c r="KS74" s="486"/>
      <c r="KT74" s="486"/>
      <c r="KU74" s="486"/>
      <c r="KV74" s="486"/>
      <c r="KW74" s="486"/>
      <c r="KX74" s="486"/>
      <c r="KY74" s="486"/>
      <c r="KZ74" s="486"/>
      <c r="LA74" s="486"/>
      <c r="LB74" s="486"/>
      <c r="LC74" s="486"/>
      <c r="LD74" s="486"/>
      <c r="LE74" s="486"/>
      <c r="LF74" s="486"/>
      <c r="LG74" s="486"/>
      <c r="LH74" s="486"/>
      <c r="LI74" s="486"/>
      <c r="LJ74" s="486"/>
      <c r="LK74" s="486"/>
      <c r="LL74" s="460">
        <f t="shared" si="13"/>
        <v>0</v>
      </c>
      <c r="LM74" s="486"/>
      <c r="LN74" s="486"/>
      <c r="LO74" s="486"/>
      <c r="LP74" s="486"/>
      <c r="LQ74" s="486"/>
      <c r="LR74" s="486"/>
      <c r="LS74" s="486"/>
      <c r="LT74" s="486"/>
      <c r="LU74" s="486"/>
      <c r="LV74" s="486"/>
      <c r="LW74" s="486"/>
      <c r="LX74" s="486"/>
      <c r="LY74" s="486"/>
      <c r="LZ74" s="486"/>
      <c r="MA74" s="486"/>
      <c r="MB74" s="486"/>
      <c r="MC74" s="486"/>
      <c r="MD74" s="486"/>
      <c r="ME74" s="486"/>
      <c r="MF74" s="486"/>
      <c r="MG74" s="486"/>
      <c r="MH74" s="486"/>
      <c r="MI74" s="486"/>
      <c r="MJ74" s="486"/>
      <c r="MK74" s="486"/>
      <c r="ML74" s="486"/>
      <c r="MM74" s="486"/>
      <c r="MN74" s="486"/>
      <c r="MO74" s="486"/>
      <c r="MP74" s="486"/>
      <c r="MQ74" s="460">
        <f t="shared" si="14"/>
        <v>0</v>
      </c>
      <c r="MR74" s="486"/>
      <c r="MS74" s="486"/>
      <c r="MT74" s="486"/>
      <c r="MU74" s="486"/>
      <c r="MV74" s="486"/>
      <c r="MW74" s="486"/>
      <c r="MX74" s="486"/>
      <c r="MY74" s="486"/>
      <c r="MZ74" s="486"/>
      <c r="NA74" s="486"/>
      <c r="NB74" s="486"/>
      <c r="NC74" s="486"/>
      <c r="ND74" s="486"/>
      <c r="NE74" s="486"/>
      <c r="NF74" s="486"/>
      <c r="NG74" s="486"/>
      <c r="NH74" s="486"/>
      <c r="NI74" s="486"/>
      <c r="NJ74" s="486"/>
      <c r="NK74" s="486"/>
      <c r="NL74" s="486"/>
      <c r="NM74" s="486"/>
      <c r="NN74" s="486"/>
      <c r="NO74" s="486"/>
      <c r="NP74" s="486"/>
      <c r="NQ74" s="486"/>
      <c r="NR74" s="486"/>
      <c r="NS74" s="486"/>
      <c r="NT74" s="486"/>
      <c r="NU74" s="486"/>
      <c r="NV74" s="486"/>
      <c r="NW74" s="460">
        <f t="shared" si="8"/>
        <v>0</v>
      </c>
      <c r="NX74" s="142"/>
    </row>
    <row r="75" spans="1:388" s="124" customFormat="1" ht="30" customHeight="1" thickBot="1">
      <c r="A75" s="113">
        <v>62</v>
      </c>
      <c r="B75" s="569" t="s">
        <v>232</v>
      </c>
      <c r="C75" s="125" t="s">
        <v>60</v>
      </c>
      <c r="D75" s="153" t="str">
        <f>INT(E75*24)&amp; " Dias y " &amp; INT(MOD(E75*24,1)*8)&amp; " Horas "</f>
        <v xml:space="preserve">0 Dias y 6 Horas </v>
      </c>
      <c r="E75" s="307">
        <f>G75/8</f>
        <v>3.3246527777777701E-2</v>
      </c>
      <c r="F75" s="308">
        <f>'Reporte de horas deducidos'!HI65</f>
        <v>0.8125</v>
      </c>
      <c r="G75" s="306">
        <f>H75-F75</f>
        <v>0.26597222222222161</v>
      </c>
      <c r="H75" s="115">
        <f>+SUBTOTAL(9,AN75,BR75,CY75,ED75,FJ75,GO75,HU75,JA75,KF75,LL75,MQ75,NW75)</f>
        <v>1.0784722222222216</v>
      </c>
      <c r="I75" s="138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40"/>
      <c r="AN75" s="141">
        <v>0</v>
      </c>
      <c r="AO75" s="138"/>
      <c r="AP75" s="139"/>
      <c r="AQ75" s="139"/>
      <c r="AR75" s="139"/>
      <c r="AS75" s="139"/>
      <c r="AT75" s="139"/>
      <c r="AU75" s="139"/>
      <c r="AV75" s="139"/>
      <c r="AW75" s="139"/>
      <c r="AX75" s="139"/>
      <c r="AY75" s="139"/>
      <c r="AZ75" s="139"/>
      <c r="BA75" s="139"/>
      <c r="BB75" s="139"/>
      <c r="BC75" s="139"/>
      <c r="BD75" s="139"/>
      <c r="BE75" s="139"/>
      <c r="BF75" s="139"/>
      <c r="BG75" s="139"/>
      <c r="BH75" s="139"/>
      <c r="BI75" s="139"/>
      <c r="BJ75" s="139"/>
      <c r="BK75" s="139"/>
      <c r="BL75" s="139"/>
      <c r="BM75" s="139"/>
      <c r="BN75" s="139"/>
      <c r="BO75" s="139"/>
      <c r="BP75" s="139"/>
      <c r="BQ75" s="140"/>
      <c r="BR75" s="141">
        <f>COUNTA(AO75:BQ75)</f>
        <v>0</v>
      </c>
      <c r="BS75" s="120">
        <v>0</v>
      </c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>
        <v>0.2222222222222221</v>
      </c>
      <c r="CK75" s="121">
        <v>7.4305555555555625E-2</v>
      </c>
      <c r="CL75" s="121"/>
      <c r="CM75" s="121">
        <v>4.166666666666663E-2</v>
      </c>
      <c r="CN75" s="121">
        <v>8.3333333333333259E-2</v>
      </c>
      <c r="CO75" s="121"/>
      <c r="CP75" s="121"/>
      <c r="CQ75" s="121">
        <v>2.0833333333333259E-2</v>
      </c>
      <c r="CR75" s="121"/>
      <c r="CS75" s="121">
        <v>0.1597222222222221</v>
      </c>
      <c r="CT75" s="121">
        <v>2.0833333333333259E-2</v>
      </c>
      <c r="CU75" s="121">
        <v>0.26041666666666663</v>
      </c>
      <c r="CV75" s="121"/>
      <c r="CW75" s="121"/>
      <c r="CX75" s="121"/>
      <c r="CY75" s="122">
        <v>0</v>
      </c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365"/>
      <c r="DQ75" s="394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2">
        <f>SUM(CZ75:EC75)</f>
        <v>0</v>
      </c>
      <c r="EE75" s="146"/>
      <c r="EF75" s="147"/>
      <c r="EG75" s="147"/>
      <c r="EH75" s="147"/>
      <c r="EI75" s="147"/>
      <c r="EJ75" s="147"/>
      <c r="EK75" s="147"/>
      <c r="EL75" s="147"/>
      <c r="EM75" s="147"/>
      <c r="EN75" s="147"/>
      <c r="EO75" s="147"/>
      <c r="EP75" s="147"/>
      <c r="EQ75" s="147"/>
      <c r="ER75" s="147"/>
      <c r="ES75" s="147"/>
      <c r="ET75" s="147"/>
      <c r="EU75" s="147"/>
      <c r="EV75" s="147"/>
      <c r="EW75" s="147"/>
      <c r="EX75" s="147"/>
      <c r="EY75" s="147"/>
      <c r="EZ75" s="147"/>
      <c r="FA75" s="147"/>
      <c r="FB75" s="147"/>
      <c r="FC75" s="147"/>
      <c r="FD75" s="147"/>
      <c r="FE75" s="147"/>
      <c r="FF75" s="147"/>
      <c r="FG75" s="147"/>
      <c r="FH75" s="147"/>
      <c r="FI75" s="148"/>
      <c r="FJ75" s="133">
        <f>+COUNTA(EE75:FI75)</f>
        <v>0</v>
      </c>
      <c r="FK75" s="443"/>
      <c r="FL75" s="443"/>
      <c r="FM75" s="443"/>
      <c r="FN75" s="443"/>
      <c r="FO75" s="443">
        <v>0.15277777777777779</v>
      </c>
      <c r="FP75" s="443">
        <v>4.3749999999999956E-2</v>
      </c>
      <c r="FQ75" s="475"/>
      <c r="FR75" s="443"/>
      <c r="FS75" s="443">
        <v>8.3333333333333259E-2</v>
      </c>
      <c r="FT75" s="443"/>
      <c r="FU75" s="443"/>
      <c r="FV75" s="443"/>
      <c r="FW75" s="443"/>
      <c r="FX75" s="443"/>
      <c r="FY75" s="443"/>
      <c r="FZ75" s="443"/>
      <c r="GA75" s="443"/>
      <c r="GB75" s="443"/>
      <c r="GC75" s="443"/>
      <c r="GD75" s="443"/>
      <c r="GE75" s="443"/>
      <c r="GF75" s="443">
        <v>6.25E-2</v>
      </c>
      <c r="GG75" s="443">
        <v>3.125E-2</v>
      </c>
      <c r="GH75" s="443"/>
      <c r="GI75" s="443"/>
      <c r="GJ75" s="443">
        <v>5.5555555555555469E-2</v>
      </c>
      <c r="GK75" s="443">
        <v>9.027777777777779E-2</v>
      </c>
      <c r="GL75" s="443"/>
      <c r="GM75" s="443"/>
      <c r="GN75" s="443"/>
      <c r="GO75" s="460">
        <f>SUM(FK75:GN75)</f>
        <v>0.51944444444444426</v>
      </c>
      <c r="GP75" s="487">
        <v>9.722222222222221E-2</v>
      </c>
      <c r="GQ75" s="487"/>
      <c r="GR75" s="487"/>
      <c r="GS75" s="487"/>
      <c r="GT75" s="487"/>
      <c r="GU75" s="487"/>
      <c r="GV75" s="487"/>
      <c r="GW75" s="487"/>
      <c r="GX75" s="487"/>
      <c r="GY75" s="487"/>
      <c r="GZ75" s="487"/>
      <c r="HA75" s="487"/>
      <c r="HB75" s="487"/>
      <c r="HC75" s="487">
        <v>9.7222222222222099E-2</v>
      </c>
      <c r="HD75" s="487"/>
      <c r="HE75" s="487"/>
      <c r="HF75" s="487"/>
      <c r="HG75" s="487"/>
      <c r="HH75" s="487"/>
      <c r="HI75" s="487"/>
      <c r="HJ75" s="487"/>
      <c r="HK75" s="487"/>
      <c r="HL75" s="487"/>
      <c r="HM75" s="487"/>
      <c r="HN75" s="487"/>
      <c r="HO75" s="487"/>
      <c r="HP75" s="487"/>
      <c r="HQ75" s="487"/>
      <c r="HR75" s="487"/>
      <c r="HS75" s="487"/>
      <c r="HT75" s="510"/>
      <c r="HU75" s="460">
        <f>SUM(GP75:HT75)</f>
        <v>0.19444444444444431</v>
      </c>
      <c r="HV75" s="562"/>
      <c r="HW75" s="487"/>
      <c r="HX75" s="487"/>
      <c r="HY75" s="487"/>
      <c r="HZ75" s="487"/>
      <c r="IA75" s="487"/>
      <c r="IB75" s="487"/>
      <c r="IC75" s="487"/>
      <c r="ID75" s="487"/>
      <c r="IE75" s="487"/>
      <c r="IF75" s="487">
        <v>2.0833333333333259E-2</v>
      </c>
      <c r="IG75" s="487"/>
      <c r="IH75" s="487">
        <v>0.125</v>
      </c>
      <c r="II75" s="487"/>
      <c r="IJ75" s="487">
        <v>0.125</v>
      </c>
      <c r="IK75" s="487"/>
      <c r="IL75" s="487">
        <v>5.2083333333333259E-2</v>
      </c>
      <c r="IM75" s="487"/>
      <c r="IN75" s="487"/>
      <c r="IO75" s="487"/>
      <c r="IP75" s="487"/>
      <c r="IQ75" s="487"/>
      <c r="IR75" s="487"/>
      <c r="IS75" s="487"/>
      <c r="IT75" s="487"/>
      <c r="IU75" s="487"/>
      <c r="IV75" s="487"/>
      <c r="IW75" s="487"/>
      <c r="IX75" s="487"/>
      <c r="IY75" s="487"/>
      <c r="IZ75" s="510"/>
      <c r="JA75" s="515">
        <f>SUM(HV75:IZ75)</f>
        <v>0.32291666666666652</v>
      </c>
      <c r="JB75" s="562"/>
      <c r="JC75" s="487">
        <v>6.9444444444444198E-3</v>
      </c>
      <c r="JD75" s="487">
        <v>1.388888888888884E-2</v>
      </c>
      <c r="JE75" s="487"/>
      <c r="JF75" s="487">
        <v>2.083333333333337E-2</v>
      </c>
      <c r="JG75" s="487"/>
      <c r="JH75" s="487"/>
      <c r="JI75" s="487"/>
      <c r="JJ75" s="487"/>
      <c r="JK75" s="487"/>
      <c r="JL75" s="487"/>
      <c r="JM75" s="487"/>
      <c r="JN75" s="487"/>
      <c r="JO75" s="487"/>
      <c r="JP75" s="487"/>
      <c r="JQ75" s="487"/>
      <c r="JR75" s="487"/>
      <c r="JS75" s="487"/>
      <c r="JT75" s="487"/>
      <c r="JU75" s="487"/>
      <c r="JV75" s="487"/>
      <c r="JW75" s="487"/>
      <c r="JX75" s="487"/>
      <c r="JY75" s="487"/>
      <c r="JZ75" s="487"/>
      <c r="KA75" s="487"/>
      <c r="KB75" s="487"/>
      <c r="KC75" s="487"/>
      <c r="KD75" s="487"/>
      <c r="KE75" s="510"/>
      <c r="KF75" s="509">
        <f>SUM(JB75:KE75)</f>
        <v>4.166666666666663E-2</v>
      </c>
      <c r="KG75" s="487"/>
      <c r="KH75" s="487"/>
      <c r="KI75" s="487"/>
      <c r="KJ75" s="487"/>
      <c r="KK75" s="487"/>
      <c r="KL75" s="487"/>
      <c r="KM75" s="487"/>
      <c r="KN75" s="487"/>
      <c r="KO75" s="487"/>
      <c r="KP75" s="487"/>
      <c r="KQ75" s="487"/>
      <c r="KR75" s="487"/>
      <c r="KS75" s="487"/>
      <c r="KT75" s="487"/>
      <c r="KU75" s="487"/>
      <c r="KV75" s="487"/>
      <c r="KW75" s="487"/>
      <c r="KX75" s="487"/>
      <c r="KY75" s="487"/>
      <c r="KZ75" s="487"/>
      <c r="LA75" s="487"/>
      <c r="LB75" s="487"/>
      <c r="LC75" s="487"/>
      <c r="LD75" s="487"/>
      <c r="LE75" s="487"/>
      <c r="LF75" s="487"/>
      <c r="LG75" s="487"/>
      <c r="LH75" s="487"/>
      <c r="LI75" s="487"/>
      <c r="LJ75" s="487"/>
      <c r="LK75" s="487"/>
      <c r="LL75" s="515">
        <f>SUM(KG75:LK75)</f>
        <v>0</v>
      </c>
      <c r="LM75" s="487"/>
      <c r="LN75" s="487"/>
      <c r="LO75" s="487"/>
      <c r="LP75" s="487"/>
      <c r="LQ75" s="487"/>
      <c r="LR75" s="487"/>
      <c r="LS75" s="487"/>
      <c r="LT75" s="487"/>
      <c r="LU75" s="487"/>
      <c r="LV75" s="487"/>
      <c r="LW75" s="487"/>
      <c r="LX75" s="487"/>
      <c r="LY75" s="487"/>
      <c r="LZ75" s="487"/>
      <c r="MA75" s="487"/>
      <c r="MB75" s="487"/>
      <c r="MC75" s="487"/>
      <c r="MD75" s="487"/>
      <c r="ME75" s="487"/>
      <c r="MF75" s="487"/>
      <c r="MG75" s="487"/>
      <c r="MH75" s="487"/>
      <c r="MI75" s="487"/>
      <c r="MJ75" s="487"/>
      <c r="MK75" s="487"/>
      <c r="ML75" s="487"/>
      <c r="MM75" s="487"/>
      <c r="MN75" s="487"/>
      <c r="MO75" s="487"/>
      <c r="MP75" s="487"/>
      <c r="MQ75" s="515">
        <f>SUM(LM75:MP75)</f>
        <v>0</v>
      </c>
      <c r="MR75" s="487"/>
      <c r="MS75" s="487"/>
      <c r="MT75" s="487"/>
      <c r="MU75" s="487"/>
      <c r="MV75" s="487"/>
      <c r="MW75" s="487"/>
      <c r="MX75" s="487"/>
      <c r="MY75" s="487"/>
      <c r="MZ75" s="487"/>
      <c r="NA75" s="487"/>
      <c r="NB75" s="487"/>
      <c r="NC75" s="487"/>
      <c r="ND75" s="487"/>
      <c r="NE75" s="487"/>
      <c r="NF75" s="487"/>
      <c r="NG75" s="487"/>
      <c r="NH75" s="487"/>
      <c r="NI75" s="487"/>
      <c r="NJ75" s="487"/>
      <c r="NK75" s="487"/>
      <c r="NL75" s="487"/>
      <c r="NM75" s="487"/>
      <c r="NN75" s="487"/>
      <c r="NO75" s="487"/>
      <c r="NP75" s="487"/>
      <c r="NQ75" s="487"/>
      <c r="NR75" s="487"/>
      <c r="NS75" s="487"/>
      <c r="NT75" s="487"/>
      <c r="NU75" s="487"/>
      <c r="NV75" s="487"/>
      <c r="NW75" s="515">
        <f>SUM(MR75:NV75)</f>
        <v>0</v>
      </c>
      <c r="NX75" s="142"/>
    </row>
    <row r="76" spans="1:388" s="124" customFormat="1" ht="30" customHeight="1" thickBot="1">
      <c r="A76" s="567">
        <v>63</v>
      </c>
      <c r="B76" s="406" t="s">
        <v>352</v>
      </c>
      <c r="C76" s="568" t="s">
        <v>170</v>
      </c>
      <c r="D76" s="153" t="str">
        <f>INT(E76*24)&amp; " Dias y " &amp; INT(MOD(E76*24,1)*8)&amp; " Horas "</f>
        <v xml:space="preserve">0 Dias y 0 Horas </v>
      </c>
      <c r="E76" s="307"/>
      <c r="F76" s="308">
        <v>0</v>
      </c>
      <c r="G76" s="306">
        <f>H76-F76</f>
        <v>0</v>
      </c>
      <c r="H76" s="115"/>
      <c r="I76" s="138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40"/>
      <c r="AN76" s="141"/>
      <c r="AO76" s="138"/>
      <c r="AP76" s="139"/>
      <c r="AQ76" s="139"/>
      <c r="AR76" s="139"/>
      <c r="AS76" s="139"/>
      <c r="AT76" s="139"/>
      <c r="AU76" s="139"/>
      <c r="AV76" s="139"/>
      <c r="AW76" s="139"/>
      <c r="AX76" s="139"/>
      <c r="AY76" s="139"/>
      <c r="AZ76" s="139"/>
      <c r="BA76" s="139"/>
      <c r="BB76" s="139"/>
      <c r="BC76" s="139"/>
      <c r="BD76" s="139"/>
      <c r="BE76" s="139"/>
      <c r="BF76" s="139"/>
      <c r="BG76" s="139"/>
      <c r="BH76" s="139"/>
      <c r="BI76" s="139"/>
      <c r="BJ76" s="139"/>
      <c r="BK76" s="139"/>
      <c r="BL76" s="139"/>
      <c r="BM76" s="139"/>
      <c r="BN76" s="139"/>
      <c r="BO76" s="139"/>
      <c r="BP76" s="139"/>
      <c r="BQ76" s="140"/>
      <c r="BR76" s="141"/>
      <c r="BS76" s="120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2">
        <v>0</v>
      </c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390"/>
      <c r="DQ76" s="424"/>
      <c r="DR76" s="392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2">
        <v>0</v>
      </c>
      <c r="EE76" s="146"/>
      <c r="EF76" s="147"/>
      <c r="EG76" s="147"/>
      <c r="EH76" s="147"/>
      <c r="EI76" s="147"/>
      <c r="EJ76" s="147"/>
      <c r="EK76" s="147"/>
      <c r="EL76" s="147"/>
      <c r="EM76" s="147"/>
      <c r="EN76" s="147"/>
      <c r="EO76" s="147"/>
      <c r="EP76" s="147"/>
      <c r="EQ76" s="147"/>
      <c r="ER76" s="147"/>
      <c r="ES76" s="147"/>
      <c r="ET76" s="147"/>
      <c r="EU76" s="147"/>
      <c r="EV76" s="147"/>
      <c r="EW76" s="147"/>
      <c r="EX76" s="147"/>
      <c r="EY76" s="147"/>
      <c r="EZ76" s="147"/>
      <c r="FA76" s="147"/>
      <c r="FB76" s="147"/>
      <c r="FC76" s="147"/>
      <c r="FD76" s="147"/>
      <c r="FE76" s="147"/>
      <c r="FF76" s="147"/>
      <c r="FG76" s="147"/>
      <c r="FH76" s="147"/>
      <c r="FI76" s="148"/>
      <c r="FJ76" s="133"/>
      <c r="FK76" s="443"/>
      <c r="FL76" s="443"/>
      <c r="FM76" s="443"/>
      <c r="FN76" s="443"/>
      <c r="FO76" s="443"/>
      <c r="FP76" s="443"/>
      <c r="FQ76" s="475"/>
      <c r="FR76" s="443"/>
      <c r="FS76" s="443"/>
      <c r="FT76" s="443"/>
      <c r="FU76" s="443"/>
      <c r="FV76" s="443"/>
      <c r="FW76" s="443"/>
      <c r="FX76" s="443"/>
      <c r="FY76" s="443"/>
      <c r="FZ76" s="443"/>
      <c r="GA76" s="443"/>
      <c r="GB76" s="443"/>
      <c r="GC76" s="443"/>
      <c r="GD76" s="443"/>
      <c r="GE76" s="443"/>
      <c r="GF76" s="443"/>
      <c r="GG76" s="443"/>
      <c r="GH76" s="443"/>
      <c r="GI76" s="443"/>
      <c r="GJ76" s="443"/>
      <c r="GK76" s="443"/>
      <c r="GL76" s="443"/>
      <c r="GM76" s="443"/>
      <c r="GN76" s="443"/>
      <c r="GO76" s="122">
        <v>0</v>
      </c>
      <c r="GP76" s="487"/>
      <c r="GQ76" s="487"/>
      <c r="GR76" s="487"/>
      <c r="GS76" s="487"/>
      <c r="GT76" s="487"/>
      <c r="GU76" s="487"/>
      <c r="GV76" s="487"/>
      <c r="GW76" s="487"/>
      <c r="GX76" s="487"/>
      <c r="GY76" s="487"/>
      <c r="GZ76" s="487"/>
      <c r="HA76" s="487"/>
      <c r="HB76" s="487"/>
      <c r="HC76" s="487"/>
      <c r="HD76" s="487"/>
      <c r="HE76" s="487"/>
      <c r="HF76" s="487"/>
      <c r="HG76" s="487"/>
      <c r="HH76" s="487"/>
      <c r="HI76" s="487"/>
      <c r="HJ76" s="487"/>
      <c r="HK76" s="487"/>
      <c r="HL76" s="487"/>
      <c r="HM76" s="487"/>
      <c r="HN76" s="487"/>
      <c r="HO76" s="487"/>
      <c r="HP76" s="487"/>
      <c r="HQ76" s="487"/>
      <c r="HR76" s="487"/>
      <c r="HS76" s="487"/>
      <c r="HT76" s="510"/>
      <c r="HU76" s="122">
        <v>0</v>
      </c>
      <c r="HV76" s="562"/>
      <c r="HW76" s="487"/>
      <c r="HX76" s="487"/>
      <c r="HY76" s="487"/>
      <c r="HZ76" s="487"/>
      <c r="IA76" s="487"/>
      <c r="IB76" s="487"/>
      <c r="IC76" s="487"/>
      <c r="ID76" s="487"/>
      <c r="IE76" s="487"/>
      <c r="IF76" s="487"/>
      <c r="IG76" s="487"/>
      <c r="IH76" s="487"/>
      <c r="II76" s="487"/>
      <c r="IJ76" s="487"/>
      <c r="IK76" s="487"/>
      <c r="IL76" s="487"/>
      <c r="IM76" s="487"/>
      <c r="IN76" s="487"/>
      <c r="IO76" s="487"/>
      <c r="IP76" s="487"/>
      <c r="IQ76" s="487"/>
      <c r="IR76" s="487"/>
      <c r="IS76" s="487"/>
      <c r="IT76" s="487"/>
      <c r="IU76" s="487"/>
      <c r="IV76" s="487"/>
      <c r="IW76" s="487"/>
      <c r="IX76" s="487"/>
      <c r="IY76" s="487"/>
      <c r="IZ76" s="510"/>
      <c r="JA76" s="509">
        <f>SUM(HV76:IZ76)</f>
        <v>0</v>
      </c>
      <c r="JB76" s="562"/>
      <c r="JC76" s="487"/>
      <c r="JD76" s="487"/>
      <c r="JE76" s="487"/>
      <c r="JF76" s="487"/>
      <c r="JG76" s="487"/>
      <c r="JH76" s="487"/>
      <c r="JI76" s="487">
        <v>8.6805555555555469E-2</v>
      </c>
      <c r="JJ76" s="487"/>
      <c r="JK76" s="487"/>
      <c r="JL76" s="487"/>
      <c r="JM76" s="487"/>
      <c r="JN76" s="487"/>
      <c r="JO76" s="487"/>
      <c r="JP76" s="487"/>
      <c r="JQ76" s="487"/>
      <c r="JR76" s="487"/>
      <c r="JS76" s="487"/>
      <c r="JT76" s="487"/>
      <c r="JU76" s="487"/>
      <c r="JV76" s="487"/>
      <c r="JW76" s="487"/>
      <c r="JX76" s="487"/>
      <c r="JY76" s="487"/>
      <c r="JZ76" s="487"/>
      <c r="KA76" s="487"/>
      <c r="KB76" s="487"/>
      <c r="KC76" s="487"/>
      <c r="KD76" s="487"/>
      <c r="KE76" s="510"/>
      <c r="KF76" s="515"/>
      <c r="KG76" s="487"/>
      <c r="KH76" s="487"/>
      <c r="KI76" s="487"/>
      <c r="KJ76" s="487"/>
      <c r="KK76" s="487"/>
      <c r="KL76" s="487"/>
      <c r="KM76" s="487"/>
      <c r="KN76" s="487"/>
      <c r="KO76" s="487"/>
      <c r="KP76" s="487"/>
      <c r="KQ76" s="487"/>
      <c r="KR76" s="487"/>
      <c r="KS76" s="487"/>
      <c r="KT76" s="487"/>
      <c r="KU76" s="487"/>
      <c r="KV76" s="487"/>
      <c r="KW76" s="487"/>
      <c r="KX76" s="487"/>
      <c r="KY76" s="487"/>
      <c r="KZ76" s="487"/>
      <c r="LA76" s="487"/>
      <c r="LB76" s="487"/>
      <c r="LC76" s="487"/>
      <c r="LD76" s="487"/>
      <c r="LE76" s="487"/>
      <c r="LF76" s="487"/>
      <c r="LG76" s="487"/>
      <c r="LH76" s="487"/>
      <c r="LI76" s="487"/>
      <c r="LJ76" s="487"/>
      <c r="LK76" s="487"/>
      <c r="LL76" s="515"/>
      <c r="LM76" s="487"/>
      <c r="LN76" s="487"/>
      <c r="LO76" s="487"/>
      <c r="LP76" s="487"/>
      <c r="LQ76" s="487"/>
      <c r="LR76" s="487"/>
      <c r="LS76" s="487"/>
      <c r="LT76" s="487"/>
      <c r="LU76" s="487"/>
      <c r="LV76" s="487"/>
      <c r="LW76" s="487"/>
      <c r="LX76" s="487"/>
      <c r="LY76" s="487"/>
      <c r="LZ76" s="487"/>
      <c r="MA76" s="487"/>
      <c r="MB76" s="487"/>
      <c r="MC76" s="487"/>
      <c r="MD76" s="487"/>
      <c r="ME76" s="487"/>
      <c r="MF76" s="487"/>
      <c r="MG76" s="487"/>
      <c r="MH76" s="487"/>
      <c r="MI76" s="487"/>
      <c r="MJ76" s="487"/>
      <c r="MK76" s="487"/>
      <c r="ML76" s="487"/>
      <c r="MM76" s="487"/>
      <c r="MN76" s="487"/>
      <c r="MO76" s="487"/>
      <c r="MP76" s="487"/>
      <c r="MQ76" s="515"/>
      <c r="MR76" s="487"/>
      <c r="MS76" s="487"/>
      <c r="MT76" s="487"/>
      <c r="MU76" s="487"/>
      <c r="MV76" s="487"/>
      <c r="MW76" s="487"/>
      <c r="MX76" s="487"/>
      <c r="MY76" s="487"/>
      <c r="MZ76" s="487"/>
      <c r="NA76" s="487"/>
      <c r="NB76" s="487"/>
      <c r="NC76" s="487"/>
      <c r="ND76" s="487"/>
      <c r="NE76" s="487"/>
      <c r="NF76" s="487"/>
      <c r="NG76" s="487"/>
      <c r="NH76" s="487"/>
      <c r="NI76" s="487"/>
      <c r="NJ76" s="487"/>
      <c r="NK76" s="487"/>
      <c r="NL76" s="487"/>
      <c r="NM76" s="487"/>
      <c r="NN76" s="487"/>
      <c r="NO76" s="487"/>
      <c r="NP76" s="487"/>
      <c r="NQ76" s="487"/>
      <c r="NR76" s="487"/>
      <c r="NS76" s="487"/>
      <c r="NT76" s="487"/>
      <c r="NU76" s="487"/>
      <c r="NV76" s="487"/>
      <c r="NW76" s="515"/>
      <c r="NX76" s="142"/>
    </row>
    <row r="77" spans="1:388" ht="30" customHeight="1" thickBot="1">
      <c r="A77" s="571"/>
      <c r="B77" s="572">
        <f>+COUNTA(B15:B76)</f>
        <v>62</v>
      </c>
      <c r="C77" s="94"/>
      <c r="D77" s="94"/>
      <c r="E77" s="94"/>
      <c r="F77" s="74"/>
      <c r="G77" s="75"/>
      <c r="H77" s="351">
        <f>SUM(H15:H68)</f>
        <v>286.17335069444425</v>
      </c>
      <c r="I77" s="76">
        <f t="shared" ref="I77:AN77" si="21">+COUNTIF(I15:I65,$DB$8)</f>
        <v>0</v>
      </c>
      <c r="J77" s="77">
        <f t="shared" si="21"/>
        <v>0</v>
      </c>
      <c r="K77" s="77">
        <f t="shared" si="21"/>
        <v>0</v>
      </c>
      <c r="L77" s="77">
        <f t="shared" si="21"/>
        <v>0</v>
      </c>
      <c r="M77" s="77">
        <f t="shared" si="21"/>
        <v>0</v>
      </c>
      <c r="N77" s="77">
        <f t="shared" si="21"/>
        <v>0</v>
      </c>
      <c r="O77" s="77">
        <f t="shared" si="21"/>
        <v>0</v>
      </c>
      <c r="P77" s="77">
        <f t="shared" si="21"/>
        <v>0</v>
      </c>
      <c r="Q77" s="77">
        <f t="shared" si="21"/>
        <v>0</v>
      </c>
      <c r="R77" s="77">
        <f t="shared" si="21"/>
        <v>0</v>
      </c>
      <c r="S77" s="77">
        <f t="shared" si="21"/>
        <v>0</v>
      </c>
      <c r="T77" s="77">
        <f t="shared" si="21"/>
        <v>0</v>
      </c>
      <c r="U77" s="77">
        <f t="shared" si="21"/>
        <v>0</v>
      </c>
      <c r="V77" s="77">
        <f t="shared" si="21"/>
        <v>0</v>
      </c>
      <c r="W77" s="77">
        <f t="shared" si="21"/>
        <v>0</v>
      </c>
      <c r="X77" s="77">
        <f t="shared" si="21"/>
        <v>0</v>
      </c>
      <c r="Y77" s="77">
        <f t="shared" si="21"/>
        <v>0</v>
      </c>
      <c r="Z77" s="77">
        <f t="shared" si="21"/>
        <v>0</v>
      </c>
      <c r="AA77" s="77">
        <f t="shared" si="21"/>
        <v>0</v>
      </c>
      <c r="AB77" s="77">
        <f t="shared" si="21"/>
        <v>0</v>
      </c>
      <c r="AC77" s="77">
        <f t="shared" si="21"/>
        <v>0</v>
      </c>
      <c r="AD77" s="77">
        <f t="shared" si="21"/>
        <v>0</v>
      </c>
      <c r="AE77" s="77">
        <f t="shared" si="21"/>
        <v>0</v>
      </c>
      <c r="AF77" s="77">
        <f t="shared" si="21"/>
        <v>0</v>
      </c>
      <c r="AG77" s="77">
        <f t="shared" si="21"/>
        <v>0</v>
      </c>
      <c r="AH77" s="77">
        <f t="shared" si="21"/>
        <v>0</v>
      </c>
      <c r="AI77" s="77">
        <f t="shared" si="21"/>
        <v>0</v>
      </c>
      <c r="AJ77" s="77">
        <f t="shared" si="21"/>
        <v>0</v>
      </c>
      <c r="AK77" s="77">
        <f t="shared" si="21"/>
        <v>0</v>
      </c>
      <c r="AL77" s="77">
        <f t="shared" si="21"/>
        <v>0</v>
      </c>
      <c r="AM77" s="78">
        <f t="shared" si="21"/>
        <v>0</v>
      </c>
      <c r="AN77" s="79">
        <f t="shared" si="21"/>
        <v>51</v>
      </c>
      <c r="AO77" s="80">
        <f t="shared" ref="AO77:BR77" si="22">+COUNTIF(AO15:AO65,$DB$8)</f>
        <v>0</v>
      </c>
      <c r="AP77" s="77">
        <f t="shared" si="22"/>
        <v>0</v>
      </c>
      <c r="AQ77" s="77">
        <f t="shared" si="22"/>
        <v>0</v>
      </c>
      <c r="AR77" s="77">
        <f t="shared" si="22"/>
        <v>0</v>
      </c>
      <c r="AS77" s="77">
        <f t="shared" si="22"/>
        <v>0</v>
      </c>
      <c r="AT77" s="77">
        <f t="shared" si="22"/>
        <v>0</v>
      </c>
      <c r="AU77" s="77">
        <f t="shared" si="22"/>
        <v>0</v>
      </c>
      <c r="AV77" s="77">
        <f t="shared" si="22"/>
        <v>0</v>
      </c>
      <c r="AW77" s="77">
        <f t="shared" si="22"/>
        <v>0</v>
      </c>
      <c r="AX77" s="77">
        <f t="shared" si="22"/>
        <v>0</v>
      </c>
      <c r="AY77" s="77">
        <f t="shared" si="22"/>
        <v>0</v>
      </c>
      <c r="AZ77" s="77">
        <f t="shared" si="22"/>
        <v>0</v>
      </c>
      <c r="BA77" s="77">
        <f t="shared" si="22"/>
        <v>0</v>
      </c>
      <c r="BB77" s="77">
        <f t="shared" si="22"/>
        <v>0</v>
      </c>
      <c r="BC77" s="77">
        <f t="shared" si="22"/>
        <v>0</v>
      </c>
      <c r="BD77" s="77">
        <f t="shared" si="22"/>
        <v>0</v>
      </c>
      <c r="BE77" s="77">
        <f t="shared" si="22"/>
        <v>0</v>
      </c>
      <c r="BF77" s="77">
        <f t="shared" si="22"/>
        <v>0</v>
      </c>
      <c r="BG77" s="77">
        <f t="shared" si="22"/>
        <v>0</v>
      </c>
      <c r="BH77" s="77">
        <f t="shared" si="22"/>
        <v>0</v>
      </c>
      <c r="BI77" s="77">
        <f t="shared" si="22"/>
        <v>0</v>
      </c>
      <c r="BJ77" s="77">
        <f t="shared" si="22"/>
        <v>0</v>
      </c>
      <c r="BK77" s="77">
        <f t="shared" si="22"/>
        <v>0</v>
      </c>
      <c r="BL77" s="77">
        <f t="shared" si="22"/>
        <v>0</v>
      </c>
      <c r="BM77" s="77">
        <f t="shared" si="22"/>
        <v>0</v>
      </c>
      <c r="BN77" s="77">
        <f t="shared" si="22"/>
        <v>0</v>
      </c>
      <c r="BO77" s="77">
        <f t="shared" si="22"/>
        <v>0</v>
      </c>
      <c r="BP77" s="77">
        <f t="shared" si="22"/>
        <v>0</v>
      </c>
      <c r="BQ77" s="78">
        <f t="shared" si="22"/>
        <v>0</v>
      </c>
      <c r="BR77" s="79">
        <f t="shared" si="22"/>
        <v>51</v>
      </c>
      <c r="BS77" s="112"/>
      <c r="BT77" s="174">
        <f t="shared" ref="BT77:CI77" si="23">SUM(BT15:BT65)</f>
        <v>0</v>
      </c>
      <c r="BU77" s="174">
        <f t="shared" si="23"/>
        <v>0.85416666666666674</v>
      </c>
      <c r="BV77" s="174">
        <f t="shared" si="23"/>
        <v>2.8131944444444423</v>
      </c>
      <c r="BW77" s="174">
        <f t="shared" si="23"/>
        <v>1.6631944444444438</v>
      </c>
      <c r="BX77" s="174">
        <f t="shared" si="23"/>
        <v>0.50694444444444398</v>
      </c>
      <c r="BY77" s="174">
        <f t="shared" si="23"/>
        <v>1.9520833333333329</v>
      </c>
      <c r="BZ77" s="174">
        <f t="shared" si="23"/>
        <v>0.30555555555555547</v>
      </c>
      <c r="CA77" s="174">
        <f t="shared" si="23"/>
        <v>0</v>
      </c>
      <c r="CB77" s="174">
        <f t="shared" si="23"/>
        <v>0.74999999999999933</v>
      </c>
      <c r="CC77" s="174">
        <f t="shared" si="23"/>
        <v>0.57638888888888851</v>
      </c>
      <c r="CD77" s="174">
        <f t="shared" si="23"/>
        <v>1.1458333333333428</v>
      </c>
      <c r="CE77" s="174">
        <f t="shared" si="23"/>
        <v>1.363194444444445</v>
      </c>
      <c r="CF77" s="174">
        <f t="shared" si="23"/>
        <v>2.6541666666666632</v>
      </c>
      <c r="CG77" s="174">
        <f t="shared" si="23"/>
        <v>1.8152777777777758</v>
      </c>
      <c r="CH77" s="174">
        <f t="shared" si="23"/>
        <v>0</v>
      </c>
      <c r="CI77" s="174">
        <f t="shared" si="23"/>
        <v>8.3333333333333148E-2</v>
      </c>
      <c r="CJ77" s="174">
        <f t="shared" ref="CJ77:CX77" si="24">SUM(CJ15:CJ68)</f>
        <v>6.0243055555555554</v>
      </c>
      <c r="CK77" s="174">
        <f t="shared" si="24"/>
        <v>2.9749999999999996</v>
      </c>
      <c r="CL77" s="174">
        <f t="shared" si="24"/>
        <v>2.8958333333333321</v>
      </c>
      <c r="CM77" s="174">
        <f t="shared" si="24"/>
        <v>2.4979166666666637</v>
      </c>
      <c r="CN77" s="174">
        <f t="shared" si="24"/>
        <v>3.1847222222222218</v>
      </c>
      <c r="CO77" s="174">
        <f t="shared" si="24"/>
        <v>0</v>
      </c>
      <c r="CP77" s="174">
        <f t="shared" si="24"/>
        <v>2.6631944444444429</v>
      </c>
      <c r="CQ77" s="174">
        <f t="shared" si="24"/>
        <v>0.98124999999999807</v>
      </c>
      <c r="CR77" s="174">
        <f t="shared" si="24"/>
        <v>0.45833333333333298</v>
      </c>
      <c r="CS77" s="174">
        <f t="shared" si="24"/>
        <v>3.4687499999999973</v>
      </c>
      <c r="CT77" s="174">
        <f t="shared" si="24"/>
        <v>4.972222222222217</v>
      </c>
      <c r="CU77" s="174">
        <f t="shared" si="24"/>
        <v>6.2881944444444446</v>
      </c>
      <c r="CV77" s="174">
        <f t="shared" si="24"/>
        <v>0</v>
      </c>
      <c r="CW77" s="174">
        <f t="shared" si="24"/>
        <v>0.55833333333333279</v>
      </c>
      <c r="CX77" s="174">
        <f t="shared" si="24"/>
        <v>0.4791666666666663</v>
      </c>
      <c r="CY77" s="79">
        <f t="shared" ref="CY77:DK77" si="25">+COUNTIF(CY15:CY65,$DB$8)</f>
        <v>2</v>
      </c>
      <c r="CZ77" s="80">
        <f t="shared" si="25"/>
        <v>0</v>
      </c>
      <c r="DA77" s="77">
        <f t="shared" si="25"/>
        <v>0</v>
      </c>
      <c r="DB77" s="77">
        <f t="shared" si="25"/>
        <v>0</v>
      </c>
      <c r="DC77" s="77">
        <f t="shared" si="25"/>
        <v>0</v>
      </c>
      <c r="DD77" s="77">
        <f t="shared" si="25"/>
        <v>0</v>
      </c>
      <c r="DE77" s="77">
        <f t="shared" si="25"/>
        <v>0</v>
      </c>
      <c r="DF77" s="77">
        <f t="shared" si="25"/>
        <v>0</v>
      </c>
      <c r="DG77" s="77">
        <f t="shared" si="25"/>
        <v>0</v>
      </c>
      <c r="DH77" s="77">
        <f t="shared" si="25"/>
        <v>0</v>
      </c>
      <c r="DI77" s="77">
        <f t="shared" si="25"/>
        <v>0</v>
      </c>
      <c r="DJ77" s="77">
        <f t="shared" si="25"/>
        <v>0</v>
      </c>
      <c r="DK77" s="77">
        <f t="shared" si="25"/>
        <v>0</v>
      </c>
      <c r="DL77" s="375">
        <f t="shared" ref="DL77:DS77" si="26">SUM(DL15:DL69)</f>
        <v>1.6083333333333321</v>
      </c>
      <c r="DM77" s="375">
        <f t="shared" si="26"/>
        <v>2.6631944444444406</v>
      </c>
      <c r="DN77" s="375">
        <f t="shared" si="26"/>
        <v>4.0729166666666652</v>
      </c>
      <c r="DO77" s="375">
        <f t="shared" si="26"/>
        <v>3.7902777777777765</v>
      </c>
      <c r="DP77" s="375">
        <f t="shared" si="26"/>
        <v>3.6520833333333309</v>
      </c>
      <c r="DQ77" s="375">
        <f t="shared" si="26"/>
        <v>2.0152777777777771</v>
      </c>
      <c r="DR77" s="375">
        <f t="shared" si="26"/>
        <v>0</v>
      </c>
      <c r="DS77" s="375">
        <f t="shared" si="26"/>
        <v>0.90277777777777768</v>
      </c>
      <c r="DT77" s="375">
        <f>SUM(DT15:DT70)</f>
        <v>0.95138888888888662</v>
      </c>
      <c r="DU77" s="375">
        <f>SUM(DU15:DU69)</f>
        <v>0.63541666666666607</v>
      </c>
      <c r="DV77" s="375">
        <f>SUM(DV15:DV69)</f>
        <v>0.76388888888888851</v>
      </c>
      <c r="DW77" s="375">
        <f>SUM(DW15:DW69)</f>
        <v>0.20833333333333282</v>
      </c>
      <c r="DX77" s="77">
        <f t="shared" ref="DX77:ED77" si="27">+COUNTIF(DX15:DX65,$DB$8)</f>
        <v>0</v>
      </c>
      <c r="DY77" s="77">
        <f t="shared" si="27"/>
        <v>0</v>
      </c>
      <c r="DZ77" s="77">
        <f t="shared" si="27"/>
        <v>0</v>
      </c>
      <c r="EA77" s="77">
        <f t="shared" si="27"/>
        <v>0</v>
      </c>
      <c r="EB77" s="77">
        <f t="shared" si="27"/>
        <v>0</v>
      </c>
      <c r="EC77" s="78">
        <f t="shared" si="27"/>
        <v>0</v>
      </c>
      <c r="ED77" s="81">
        <f t="shared" si="27"/>
        <v>4</v>
      </c>
      <c r="EE77" s="82">
        <f t="shared" ref="EE77:FI77" si="28">+COUNTIF(EE17:EE65,$DB$8)</f>
        <v>0</v>
      </c>
      <c r="EF77" s="83">
        <f t="shared" si="28"/>
        <v>0</v>
      </c>
      <c r="EG77" s="83">
        <f t="shared" si="28"/>
        <v>0</v>
      </c>
      <c r="EH77" s="83">
        <f t="shared" si="28"/>
        <v>0</v>
      </c>
      <c r="EI77" s="83">
        <f t="shared" si="28"/>
        <v>0</v>
      </c>
      <c r="EJ77" s="83">
        <f t="shared" si="28"/>
        <v>0</v>
      </c>
      <c r="EK77" s="83">
        <f t="shared" si="28"/>
        <v>0</v>
      </c>
      <c r="EL77" s="83">
        <f t="shared" si="28"/>
        <v>0</v>
      </c>
      <c r="EM77" s="83">
        <f t="shared" si="28"/>
        <v>0</v>
      </c>
      <c r="EN77" s="83">
        <f t="shared" si="28"/>
        <v>0</v>
      </c>
      <c r="EO77" s="83">
        <f t="shared" si="28"/>
        <v>0</v>
      </c>
      <c r="EP77" s="83">
        <f t="shared" si="28"/>
        <v>0</v>
      </c>
      <c r="EQ77" s="83">
        <f t="shared" si="28"/>
        <v>0</v>
      </c>
      <c r="ER77" s="83">
        <f t="shared" si="28"/>
        <v>0</v>
      </c>
      <c r="ES77" s="83">
        <f t="shared" si="28"/>
        <v>0</v>
      </c>
      <c r="ET77" s="83">
        <f t="shared" si="28"/>
        <v>0</v>
      </c>
      <c r="EU77" s="83">
        <f t="shared" si="28"/>
        <v>0</v>
      </c>
      <c r="EV77" s="83">
        <f t="shared" si="28"/>
        <v>0</v>
      </c>
      <c r="EW77" s="83">
        <f t="shared" si="28"/>
        <v>0</v>
      </c>
      <c r="EX77" s="83">
        <f t="shared" si="28"/>
        <v>0</v>
      </c>
      <c r="EY77" s="83">
        <f t="shared" si="28"/>
        <v>0</v>
      </c>
      <c r="EZ77" s="83">
        <f t="shared" si="28"/>
        <v>0</v>
      </c>
      <c r="FA77" s="83">
        <f t="shared" si="28"/>
        <v>0</v>
      </c>
      <c r="FB77" s="83">
        <f t="shared" si="28"/>
        <v>0</v>
      </c>
      <c r="FC77" s="83">
        <f t="shared" si="28"/>
        <v>0</v>
      </c>
      <c r="FD77" s="83">
        <f t="shared" si="28"/>
        <v>0</v>
      </c>
      <c r="FE77" s="83">
        <f t="shared" si="28"/>
        <v>0</v>
      </c>
      <c r="FF77" s="83">
        <f t="shared" si="28"/>
        <v>0</v>
      </c>
      <c r="FG77" s="83">
        <f t="shared" si="28"/>
        <v>0</v>
      </c>
      <c r="FH77" s="83">
        <f t="shared" si="28"/>
        <v>0</v>
      </c>
      <c r="FI77" s="84">
        <f t="shared" si="28"/>
        <v>0</v>
      </c>
      <c r="FJ77" s="85">
        <f t="shared" ref="FJ77:GO77" si="29">+COUNTIF(FJ15:FJ76,$DB$8)</f>
        <v>61</v>
      </c>
      <c r="FK77" s="85">
        <f t="shared" si="29"/>
        <v>0</v>
      </c>
      <c r="FL77" s="85">
        <f t="shared" si="29"/>
        <v>0</v>
      </c>
      <c r="FM77" s="85">
        <f t="shared" si="29"/>
        <v>0</v>
      </c>
      <c r="FN77" s="85">
        <f t="shared" si="29"/>
        <v>0</v>
      </c>
      <c r="FO77" s="85">
        <f t="shared" si="29"/>
        <v>0</v>
      </c>
      <c r="FP77" s="85">
        <f t="shared" si="29"/>
        <v>0</v>
      </c>
      <c r="FQ77" s="85">
        <f t="shared" si="29"/>
        <v>0</v>
      </c>
      <c r="FR77" s="85">
        <f t="shared" si="29"/>
        <v>0</v>
      </c>
      <c r="FS77" s="85">
        <f t="shared" si="29"/>
        <v>0</v>
      </c>
      <c r="FT77" s="85">
        <f t="shared" si="29"/>
        <v>0</v>
      </c>
      <c r="FU77" s="85">
        <f t="shared" si="29"/>
        <v>0</v>
      </c>
      <c r="FV77" s="85">
        <f t="shared" si="29"/>
        <v>0</v>
      </c>
      <c r="FW77" s="85">
        <f t="shared" si="29"/>
        <v>0</v>
      </c>
      <c r="FX77" s="85">
        <f t="shared" si="29"/>
        <v>0</v>
      </c>
      <c r="FY77" s="85">
        <f t="shared" si="29"/>
        <v>0</v>
      </c>
      <c r="FZ77" s="85">
        <f t="shared" si="29"/>
        <v>0</v>
      </c>
      <c r="GA77" s="85">
        <f t="shared" si="29"/>
        <v>0</v>
      </c>
      <c r="GB77" s="85">
        <f t="shared" si="29"/>
        <v>0</v>
      </c>
      <c r="GC77" s="85">
        <f t="shared" si="29"/>
        <v>0</v>
      </c>
      <c r="GD77" s="85">
        <f t="shared" si="29"/>
        <v>0</v>
      </c>
      <c r="GE77" s="85">
        <f t="shared" si="29"/>
        <v>0</v>
      </c>
      <c r="GF77" s="85">
        <f t="shared" si="29"/>
        <v>0</v>
      </c>
      <c r="GG77" s="85">
        <f t="shared" si="29"/>
        <v>0</v>
      </c>
      <c r="GH77" s="85">
        <f t="shared" si="29"/>
        <v>0</v>
      </c>
      <c r="GI77" s="85">
        <f t="shared" si="29"/>
        <v>0</v>
      </c>
      <c r="GJ77" s="85">
        <f t="shared" si="29"/>
        <v>0</v>
      </c>
      <c r="GK77" s="85">
        <f t="shared" si="29"/>
        <v>0</v>
      </c>
      <c r="GL77" s="85">
        <f t="shared" si="29"/>
        <v>0</v>
      </c>
      <c r="GM77" s="85">
        <f t="shared" si="29"/>
        <v>0</v>
      </c>
      <c r="GN77" s="85">
        <f t="shared" si="29"/>
        <v>0</v>
      </c>
      <c r="GO77" s="85">
        <f t="shared" si="29"/>
        <v>1</v>
      </c>
      <c r="GP77" s="511">
        <f t="shared" ref="GP77:HU77" si="30">SUM(GP15:GP76)</f>
        <v>3.430555555555558</v>
      </c>
      <c r="GQ77" s="512">
        <f t="shared" si="30"/>
        <v>0.91944444444444362</v>
      </c>
      <c r="GR77" s="512">
        <f t="shared" si="30"/>
        <v>0.16666666666666663</v>
      </c>
      <c r="GS77" s="512">
        <f t="shared" si="30"/>
        <v>1.2499999999999991</v>
      </c>
      <c r="GT77" s="512">
        <f t="shared" si="30"/>
        <v>0</v>
      </c>
      <c r="GU77" s="512">
        <f t="shared" si="30"/>
        <v>0</v>
      </c>
      <c r="GV77" s="512">
        <f t="shared" si="30"/>
        <v>9.0277777777777679E-2</v>
      </c>
      <c r="GW77" s="512">
        <f t="shared" si="30"/>
        <v>0.15972222222222204</v>
      </c>
      <c r="GX77" s="512">
        <f t="shared" si="30"/>
        <v>0</v>
      </c>
      <c r="GY77" s="512">
        <f t="shared" si="30"/>
        <v>2.7847222222222219</v>
      </c>
      <c r="GZ77" s="512">
        <f t="shared" si="30"/>
        <v>3.7888888888888883</v>
      </c>
      <c r="HA77" s="512">
        <f t="shared" si="30"/>
        <v>0.29166666666666663</v>
      </c>
      <c r="HB77" s="512">
        <f t="shared" si="30"/>
        <v>0.81250000000000022</v>
      </c>
      <c r="HC77" s="512">
        <f t="shared" si="30"/>
        <v>3.0972222222222205</v>
      </c>
      <c r="HD77" s="512">
        <f t="shared" si="30"/>
        <v>1.020833333333333</v>
      </c>
      <c r="HE77" s="512">
        <f t="shared" si="30"/>
        <v>1.4493055555555552</v>
      </c>
      <c r="HF77" s="512">
        <f t="shared" si="30"/>
        <v>2.4652777777777768</v>
      </c>
      <c r="HG77" s="512">
        <f t="shared" si="30"/>
        <v>0.76041666666666652</v>
      </c>
      <c r="HH77" s="512">
        <f t="shared" si="30"/>
        <v>0</v>
      </c>
      <c r="HI77" s="512">
        <f t="shared" si="30"/>
        <v>0</v>
      </c>
      <c r="HJ77" s="512">
        <f t="shared" si="30"/>
        <v>1.201388888888888</v>
      </c>
      <c r="HK77" s="512">
        <f t="shared" si="30"/>
        <v>0.36111111111111105</v>
      </c>
      <c r="HL77" s="512">
        <f t="shared" si="30"/>
        <v>2.4826388888888875</v>
      </c>
      <c r="HM77" s="512">
        <f t="shared" si="30"/>
        <v>2.0833333333333321</v>
      </c>
      <c r="HN77" s="512">
        <f t="shared" si="30"/>
        <v>0.33333333333333326</v>
      </c>
      <c r="HO77" s="512">
        <f t="shared" si="30"/>
        <v>0</v>
      </c>
      <c r="HP77" s="512">
        <f t="shared" si="30"/>
        <v>0.57986111111111083</v>
      </c>
      <c r="HQ77" s="512">
        <f t="shared" si="30"/>
        <v>2.1770833333333321</v>
      </c>
      <c r="HR77" s="512">
        <f t="shared" si="30"/>
        <v>0.49027777777777748</v>
      </c>
      <c r="HS77" s="512">
        <f t="shared" si="30"/>
        <v>3.1138888888888872</v>
      </c>
      <c r="HT77" s="563">
        <f t="shared" si="30"/>
        <v>1.3694444444444436</v>
      </c>
      <c r="HU77" s="514">
        <f t="shared" si="30"/>
        <v>36.679861111111094</v>
      </c>
      <c r="HV77" s="512">
        <f t="shared" ref="HV77:JA77" si="31">SUM(HV15:HV76)</f>
        <v>0</v>
      </c>
      <c r="HW77" s="512">
        <f t="shared" si="31"/>
        <v>0</v>
      </c>
      <c r="HX77" s="512">
        <f t="shared" si="31"/>
        <v>3.4722222222222099E-2</v>
      </c>
      <c r="HY77" s="512">
        <f t="shared" si="31"/>
        <v>1.7187499999999987</v>
      </c>
      <c r="HZ77" s="512">
        <f t="shared" si="31"/>
        <v>1.0756944444444434</v>
      </c>
      <c r="IA77" s="512">
        <f t="shared" si="31"/>
        <v>1.013888888888888</v>
      </c>
      <c r="IB77" s="512">
        <f t="shared" si="31"/>
        <v>1.5812499999999994</v>
      </c>
      <c r="IC77" s="512">
        <f t="shared" si="31"/>
        <v>2.443055555555556</v>
      </c>
      <c r="ID77" s="512">
        <f t="shared" si="31"/>
        <v>0</v>
      </c>
      <c r="IE77" s="512">
        <f t="shared" si="31"/>
        <v>0</v>
      </c>
      <c r="IF77" s="512">
        <f t="shared" si="31"/>
        <v>1.211111111111109</v>
      </c>
      <c r="IG77" s="512">
        <f t="shared" si="31"/>
        <v>2.0534722222222195</v>
      </c>
      <c r="IH77" s="512">
        <f t="shared" si="31"/>
        <v>1.8298611111111109</v>
      </c>
      <c r="II77" s="512">
        <f t="shared" si="31"/>
        <v>3.2749999999999986</v>
      </c>
      <c r="IJ77" s="512">
        <f t="shared" si="31"/>
        <v>5.8201388888888896</v>
      </c>
      <c r="IK77" s="512">
        <f t="shared" si="31"/>
        <v>0</v>
      </c>
      <c r="IL77" s="512">
        <f t="shared" si="31"/>
        <v>0.74999999999999911</v>
      </c>
      <c r="IM77" s="512">
        <f t="shared" si="31"/>
        <v>0.57361111111111018</v>
      </c>
      <c r="IN77" s="512">
        <f t="shared" si="31"/>
        <v>1.7673611111111101</v>
      </c>
      <c r="IO77" s="512">
        <f t="shared" si="31"/>
        <v>2.0152777777777766</v>
      </c>
      <c r="IP77" s="512">
        <f t="shared" si="31"/>
        <v>1.5520833333333326</v>
      </c>
      <c r="IQ77" s="512">
        <f t="shared" si="31"/>
        <v>1.2791666666666663</v>
      </c>
      <c r="IR77" s="512">
        <f t="shared" si="31"/>
        <v>0</v>
      </c>
      <c r="IS77" s="512">
        <f t="shared" si="31"/>
        <v>0.30416666666666625</v>
      </c>
      <c r="IT77" s="512">
        <f t="shared" si="31"/>
        <v>1.9104166666666662</v>
      </c>
      <c r="IU77" s="512">
        <f t="shared" si="31"/>
        <v>1.1006944444444442</v>
      </c>
      <c r="IV77" s="512">
        <f t="shared" si="31"/>
        <v>1.3555555555555545</v>
      </c>
      <c r="IW77" s="512">
        <f t="shared" si="31"/>
        <v>2.4541666666666657</v>
      </c>
      <c r="IX77" s="512">
        <f t="shared" si="31"/>
        <v>2.2333333333333334</v>
      </c>
      <c r="IY77" s="512">
        <f t="shared" si="31"/>
        <v>0</v>
      </c>
      <c r="IZ77" s="513">
        <f t="shared" si="31"/>
        <v>4.5833333333333171E-2</v>
      </c>
      <c r="JA77" s="566">
        <f t="shared" si="31"/>
        <v>39.398611111111094</v>
      </c>
      <c r="JB77" s="511">
        <f t="shared" ref="JB77:KG77" si="32">SUM(JB15:JB76)</f>
        <v>0.46249999999999958</v>
      </c>
      <c r="JC77" s="512">
        <f t="shared" si="32"/>
        <v>0.87222222222222023</v>
      </c>
      <c r="JD77" s="512">
        <f t="shared" si="32"/>
        <v>0.84374999999999889</v>
      </c>
      <c r="JE77" s="512">
        <f t="shared" si="32"/>
        <v>1.3583333333333323</v>
      </c>
      <c r="JF77" s="512">
        <f t="shared" si="32"/>
        <v>1.6340277777777792</v>
      </c>
      <c r="JG77" s="512">
        <f t="shared" si="32"/>
        <v>0</v>
      </c>
      <c r="JH77" s="512">
        <f t="shared" si="32"/>
        <v>0.18055555555555547</v>
      </c>
      <c r="JI77" s="512">
        <f t="shared" si="32"/>
        <v>1.5652777777777769</v>
      </c>
      <c r="JJ77" s="512">
        <f t="shared" si="32"/>
        <v>0</v>
      </c>
      <c r="JK77" s="512">
        <f t="shared" si="32"/>
        <v>0</v>
      </c>
      <c r="JL77" s="512">
        <f t="shared" si="32"/>
        <v>0</v>
      </c>
      <c r="JM77" s="512">
        <f t="shared" si="32"/>
        <v>0</v>
      </c>
      <c r="JN77" s="512">
        <f t="shared" si="32"/>
        <v>0</v>
      </c>
      <c r="JO77" s="512">
        <f t="shared" si="32"/>
        <v>0</v>
      </c>
      <c r="JP77" s="512">
        <f t="shared" si="32"/>
        <v>0</v>
      </c>
      <c r="JQ77" s="512">
        <f t="shared" si="32"/>
        <v>0</v>
      </c>
      <c r="JR77" s="512">
        <f t="shared" si="32"/>
        <v>0</v>
      </c>
      <c r="JS77" s="512">
        <f t="shared" si="32"/>
        <v>0</v>
      </c>
      <c r="JT77" s="512">
        <f t="shared" si="32"/>
        <v>0</v>
      </c>
      <c r="JU77" s="512">
        <f t="shared" si="32"/>
        <v>0</v>
      </c>
      <c r="JV77" s="512">
        <f t="shared" si="32"/>
        <v>0</v>
      </c>
      <c r="JW77" s="512">
        <f t="shared" si="32"/>
        <v>0</v>
      </c>
      <c r="JX77" s="512">
        <f t="shared" si="32"/>
        <v>0</v>
      </c>
      <c r="JY77" s="512">
        <f t="shared" si="32"/>
        <v>0</v>
      </c>
      <c r="JZ77" s="512">
        <f t="shared" si="32"/>
        <v>0</v>
      </c>
      <c r="KA77" s="512">
        <f t="shared" si="32"/>
        <v>0</v>
      </c>
      <c r="KB77" s="512">
        <f t="shared" si="32"/>
        <v>0</v>
      </c>
      <c r="KC77" s="512">
        <f t="shared" si="32"/>
        <v>0</v>
      </c>
      <c r="KD77" s="512">
        <f t="shared" si="32"/>
        <v>0</v>
      </c>
      <c r="KE77" s="513">
        <f t="shared" si="32"/>
        <v>0</v>
      </c>
      <c r="KF77" s="514">
        <f t="shared" si="32"/>
        <v>6.8298611111111072</v>
      </c>
      <c r="KG77" s="511">
        <f t="shared" si="32"/>
        <v>0</v>
      </c>
      <c r="KH77" s="512">
        <f t="shared" ref="KH77:LM77" si="33">SUM(KH15:KH76)</f>
        <v>0</v>
      </c>
      <c r="KI77" s="512">
        <f t="shared" si="33"/>
        <v>0</v>
      </c>
      <c r="KJ77" s="512">
        <f t="shared" si="33"/>
        <v>0</v>
      </c>
      <c r="KK77" s="512">
        <f t="shared" si="33"/>
        <v>0</v>
      </c>
      <c r="KL77" s="512">
        <f t="shared" si="33"/>
        <v>0</v>
      </c>
      <c r="KM77" s="512">
        <f t="shared" si="33"/>
        <v>0</v>
      </c>
      <c r="KN77" s="512">
        <f t="shared" si="33"/>
        <v>0</v>
      </c>
      <c r="KO77" s="512">
        <f t="shared" si="33"/>
        <v>0</v>
      </c>
      <c r="KP77" s="512">
        <f t="shared" si="33"/>
        <v>0</v>
      </c>
      <c r="KQ77" s="512">
        <f t="shared" si="33"/>
        <v>0</v>
      </c>
      <c r="KR77" s="512">
        <f t="shared" si="33"/>
        <v>0</v>
      </c>
      <c r="KS77" s="512">
        <f t="shared" si="33"/>
        <v>0</v>
      </c>
      <c r="KT77" s="512">
        <f t="shared" si="33"/>
        <v>0</v>
      </c>
      <c r="KU77" s="512">
        <f t="shared" si="33"/>
        <v>0</v>
      </c>
      <c r="KV77" s="512">
        <f t="shared" si="33"/>
        <v>0</v>
      </c>
      <c r="KW77" s="512">
        <f t="shared" si="33"/>
        <v>0</v>
      </c>
      <c r="KX77" s="512">
        <f t="shared" si="33"/>
        <v>0</v>
      </c>
      <c r="KY77" s="512">
        <f t="shared" si="33"/>
        <v>0</v>
      </c>
      <c r="KZ77" s="512">
        <f t="shared" si="33"/>
        <v>0</v>
      </c>
      <c r="LA77" s="512">
        <f t="shared" si="33"/>
        <v>0</v>
      </c>
      <c r="LB77" s="512">
        <f t="shared" si="33"/>
        <v>0</v>
      </c>
      <c r="LC77" s="512">
        <f t="shared" si="33"/>
        <v>0</v>
      </c>
      <c r="LD77" s="512">
        <f t="shared" si="33"/>
        <v>0</v>
      </c>
      <c r="LE77" s="512">
        <f t="shared" si="33"/>
        <v>0</v>
      </c>
      <c r="LF77" s="512">
        <f t="shared" si="33"/>
        <v>0</v>
      </c>
      <c r="LG77" s="512">
        <f t="shared" si="33"/>
        <v>0</v>
      </c>
      <c r="LH77" s="512">
        <f t="shared" si="33"/>
        <v>0</v>
      </c>
      <c r="LI77" s="512">
        <f t="shared" si="33"/>
        <v>0</v>
      </c>
      <c r="LJ77" s="512">
        <f t="shared" si="33"/>
        <v>0</v>
      </c>
      <c r="LK77" s="513">
        <f t="shared" si="33"/>
        <v>0</v>
      </c>
      <c r="LL77" s="514">
        <f t="shared" si="33"/>
        <v>0</v>
      </c>
      <c r="LM77" s="511">
        <f t="shared" si="33"/>
        <v>0</v>
      </c>
      <c r="LN77" s="512">
        <f t="shared" ref="LN77:MS77" si="34">SUM(LN15:LN76)</f>
        <v>0</v>
      </c>
      <c r="LO77" s="512">
        <f t="shared" si="34"/>
        <v>0</v>
      </c>
      <c r="LP77" s="512">
        <f t="shared" si="34"/>
        <v>0</v>
      </c>
      <c r="LQ77" s="512">
        <f t="shared" si="34"/>
        <v>0</v>
      </c>
      <c r="LR77" s="512">
        <f t="shared" si="34"/>
        <v>0</v>
      </c>
      <c r="LS77" s="512">
        <f t="shared" si="34"/>
        <v>0</v>
      </c>
      <c r="LT77" s="512">
        <f t="shared" si="34"/>
        <v>0</v>
      </c>
      <c r="LU77" s="512">
        <f t="shared" si="34"/>
        <v>0</v>
      </c>
      <c r="LV77" s="512">
        <f t="shared" si="34"/>
        <v>0</v>
      </c>
      <c r="LW77" s="512">
        <f t="shared" si="34"/>
        <v>0</v>
      </c>
      <c r="LX77" s="512">
        <f t="shared" si="34"/>
        <v>0</v>
      </c>
      <c r="LY77" s="512">
        <f t="shared" si="34"/>
        <v>0</v>
      </c>
      <c r="LZ77" s="512">
        <f t="shared" si="34"/>
        <v>0</v>
      </c>
      <c r="MA77" s="512">
        <f t="shared" si="34"/>
        <v>0</v>
      </c>
      <c r="MB77" s="512">
        <f t="shared" si="34"/>
        <v>0</v>
      </c>
      <c r="MC77" s="512">
        <f t="shared" si="34"/>
        <v>0</v>
      </c>
      <c r="MD77" s="512">
        <f t="shared" si="34"/>
        <v>0</v>
      </c>
      <c r="ME77" s="512">
        <f t="shared" si="34"/>
        <v>0</v>
      </c>
      <c r="MF77" s="512">
        <f t="shared" si="34"/>
        <v>0</v>
      </c>
      <c r="MG77" s="512">
        <f t="shared" si="34"/>
        <v>0</v>
      </c>
      <c r="MH77" s="512">
        <f t="shared" si="34"/>
        <v>0</v>
      </c>
      <c r="MI77" s="512">
        <f t="shared" si="34"/>
        <v>0</v>
      </c>
      <c r="MJ77" s="512">
        <f t="shared" si="34"/>
        <v>0</v>
      </c>
      <c r="MK77" s="512">
        <f t="shared" si="34"/>
        <v>0</v>
      </c>
      <c r="ML77" s="512">
        <f t="shared" si="34"/>
        <v>0</v>
      </c>
      <c r="MM77" s="512">
        <f t="shared" si="34"/>
        <v>0</v>
      </c>
      <c r="MN77" s="512">
        <f t="shared" si="34"/>
        <v>0</v>
      </c>
      <c r="MO77" s="512">
        <f t="shared" si="34"/>
        <v>0</v>
      </c>
      <c r="MP77" s="513">
        <f t="shared" si="34"/>
        <v>0</v>
      </c>
      <c r="MQ77" s="514">
        <f t="shared" si="34"/>
        <v>0</v>
      </c>
      <c r="MR77" s="511">
        <f t="shared" si="34"/>
        <v>0</v>
      </c>
      <c r="MS77" s="512">
        <f t="shared" si="34"/>
        <v>0</v>
      </c>
      <c r="MT77" s="512">
        <f t="shared" ref="MT77:NY77" si="35">SUM(MT15:MT76)</f>
        <v>0</v>
      </c>
      <c r="MU77" s="512">
        <f t="shared" si="35"/>
        <v>0</v>
      </c>
      <c r="MV77" s="512">
        <f t="shared" si="35"/>
        <v>0</v>
      </c>
      <c r="MW77" s="512">
        <f t="shared" si="35"/>
        <v>0</v>
      </c>
      <c r="MX77" s="512">
        <f t="shared" si="35"/>
        <v>0</v>
      </c>
      <c r="MY77" s="512">
        <f t="shared" si="35"/>
        <v>0</v>
      </c>
      <c r="MZ77" s="512">
        <f t="shared" si="35"/>
        <v>0</v>
      </c>
      <c r="NA77" s="512">
        <f t="shared" si="35"/>
        <v>0</v>
      </c>
      <c r="NB77" s="512">
        <f t="shared" si="35"/>
        <v>0</v>
      </c>
      <c r="NC77" s="512">
        <f t="shared" si="35"/>
        <v>0</v>
      </c>
      <c r="ND77" s="512">
        <f t="shared" si="35"/>
        <v>0</v>
      </c>
      <c r="NE77" s="512">
        <f t="shared" si="35"/>
        <v>0</v>
      </c>
      <c r="NF77" s="512">
        <f t="shared" si="35"/>
        <v>0</v>
      </c>
      <c r="NG77" s="512">
        <f t="shared" si="35"/>
        <v>0</v>
      </c>
      <c r="NH77" s="512">
        <f t="shared" si="35"/>
        <v>0</v>
      </c>
      <c r="NI77" s="512">
        <f t="shared" si="35"/>
        <v>0</v>
      </c>
      <c r="NJ77" s="512">
        <f t="shared" si="35"/>
        <v>0</v>
      </c>
      <c r="NK77" s="512">
        <f t="shared" si="35"/>
        <v>0</v>
      </c>
      <c r="NL77" s="512">
        <f t="shared" si="35"/>
        <v>0</v>
      </c>
      <c r="NM77" s="512">
        <f t="shared" si="35"/>
        <v>0</v>
      </c>
      <c r="NN77" s="512">
        <f t="shared" si="35"/>
        <v>0</v>
      </c>
      <c r="NO77" s="512">
        <f t="shared" si="35"/>
        <v>0</v>
      </c>
      <c r="NP77" s="512">
        <f t="shared" si="35"/>
        <v>0</v>
      </c>
      <c r="NQ77" s="512">
        <f t="shared" si="35"/>
        <v>0</v>
      </c>
      <c r="NR77" s="512">
        <f t="shared" si="35"/>
        <v>0</v>
      </c>
      <c r="NS77" s="512">
        <f t="shared" si="35"/>
        <v>0</v>
      </c>
      <c r="NT77" s="512">
        <f t="shared" si="35"/>
        <v>0</v>
      </c>
      <c r="NU77" s="512">
        <f t="shared" si="35"/>
        <v>0</v>
      </c>
      <c r="NV77" s="513">
        <f t="shared" si="35"/>
        <v>0</v>
      </c>
      <c r="NW77" s="514">
        <f t="shared" si="35"/>
        <v>0</v>
      </c>
      <c r="NX77" s="86"/>
    </row>
  </sheetData>
  <autoFilter ref="A14:NX77"/>
  <mergeCells count="14">
    <mergeCell ref="MR13:NU13"/>
    <mergeCell ref="A1:EQ12"/>
    <mergeCell ref="LM13:MP13"/>
    <mergeCell ref="EE13:FI13"/>
    <mergeCell ref="FK13:GN13"/>
    <mergeCell ref="JB13:KE13"/>
    <mergeCell ref="CZ13:EC13"/>
    <mergeCell ref="I13:AM13"/>
    <mergeCell ref="AO13:BQ13"/>
    <mergeCell ref="BT13:CX13"/>
    <mergeCell ref="GP13:HS13"/>
    <mergeCell ref="A13:H13"/>
    <mergeCell ref="HV13:IY13"/>
    <mergeCell ref="KG13:LJ13"/>
  </mergeCells>
  <phoneticPr fontId="42" type="noConversion"/>
  <printOptions horizontalCentered="1"/>
  <pageMargins left="0.31496062992126012" right="0.31496062992126012" top="0.35433070866141764" bottom="0.55118110236220508" header="0.31496062992126012" footer="0.31496062992126012"/>
  <pageSetup fitToHeight="0" orientation="landscape" verticalDpi="0" r:id="rId1"/>
  <headerFooter>
    <oddFooter xml:space="preserve">&amp;CVer, 01. Noviembre 2023
</oddFooter>
  </headerFooter>
  <colBreaks count="1" manualBreakCount="1">
    <brk id="6" min="6" max="6" man="1"/>
  </colBreaks>
  <ignoredErrors>
    <ignoredError sqref="DN77 FJ34:FJ35 GP77:NW77 ED15:ED74" formulaRange="1"/>
  </ignoredErrors>
  <drawing r:id="rId2"/>
  <legacyDrawing r:id="rId3"/>
  <oleObjects>
    <mc:AlternateContent xmlns:mc="http://schemas.openxmlformats.org/markup-compatibility/2006">
      <mc:Choice Requires="x14">
        <oleObject shapeId="4106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66675</xdr:rowOff>
              </from>
              <to>
                <xdr:col>7</xdr:col>
                <xdr:colOff>847725</xdr:colOff>
                <xdr:row>12</xdr:row>
                <xdr:rowOff>0</xdr:rowOff>
              </to>
            </anchor>
          </objectPr>
        </oleObject>
      </mc:Choice>
      <mc:Fallback>
        <oleObject shapeId="4106" r:id="rId4"/>
      </mc:Fallback>
    </mc:AlternateContent>
  </oleObjects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7">
    <tabColor theme="9" tint="0.59999389629810485"/>
  </sheetPr>
  <dimension ref="A1:HJ73"/>
  <sheetViews>
    <sheetView zoomScale="40" zoomScaleNormal="40" zoomScaleSheetLayoutView="40" workbookViewId="0">
      <pane ySplit="4" topLeftCell="A5" activePane="bottomLeft" state="frozen"/>
      <selection activeCell="A8" sqref="A8:XFD8"/>
      <selection pane="bottomLeft" activeCell="A2" sqref="A2:HJ2"/>
    </sheetView>
  </sheetViews>
  <sheetFormatPr baseColWidth="10" defaultColWidth="11.42578125" defaultRowHeight="12" customHeight="1"/>
  <cols>
    <col min="1" max="1" width="7.140625" style="21" customWidth="1"/>
    <col min="2" max="2" width="83.140625" style="21" customWidth="1"/>
    <col min="3" max="3" width="32.28515625" style="20" customWidth="1"/>
    <col min="4" max="4" width="32.28515625" style="20" hidden="1" customWidth="1"/>
    <col min="5" max="5" width="20.140625" style="20" hidden="1" customWidth="1"/>
    <col min="6" max="6" width="27.28515625" style="20" hidden="1" customWidth="1"/>
    <col min="7" max="7" width="19.140625" style="20" hidden="1" customWidth="1"/>
    <col min="8" max="9" width="20.85546875" style="20" hidden="1" customWidth="1"/>
    <col min="10" max="10" width="23" style="20" hidden="1" customWidth="1"/>
    <col min="11" max="11" width="16.5703125" style="20" hidden="1" customWidth="1"/>
    <col min="12" max="12" width="20.140625" style="20" hidden="1" customWidth="1"/>
    <col min="13" max="13" width="27.28515625" style="20" hidden="1" customWidth="1"/>
    <col min="14" max="14" width="19.140625" style="20" hidden="1" customWidth="1"/>
    <col min="15" max="16" width="20.85546875" style="20" hidden="1" customWidth="1"/>
    <col min="17" max="17" width="23" style="20" hidden="1" customWidth="1"/>
    <col min="18" max="18" width="16.5703125" style="20" hidden="1" customWidth="1"/>
    <col min="19" max="67" width="20.140625" style="20" hidden="1" customWidth="1"/>
    <col min="68" max="68" width="20.28515625" style="20" hidden="1" customWidth="1"/>
    <col min="69" max="69" width="20.7109375" style="20" hidden="1" customWidth="1"/>
    <col min="70" max="70" width="21" style="20" hidden="1" customWidth="1"/>
    <col min="71" max="72" width="20.7109375" style="20" hidden="1" customWidth="1"/>
    <col min="73" max="73" width="21" style="20" hidden="1" customWidth="1"/>
    <col min="74" max="99" width="20.140625" style="20" hidden="1" customWidth="1"/>
    <col min="100" max="100" width="19.85546875" style="20" hidden="1" customWidth="1"/>
    <col min="101" max="101" width="20.42578125" style="20" hidden="1" customWidth="1"/>
    <col min="102" max="102" width="20.7109375" style="20" hidden="1" customWidth="1"/>
    <col min="103" max="103" width="20.85546875" style="20" hidden="1" customWidth="1"/>
    <col min="104" max="104" width="20.7109375" style="20" hidden="1" customWidth="1"/>
    <col min="105" max="105" width="20.85546875" style="20" hidden="1" customWidth="1"/>
    <col min="106" max="106" width="20.42578125" style="20" hidden="1" customWidth="1"/>
    <col min="107" max="107" width="20.140625" style="20" hidden="1" customWidth="1"/>
    <col min="108" max="108" width="19.5703125" style="20" hidden="1" customWidth="1"/>
    <col min="109" max="109" width="19.85546875" style="20" hidden="1" customWidth="1"/>
    <col min="110" max="111" width="20" style="20" hidden="1" customWidth="1"/>
    <col min="112" max="112" width="20.28515625" style="20" hidden="1" customWidth="1"/>
    <col min="113" max="114" width="20.42578125" style="20" hidden="1" customWidth="1"/>
    <col min="115" max="115" width="20.28515625" style="20" hidden="1" customWidth="1"/>
    <col min="116" max="117" width="20.42578125" style="20" hidden="1" customWidth="1"/>
    <col min="118" max="118" width="20.7109375" style="20" hidden="1" customWidth="1"/>
    <col min="119" max="119" width="20.28515625" style="20" hidden="1" customWidth="1"/>
    <col min="120" max="148" width="20.140625" style="20" hidden="1" customWidth="1"/>
    <col min="149" max="149" width="20.140625" style="498" hidden="1" customWidth="1"/>
    <col min="150" max="181" width="20.140625" style="20" hidden="1" customWidth="1"/>
    <col min="182" max="216" width="20.140625" style="20" customWidth="1"/>
    <col min="217" max="217" width="27.5703125" style="20" customWidth="1"/>
    <col min="218" max="218" width="49.7109375" style="20" bestFit="1" customWidth="1"/>
    <col min="219" max="16384" width="11.42578125" style="20"/>
  </cols>
  <sheetData>
    <row r="1" spans="1:218" ht="204" hidden="1" customHeight="1">
      <c r="A1" s="714"/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  <c r="AA1" s="714"/>
      <c r="AB1" s="714"/>
      <c r="AC1" s="714"/>
      <c r="AD1" s="714"/>
      <c r="AE1" s="714"/>
      <c r="AF1" s="714"/>
      <c r="AG1" s="714"/>
      <c r="AH1" s="714"/>
      <c r="AI1" s="714"/>
      <c r="AJ1" s="714"/>
      <c r="AK1" s="714"/>
      <c r="AL1" s="714"/>
      <c r="AM1" s="714"/>
      <c r="AN1" s="714"/>
      <c r="AO1" s="714"/>
      <c r="AP1" s="714"/>
      <c r="AQ1" s="714"/>
      <c r="AR1" s="714"/>
      <c r="AS1" s="714"/>
      <c r="AT1" s="714"/>
      <c r="AU1" s="714"/>
      <c r="AV1" s="714"/>
      <c r="AW1" s="714"/>
      <c r="AX1" s="714"/>
      <c r="AY1" s="714"/>
      <c r="AZ1" s="714"/>
      <c r="BA1" s="714"/>
      <c r="BB1" s="714"/>
      <c r="BC1" s="714"/>
      <c r="BD1" s="714"/>
      <c r="BE1" s="714"/>
      <c r="BF1" s="714"/>
      <c r="BG1" s="714"/>
      <c r="BH1" s="714"/>
      <c r="BI1" s="714"/>
      <c r="BJ1" s="714"/>
      <c r="BK1" s="714"/>
      <c r="BL1" s="714"/>
      <c r="BM1" s="714"/>
      <c r="BN1" s="714"/>
      <c r="BO1" s="714"/>
      <c r="BP1" s="714"/>
      <c r="BQ1" s="714"/>
      <c r="BR1" s="714"/>
      <c r="BS1" s="714"/>
      <c r="BT1" s="714"/>
      <c r="BU1" s="714"/>
      <c r="BV1" s="714"/>
      <c r="BW1" s="714"/>
      <c r="BX1" s="714"/>
      <c r="BY1" s="714"/>
      <c r="BZ1" s="714"/>
      <c r="CA1" s="714"/>
      <c r="CB1" s="714"/>
      <c r="CC1" s="714"/>
      <c r="CD1" s="714"/>
      <c r="CE1" s="714"/>
      <c r="CF1" s="714"/>
      <c r="CG1" s="714"/>
      <c r="CH1" s="714"/>
      <c r="CI1" s="714"/>
      <c r="CJ1" s="714"/>
      <c r="CK1" s="714"/>
      <c r="CL1" s="714"/>
      <c r="CM1" s="714"/>
      <c r="CN1" s="714"/>
      <c r="CO1" s="714"/>
      <c r="CP1" s="714"/>
      <c r="CQ1" s="714"/>
      <c r="CR1" s="714"/>
      <c r="CS1" s="714"/>
      <c r="CT1" s="714"/>
      <c r="CU1" s="714"/>
      <c r="CV1" s="714"/>
      <c r="CW1" s="714"/>
      <c r="CX1" s="714"/>
      <c r="CY1" s="714"/>
      <c r="CZ1" s="714"/>
      <c r="DA1" s="714"/>
      <c r="DB1" s="714"/>
      <c r="DC1" s="714"/>
      <c r="DD1" s="714"/>
      <c r="DE1" s="714"/>
      <c r="DF1" s="714"/>
      <c r="DG1" s="714"/>
      <c r="DH1" s="714"/>
      <c r="DI1" s="714"/>
      <c r="DJ1" s="714"/>
      <c r="DK1" s="714"/>
      <c r="DL1" s="714"/>
      <c r="DM1" s="714"/>
      <c r="DN1" s="714"/>
      <c r="DO1" s="714"/>
      <c r="DP1" s="714"/>
      <c r="DQ1" s="714"/>
      <c r="DR1" s="714"/>
      <c r="DS1" s="714"/>
      <c r="DT1" s="714"/>
      <c r="DU1" s="714"/>
      <c r="DV1" s="714"/>
      <c r="DW1" s="714"/>
      <c r="DX1" s="714"/>
      <c r="DY1" s="714"/>
      <c r="DZ1" s="714"/>
      <c r="EA1" s="714"/>
      <c r="EB1" s="714"/>
      <c r="EC1" s="714"/>
      <c r="ED1" s="714"/>
      <c r="EE1" s="714"/>
      <c r="EF1" s="714"/>
      <c r="EG1" s="714"/>
      <c r="EH1" s="714"/>
      <c r="EI1" s="714"/>
      <c r="EJ1" s="714"/>
      <c r="EK1" s="714"/>
      <c r="EL1" s="714"/>
      <c r="EM1" s="714"/>
      <c r="EN1" s="714"/>
      <c r="EO1" s="714"/>
      <c r="EP1" s="714"/>
      <c r="EQ1" s="714"/>
      <c r="ER1" s="714"/>
      <c r="ES1" s="714"/>
      <c r="ET1" s="714"/>
      <c r="EU1" s="714"/>
      <c r="EV1" s="714"/>
      <c r="EW1" s="714"/>
      <c r="EX1" s="714"/>
      <c r="EY1" s="714"/>
      <c r="EZ1" s="714"/>
      <c r="FA1" s="714"/>
      <c r="FB1" s="714"/>
      <c r="FC1" s="714"/>
      <c r="FD1" s="714"/>
      <c r="FE1" s="714"/>
      <c r="FF1" s="714"/>
      <c r="FG1" s="714"/>
      <c r="FH1" s="714"/>
      <c r="FI1" s="714"/>
      <c r="FJ1" s="714"/>
      <c r="FK1" s="714"/>
      <c r="FL1" s="714"/>
      <c r="FM1" s="714"/>
      <c r="FN1" s="714"/>
      <c r="FO1" s="714"/>
      <c r="FP1" s="714"/>
      <c r="FQ1" s="714"/>
      <c r="FR1" s="714"/>
      <c r="FS1" s="714"/>
      <c r="FT1" s="714"/>
      <c r="FU1" s="714"/>
      <c r="FV1" s="714"/>
      <c r="FW1" s="714"/>
      <c r="FX1" s="714"/>
      <c r="FY1" s="714"/>
      <c r="FZ1" s="714"/>
      <c r="GA1" s="714"/>
      <c r="GB1" s="714"/>
      <c r="GC1" s="714"/>
      <c r="GD1" s="714"/>
      <c r="GE1" s="714"/>
      <c r="GF1" s="714"/>
      <c r="GG1" s="714"/>
      <c r="GH1" s="714"/>
      <c r="GI1" s="714"/>
      <c r="GJ1" s="714"/>
      <c r="GK1" s="714"/>
      <c r="GL1" s="714"/>
      <c r="GM1" s="714"/>
      <c r="GN1" s="714"/>
      <c r="GO1" s="714"/>
      <c r="GP1" s="714"/>
      <c r="GQ1" s="714"/>
      <c r="GR1" s="714"/>
      <c r="GS1" s="714"/>
      <c r="GT1" s="714"/>
      <c r="GU1" s="714"/>
      <c r="GV1" s="714"/>
      <c r="GW1" s="714"/>
      <c r="GX1" s="714"/>
      <c r="GY1" s="714"/>
      <c r="GZ1" s="714"/>
      <c r="HA1" s="714"/>
      <c r="HB1" s="714"/>
      <c r="HC1" s="714"/>
      <c r="HD1" s="714"/>
      <c r="HE1" s="714"/>
      <c r="HF1" s="714"/>
      <c r="HG1" s="714"/>
      <c r="HH1" s="714"/>
      <c r="HI1" s="714"/>
      <c r="HJ1" s="714"/>
    </row>
    <row r="2" spans="1:218" ht="66.75" customHeight="1">
      <c r="A2" s="723" t="s">
        <v>351</v>
      </c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  <c r="AB2" s="723"/>
      <c r="AC2" s="723"/>
      <c r="AD2" s="723"/>
      <c r="AE2" s="723"/>
      <c r="AF2" s="723"/>
      <c r="AG2" s="723"/>
      <c r="AH2" s="723"/>
      <c r="AI2" s="723"/>
      <c r="AJ2" s="723"/>
      <c r="AK2" s="723"/>
      <c r="AL2" s="723"/>
      <c r="AM2" s="723"/>
      <c r="AN2" s="723"/>
      <c r="AO2" s="723"/>
      <c r="AP2" s="723"/>
      <c r="AQ2" s="723"/>
      <c r="AR2" s="723"/>
      <c r="AS2" s="723"/>
      <c r="AT2" s="723"/>
      <c r="AU2" s="723"/>
      <c r="AV2" s="723"/>
      <c r="AW2" s="723"/>
      <c r="AX2" s="723"/>
      <c r="AY2" s="723"/>
      <c r="AZ2" s="723"/>
      <c r="BA2" s="723"/>
      <c r="BB2" s="723"/>
      <c r="BC2" s="723"/>
      <c r="BD2" s="723"/>
      <c r="BE2" s="723"/>
      <c r="BF2" s="723"/>
      <c r="BG2" s="723"/>
      <c r="BH2" s="723"/>
      <c r="BI2" s="723"/>
      <c r="BJ2" s="723"/>
      <c r="BK2" s="723"/>
      <c r="BL2" s="723"/>
      <c r="BM2" s="723"/>
      <c r="BN2" s="723"/>
      <c r="BO2" s="723"/>
      <c r="BP2" s="723"/>
      <c r="BQ2" s="723"/>
      <c r="BR2" s="723"/>
      <c r="BS2" s="723"/>
      <c r="BT2" s="723"/>
      <c r="BU2" s="723"/>
      <c r="BV2" s="723"/>
      <c r="BW2" s="723"/>
      <c r="BX2" s="723"/>
      <c r="BY2" s="723"/>
      <c r="BZ2" s="723"/>
      <c r="CA2" s="723"/>
      <c r="CB2" s="723"/>
      <c r="CC2" s="723"/>
      <c r="CD2" s="723"/>
      <c r="CE2" s="723"/>
      <c r="CF2" s="723"/>
      <c r="CG2" s="723"/>
      <c r="CH2" s="723"/>
      <c r="CI2" s="723"/>
      <c r="CJ2" s="723"/>
      <c r="CK2" s="723"/>
      <c r="CL2" s="723"/>
      <c r="CM2" s="723"/>
      <c r="CN2" s="723"/>
      <c r="CO2" s="723"/>
      <c r="CP2" s="723"/>
      <c r="CQ2" s="723"/>
      <c r="CR2" s="723"/>
      <c r="CS2" s="723"/>
      <c r="CT2" s="723"/>
      <c r="CU2" s="723"/>
      <c r="CV2" s="723"/>
      <c r="CW2" s="723"/>
      <c r="CX2" s="723"/>
      <c r="CY2" s="723"/>
      <c r="CZ2" s="723"/>
      <c r="DA2" s="723"/>
      <c r="DB2" s="723"/>
      <c r="DC2" s="723"/>
      <c r="DD2" s="723"/>
      <c r="DE2" s="723"/>
      <c r="DF2" s="723"/>
      <c r="DG2" s="723"/>
      <c r="DH2" s="723"/>
      <c r="DI2" s="723"/>
      <c r="DJ2" s="723"/>
      <c r="DK2" s="723"/>
      <c r="DL2" s="723"/>
      <c r="DM2" s="723"/>
      <c r="DN2" s="723"/>
      <c r="DO2" s="723"/>
      <c r="DP2" s="723"/>
      <c r="DQ2" s="723"/>
      <c r="DR2" s="723"/>
      <c r="DS2" s="723"/>
      <c r="DT2" s="723"/>
      <c r="DU2" s="723"/>
      <c r="DV2" s="723"/>
      <c r="DW2" s="723"/>
      <c r="DX2" s="723"/>
      <c r="DY2" s="723"/>
      <c r="DZ2" s="723"/>
      <c r="EA2" s="723"/>
      <c r="EB2" s="723"/>
      <c r="EC2" s="723"/>
      <c r="ED2" s="723"/>
      <c r="EE2" s="723"/>
      <c r="EF2" s="723"/>
      <c r="EG2" s="723"/>
      <c r="EH2" s="723"/>
      <c r="EI2" s="723"/>
      <c r="EJ2" s="723"/>
      <c r="EK2" s="723"/>
      <c r="EL2" s="723"/>
      <c r="EM2" s="723"/>
      <c r="EN2" s="723"/>
      <c r="EO2" s="723"/>
      <c r="EP2" s="723"/>
      <c r="EQ2" s="723"/>
      <c r="ER2" s="723"/>
      <c r="ES2" s="723"/>
      <c r="ET2" s="723"/>
      <c r="EU2" s="723"/>
      <c r="EV2" s="723"/>
      <c r="EW2" s="723"/>
      <c r="EX2" s="723"/>
      <c r="EY2" s="723"/>
      <c r="EZ2" s="723"/>
      <c r="FA2" s="723"/>
      <c r="FB2" s="723"/>
      <c r="FC2" s="723"/>
      <c r="FD2" s="723"/>
      <c r="FE2" s="723"/>
      <c r="FF2" s="723"/>
      <c r="FG2" s="723"/>
      <c r="FH2" s="723"/>
      <c r="FI2" s="723"/>
      <c r="FJ2" s="723"/>
      <c r="FK2" s="723"/>
      <c r="FL2" s="723"/>
      <c r="FM2" s="723"/>
      <c r="FN2" s="723"/>
      <c r="FO2" s="723"/>
      <c r="FP2" s="723"/>
      <c r="FQ2" s="723"/>
      <c r="FR2" s="723"/>
      <c r="FS2" s="723"/>
      <c r="FT2" s="723"/>
      <c r="FU2" s="723"/>
      <c r="FV2" s="723"/>
      <c r="FW2" s="723"/>
      <c r="FX2" s="723"/>
      <c r="FY2" s="723"/>
      <c r="FZ2" s="723"/>
      <c r="GA2" s="723"/>
      <c r="GB2" s="723"/>
      <c r="GC2" s="723"/>
      <c r="GD2" s="723"/>
      <c r="GE2" s="723"/>
      <c r="GF2" s="723"/>
      <c r="GG2" s="723"/>
      <c r="GH2" s="723"/>
      <c r="GI2" s="723"/>
      <c r="GJ2" s="723"/>
      <c r="GK2" s="723"/>
      <c r="GL2" s="723"/>
      <c r="GM2" s="723"/>
      <c r="GN2" s="723"/>
      <c r="GO2" s="723"/>
      <c r="GP2" s="723"/>
      <c r="GQ2" s="723"/>
      <c r="GR2" s="723"/>
      <c r="GS2" s="723"/>
      <c r="GT2" s="723"/>
      <c r="GU2" s="723"/>
      <c r="GV2" s="723"/>
      <c r="GW2" s="723"/>
      <c r="GX2" s="723"/>
      <c r="GY2" s="723"/>
      <c r="GZ2" s="723"/>
      <c r="HA2" s="723"/>
      <c r="HB2" s="723"/>
      <c r="HC2" s="723"/>
      <c r="HD2" s="723"/>
      <c r="HE2" s="723"/>
      <c r="HF2" s="723"/>
      <c r="HG2" s="723"/>
      <c r="HH2" s="723"/>
      <c r="HI2" s="723"/>
      <c r="HJ2" s="723"/>
    </row>
    <row r="3" spans="1:218" s="22" customFormat="1" ht="34.5" customHeight="1">
      <c r="A3" s="721" t="s">
        <v>62</v>
      </c>
      <c r="B3" s="721" t="s">
        <v>63</v>
      </c>
      <c r="C3" s="721" t="s">
        <v>64</v>
      </c>
      <c r="D3" s="23" t="s">
        <v>65</v>
      </c>
      <c r="E3" s="23" t="s">
        <v>66</v>
      </c>
      <c r="F3" s="23" t="s">
        <v>67</v>
      </c>
      <c r="G3" s="23" t="s">
        <v>68</v>
      </c>
      <c r="H3" s="23" t="s">
        <v>69</v>
      </c>
      <c r="I3" s="23" t="s">
        <v>70</v>
      </c>
      <c r="J3" s="23" t="s">
        <v>71</v>
      </c>
      <c r="K3" s="23" t="s">
        <v>65</v>
      </c>
      <c r="L3" s="23" t="s">
        <v>66</v>
      </c>
      <c r="M3" s="23" t="s">
        <v>67</v>
      </c>
      <c r="N3" s="23" t="s">
        <v>68</v>
      </c>
      <c r="O3" s="23" t="s">
        <v>69</v>
      </c>
      <c r="P3" s="23" t="s">
        <v>70</v>
      </c>
      <c r="Q3" s="23" t="s">
        <v>71</v>
      </c>
      <c r="R3" s="23" t="s">
        <v>65</v>
      </c>
      <c r="S3" s="23" t="s">
        <v>66</v>
      </c>
      <c r="T3" s="23" t="s">
        <v>161</v>
      </c>
      <c r="U3" s="23" t="s">
        <v>68</v>
      </c>
      <c r="V3" s="23" t="s">
        <v>69</v>
      </c>
      <c r="W3" s="23" t="s">
        <v>162</v>
      </c>
      <c r="X3" s="23" t="s">
        <v>71</v>
      </c>
      <c r="Y3" s="23" t="s">
        <v>65</v>
      </c>
      <c r="Z3" s="23" t="s">
        <v>66</v>
      </c>
      <c r="AA3" s="23" t="s">
        <v>161</v>
      </c>
      <c r="AB3" s="23" t="s">
        <v>68</v>
      </c>
      <c r="AC3" s="23" t="s">
        <v>69</v>
      </c>
      <c r="AD3" s="23" t="s">
        <v>162</v>
      </c>
      <c r="AE3" s="23" t="s">
        <v>71</v>
      </c>
      <c r="AF3" s="23" t="s">
        <v>65</v>
      </c>
      <c r="AG3" s="23" t="s">
        <v>66</v>
      </c>
      <c r="AH3" s="23" t="s">
        <v>161</v>
      </c>
      <c r="AI3" s="23" t="s">
        <v>68</v>
      </c>
      <c r="AJ3" s="23" t="s">
        <v>69</v>
      </c>
      <c r="AK3" s="23" t="s">
        <v>162</v>
      </c>
      <c r="AL3" s="23" t="s">
        <v>71</v>
      </c>
      <c r="AM3" s="23" t="s">
        <v>65</v>
      </c>
      <c r="AN3" s="23" t="s">
        <v>66</v>
      </c>
      <c r="AO3" s="23" t="s">
        <v>161</v>
      </c>
      <c r="AP3" s="23" t="s">
        <v>68</v>
      </c>
      <c r="AQ3" s="23" t="s">
        <v>69</v>
      </c>
      <c r="AR3" s="23" t="s">
        <v>162</v>
      </c>
      <c r="AS3" s="23" t="s">
        <v>71</v>
      </c>
      <c r="AT3" s="23" t="s">
        <v>65</v>
      </c>
      <c r="AU3" s="23" t="s">
        <v>66</v>
      </c>
      <c r="AV3" s="23" t="s">
        <v>161</v>
      </c>
      <c r="AW3" s="23" t="s">
        <v>68</v>
      </c>
      <c r="AX3" s="23" t="s">
        <v>69</v>
      </c>
      <c r="AY3" s="23" t="s">
        <v>162</v>
      </c>
      <c r="AZ3" s="23" t="s">
        <v>71</v>
      </c>
      <c r="BA3" s="23" t="s">
        <v>65</v>
      </c>
      <c r="BB3" s="23" t="s">
        <v>66</v>
      </c>
      <c r="BC3" s="23" t="s">
        <v>161</v>
      </c>
      <c r="BD3" s="23" t="s">
        <v>68</v>
      </c>
      <c r="BE3" s="23" t="s">
        <v>69</v>
      </c>
      <c r="BF3" s="23" t="s">
        <v>162</v>
      </c>
      <c r="BG3" s="23" t="s">
        <v>71</v>
      </c>
      <c r="BH3" s="23" t="s">
        <v>65</v>
      </c>
      <c r="BI3" s="23" t="s">
        <v>66</v>
      </c>
      <c r="BJ3" s="23" t="s">
        <v>161</v>
      </c>
      <c r="BK3" s="23" t="s">
        <v>68</v>
      </c>
      <c r="BL3" s="23" t="s">
        <v>69</v>
      </c>
      <c r="BM3" s="23" t="s">
        <v>70</v>
      </c>
      <c r="BN3" s="23" t="s">
        <v>71</v>
      </c>
      <c r="BO3" s="23" t="s">
        <v>65</v>
      </c>
      <c r="BP3" s="23" t="s">
        <v>66</v>
      </c>
      <c r="BQ3" s="23" t="s">
        <v>161</v>
      </c>
      <c r="BR3" s="23" t="s">
        <v>68</v>
      </c>
      <c r="BS3" s="23" t="s">
        <v>69</v>
      </c>
      <c r="BT3" s="23" t="s">
        <v>162</v>
      </c>
      <c r="BU3" s="23" t="s">
        <v>71</v>
      </c>
      <c r="BV3" s="23" t="s">
        <v>65</v>
      </c>
      <c r="BW3" s="23" t="s">
        <v>66</v>
      </c>
      <c r="BX3" s="23" t="s">
        <v>161</v>
      </c>
      <c r="BY3" s="23" t="s">
        <v>68</v>
      </c>
      <c r="BZ3" s="23" t="s">
        <v>69</v>
      </c>
      <c r="CA3" s="23" t="s">
        <v>162</v>
      </c>
      <c r="CB3" s="23" t="s">
        <v>71</v>
      </c>
      <c r="CC3" s="23" t="s">
        <v>65</v>
      </c>
      <c r="CD3" s="23" t="s">
        <v>66</v>
      </c>
      <c r="CE3" s="23" t="s">
        <v>161</v>
      </c>
      <c r="CF3" s="23" t="s">
        <v>68</v>
      </c>
      <c r="CG3" s="23" t="s">
        <v>69</v>
      </c>
      <c r="CH3" s="23" t="s">
        <v>162</v>
      </c>
      <c r="CI3" s="23" t="s">
        <v>71</v>
      </c>
      <c r="CJ3" s="23" t="s">
        <v>65</v>
      </c>
      <c r="CK3" s="23" t="s">
        <v>66</v>
      </c>
      <c r="CL3" s="23" t="s">
        <v>161</v>
      </c>
      <c r="CM3" s="23" t="s">
        <v>68</v>
      </c>
      <c r="CN3" s="23" t="s">
        <v>69</v>
      </c>
      <c r="CO3" s="23" t="s">
        <v>162</v>
      </c>
      <c r="CP3" s="23" t="s">
        <v>71</v>
      </c>
      <c r="CQ3" s="23" t="s">
        <v>65</v>
      </c>
      <c r="CR3" s="23" t="s">
        <v>66</v>
      </c>
      <c r="CS3" s="23" t="s">
        <v>161</v>
      </c>
      <c r="CT3" s="23" t="s">
        <v>68</v>
      </c>
      <c r="CU3" s="23" t="s">
        <v>69</v>
      </c>
      <c r="CV3" s="23" t="s">
        <v>162</v>
      </c>
      <c r="CW3" s="23" t="s">
        <v>71</v>
      </c>
      <c r="CX3" s="23" t="s">
        <v>65</v>
      </c>
      <c r="CY3" s="23" t="s">
        <v>66</v>
      </c>
      <c r="CZ3" s="23" t="s">
        <v>161</v>
      </c>
      <c r="DA3" s="23" t="s">
        <v>68</v>
      </c>
      <c r="DB3" s="23" t="s">
        <v>69</v>
      </c>
      <c r="DC3" s="23" t="s">
        <v>162</v>
      </c>
      <c r="DD3" s="23" t="s">
        <v>71</v>
      </c>
      <c r="DE3" s="23" t="s">
        <v>65</v>
      </c>
      <c r="DF3" s="23" t="s">
        <v>66</v>
      </c>
      <c r="DG3" s="23" t="s">
        <v>161</v>
      </c>
      <c r="DH3" s="23" t="s">
        <v>68</v>
      </c>
      <c r="DI3" s="23" t="s">
        <v>69</v>
      </c>
      <c r="DJ3" s="23" t="s">
        <v>162</v>
      </c>
      <c r="DK3" s="23" t="s">
        <v>71</v>
      </c>
      <c r="DL3" s="23" t="s">
        <v>65</v>
      </c>
      <c r="DM3" s="23" t="s">
        <v>66</v>
      </c>
      <c r="DN3" s="23" t="s">
        <v>161</v>
      </c>
      <c r="DO3" s="23" t="s">
        <v>68</v>
      </c>
      <c r="DP3" s="473" t="s">
        <v>69</v>
      </c>
      <c r="DQ3" s="23" t="s">
        <v>162</v>
      </c>
      <c r="DR3" s="23" t="s">
        <v>71</v>
      </c>
      <c r="DS3" s="23" t="s">
        <v>65</v>
      </c>
      <c r="DT3" s="23" t="s">
        <v>66</v>
      </c>
      <c r="DU3" s="23" t="s">
        <v>161</v>
      </c>
      <c r="DV3" s="23" t="s">
        <v>68</v>
      </c>
      <c r="DW3" s="23" t="s">
        <v>69</v>
      </c>
      <c r="DX3" s="23" t="s">
        <v>162</v>
      </c>
      <c r="DY3" s="23" t="s">
        <v>71</v>
      </c>
      <c r="DZ3" s="23" t="s">
        <v>65</v>
      </c>
      <c r="EA3" s="23" t="s">
        <v>66</v>
      </c>
      <c r="EB3" s="23" t="s">
        <v>161</v>
      </c>
      <c r="EC3" s="23" t="s">
        <v>68</v>
      </c>
      <c r="ED3" s="23" t="s">
        <v>69</v>
      </c>
      <c r="EE3" s="473" t="s">
        <v>162</v>
      </c>
      <c r="EF3" s="23" t="s">
        <v>71</v>
      </c>
      <c r="EG3" s="23" t="s">
        <v>65</v>
      </c>
      <c r="EH3" s="23" t="s">
        <v>66</v>
      </c>
      <c r="EI3" s="23" t="s">
        <v>161</v>
      </c>
      <c r="EJ3" s="23" t="s">
        <v>68</v>
      </c>
      <c r="EK3" s="23" t="s">
        <v>69</v>
      </c>
      <c r="EL3" s="23" t="s">
        <v>162</v>
      </c>
      <c r="EM3" s="23" t="s">
        <v>71</v>
      </c>
      <c r="EN3" s="23" t="s">
        <v>65</v>
      </c>
      <c r="EO3" s="23" t="s">
        <v>66</v>
      </c>
      <c r="EP3" s="23" t="s">
        <v>161</v>
      </c>
      <c r="EQ3" s="23" t="s">
        <v>68</v>
      </c>
      <c r="ER3" s="23" t="s">
        <v>69</v>
      </c>
      <c r="ES3" s="23" t="s">
        <v>162</v>
      </c>
      <c r="ET3" s="23" t="s">
        <v>71</v>
      </c>
      <c r="EU3" s="473" t="s">
        <v>65</v>
      </c>
      <c r="EV3" s="23" t="s">
        <v>66</v>
      </c>
      <c r="EW3" s="23" t="s">
        <v>161</v>
      </c>
      <c r="EX3" s="23" t="s">
        <v>68</v>
      </c>
      <c r="EY3" s="23" t="s">
        <v>69</v>
      </c>
      <c r="EZ3" s="23" t="s">
        <v>162</v>
      </c>
      <c r="FA3" s="23" t="s">
        <v>71</v>
      </c>
      <c r="FB3" s="23" t="s">
        <v>65</v>
      </c>
      <c r="FC3" s="23" t="s">
        <v>66</v>
      </c>
      <c r="FD3" s="23" t="s">
        <v>161</v>
      </c>
      <c r="FE3" s="23" t="s">
        <v>68</v>
      </c>
      <c r="FF3" s="23" t="s">
        <v>69</v>
      </c>
      <c r="FG3" s="23" t="s">
        <v>162</v>
      </c>
      <c r="FH3" s="23" t="s">
        <v>71</v>
      </c>
      <c r="FI3" s="23" t="s">
        <v>65</v>
      </c>
      <c r="FJ3" s="23" t="s">
        <v>66</v>
      </c>
      <c r="FK3" s="23" t="s">
        <v>161</v>
      </c>
      <c r="FL3" s="23" t="s">
        <v>68</v>
      </c>
      <c r="FM3" s="23" t="s">
        <v>69</v>
      </c>
      <c r="FN3" s="23" t="s">
        <v>162</v>
      </c>
      <c r="FO3" s="23" t="s">
        <v>71</v>
      </c>
      <c r="FP3" s="23" t="s">
        <v>65</v>
      </c>
      <c r="FQ3" s="23" t="s">
        <v>66</v>
      </c>
      <c r="FR3" s="23" t="s">
        <v>161</v>
      </c>
      <c r="FS3" s="23" t="s">
        <v>68</v>
      </c>
      <c r="FT3" s="23" t="s">
        <v>69</v>
      </c>
      <c r="FU3" s="23" t="s">
        <v>162</v>
      </c>
      <c r="FV3" s="23" t="s">
        <v>71</v>
      </c>
      <c r="FW3" s="23" t="s">
        <v>65</v>
      </c>
      <c r="FX3" s="23" t="s">
        <v>66</v>
      </c>
      <c r="FY3" s="23" t="s">
        <v>161</v>
      </c>
      <c r="FZ3" s="23" t="s">
        <v>68</v>
      </c>
      <c r="GA3" s="23" t="s">
        <v>69</v>
      </c>
      <c r="GB3" s="23" t="s">
        <v>162</v>
      </c>
      <c r="GC3" s="23" t="s">
        <v>71</v>
      </c>
      <c r="GD3" s="23" t="s">
        <v>65</v>
      </c>
      <c r="GE3" s="23" t="s">
        <v>66</v>
      </c>
      <c r="GF3" s="23" t="s">
        <v>161</v>
      </c>
      <c r="GG3" s="23" t="s">
        <v>68</v>
      </c>
      <c r="GH3" s="23" t="s">
        <v>69</v>
      </c>
      <c r="GI3" s="23" t="s">
        <v>162</v>
      </c>
      <c r="GJ3" s="23" t="s">
        <v>71</v>
      </c>
      <c r="GK3" s="23" t="s">
        <v>65</v>
      </c>
      <c r="GL3" s="23" t="s">
        <v>66</v>
      </c>
      <c r="GM3" s="23" t="s">
        <v>161</v>
      </c>
      <c r="GN3" s="23" t="s">
        <v>68</v>
      </c>
      <c r="GO3" s="23" t="s">
        <v>69</v>
      </c>
      <c r="GP3" s="23" t="s">
        <v>162</v>
      </c>
      <c r="GQ3" s="23" t="s">
        <v>71</v>
      </c>
      <c r="GR3" s="23" t="s">
        <v>65</v>
      </c>
      <c r="GS3" s="23" t="s">
        <v>66</v>
      </c>
      <c r="GT3" s="23" t="s">
        <v>161</v>
      </c>
      <c r="GU3" s="23" t="s">
        <v>68</v>
      </c>
      <c r="GV3" s="23" t="s">
        <v>69</v>
      </c>
      <c r="GW3" s="23" t="s">
        <v>162</v>
      </c>
      <c r="GX3" s="23" t="s">
        <v>71</v>
      </c>
      <c r="GY3" s="23" t="s">
        <v>65</v>
      </c>
      <c r="GZ3" s="23" t="s">
        <v>66</v>
      </c>
      <c r="HA3" s="23" t="s">
        <v>161</v>
      </c>
      <c r="HB3" s="23" t="s">
        <v>68</v>
      </c>
      <c r="HC3" s="23" t="s">
        <v>69</v>
      </c>
      <c r="HD3" s="23" t="s">
        <v>162</v>
      </c>
      <c r="HE3" s="23" t="s">
        <v>71</v>
      </c>
      <c r="HF3" s="23" t="s">
        <v>65</v>
      </c>
      <c r="HG3" s="23" t="s">
        <v>66</v>
      </c>
      <c r="HH3" s="23" t="s">
        <v>161</v>
      </c>
      <c r="HI3" s="717" t="s">
        <v>105</v>
      </c>
      <c r="HJ3" s="719" t="s">
        <v>74</v>
      </c>
    </row>
    <row r="4" spans="1:218" s="22" customFormat="1" ht="34.5" customHeight="1">
      <c r="A4" s="722"/>
      <c r="B4" s="722"/>
      <c r="C4" s="722"/>
      <c r="D4" s="500">
        <v>46083</v>
      </c>
      <c r="E4" s="500">
        <v>46084</v>
      </c>
      <c r="F4" s="500">
        <v>46085</v>
      </c>
      <c r="G4" s="500">
        <v>46086</v>
      </c>
      <c r="H4" s="500">
        <v>46087</v>
      </c>
      <c r="I4" s="500">
        <v>46088</v>
      </c>
      <c r="J4" s="500">
        <v>46089</v>
      </c>
      <c r="K4" s="500">
        <v>46090</v>
      </c>
      <c r="L4" s="500">
        <v>46091</v>
      </c>
      <c r="M4" s="500">
        <v>46092</v>
      </c>
      <c r="N4" s="500">
        <v>46093</v>
      </c>
      <c r="O4" s="500">
        <v>46094</v>
      </c>
      <c r="P4" s="500">
        <v>46095</v>
      </c>
      <c r="Q4" s="500">
        <v>46096</v>
      </c>
      <c r="R4" s="500">
        <v>46097</v>
      </c>
      <c r="S4" s="500">
        <v>46098</v>
      </c>
      <c r="T4" s="500">
        <v>46099</v>
      </c>
      <c r="U4" s="500">
        <v>46100</v>
      </c>
      <c r="V4" s="500">
        <v>46101</v>
      </c>
      <c r="W4" s="500">
        <v>46102</v>
      </c>
      <c r="X4" s="500">
        <v>46103</v>
      </c>
      <c r="Y4" s="500">
        <v>46104</v>
      </c>
      <c r="Z4" s="500">
        <v>46105</v>
      </c>
      <c r="AA4" s="500">
        <v>46106</v>
      </c>
      <c r="AB4" s="500">
        <v>46107</v>
      </c>
      <c r="AC4" s="500">
        <v>46108</v>
      </c>
      <c r="AD4" s="500">
        <v>46109</v>
      </c>
      <c r="AE4" s="500">
        <v>46110</v>
      </c>
      <c r="AF4" s="500">
        <v>46111</v>
      </c>
      <c r="AG4" s="500">
        <v>46112</v>
      </c>
      <c r="AH4" s="500">
        <v>46113</v>
      </c>
      <c r="AI4" s="500">
        <v>46114</v>
      </c>
      <c r="AJ4" s="500">
        <v>46115</v>
      </c>
      <c r="AK4" s="500">
        <v>46116</v>
      </c>
      <c r="AL4" s="500">
        <v>46117</v>
      </c>
      <c r="AM4" s="500">
        <v>46118</v>
      </c>
      <c r="AN4" s="500">
        <v>46119</v>
      </c>
      <c r="AO4" s="500">
        <v>46120</v>
      </c>
      <c r="AP4" s="500">
        <v>46121</v>
      </c>
      <c r="AQ4" s="500">
        <v>46122</v>
      </c>
      <c r="AR4" s="500">
        <v>46123</v>
      </c>
      <c r="AS4" s="500">
        <v>46124</v>
      </c>
      <c r="AT4" s="500">
        <v>46125</v>
      </c>
      <c r="AU4" s="500">
        <v>46126</v>
      </c>
      <c r="AV4" s="500">
        <v>46127</v>
      </c>
      <c r="AW4" s="500">
        <v>46128</v>
      </c>
      <c r="AX4" s="500">
        <v>46129</v>
      </c>
      <c r="AY4" s="500">
        <v>46130</v>
      </c>
      <c r="AZ4" s="500">
        <v>46131</v>
      </c>
      <c r="BA4" s="500">
        <v>46132</v>
      </c>
      <c r="BB4" s="500">
        <v>46133</v>
      </c>
      <c r="BC4" s="500">
        <v>46134</v>
      </c>
      <c r="BD4" s="500">
        <v>46135</v>
      </c>
      <c r="BE4" s="500">
        <v>46136</v>
      </c>
      <c r="BF4" s="500">
        <v>46137</v>
      </c>
      <c r="BG4" s="500">
        <v>46138</v>
      </c>
      <c r="BH4" s="500">
        <v>46139</v>
      </c>
      <c r="BI4" s="500">
        <v>46140</v>
      </c>
      <c r="BJ4" s="500">
        <v>46141</v>
      </c>
      <c r="BK4" s="500">
        <v>46142</v>
      </c>
      <c r="BL4" s="500">
        <v>46143</v>
      </c>
      <c r="BM4" s="500">
        <v>46144</v>
      </c>
      <c r="BN4" s="500">
        <v>46145</v>
      </c>
      <c r="BO4" s="500">
        <v>46146</v>
      </c>
      <c r="BP4" s="500">
        <v>46147</v>
      </c>
      <c r="BQ4" s="500">
        <v>46148</v>
      </c>
      <c r="BR4" s="500">
        <v>46149</v>
      </c>
      <c r="BS4" s="500">
        <v>46150</v>
      </c>
      <c r="BT4" s="500">
        <v>46151</v>
      </c>
      <c r="BU4" s="500">
        <v>46152</v>
      </c>
      <c r="BV4" s="500">
        <v>46153</v>
      </c>
      <c r="BW4" s="500">
        <v>46154</v>
      </c>
      <c r="BX4" s="500">
        <v>46155</v>
      </c>
      <c r="BY4" s="500">
        <v>46156</v>
      </c>
      <c r="BZ4" s="500">
        <v>46157</v>
      </c>
      <c r="CA4" s="500">
        <v>46158</v>
      </c>
      <c r="CB4" s="500">
        <v>46159</v>
      </c>
      <c r="CC4" s="500">
        <v>46160</v>
      </c>
      <c r="CD4" s="500">
        <v>46161</v>
      </c>
      <c r="CE4" s="500">
        <v>46162</v>
      </c>
      <c r="CF4" s="500">
        <v>46163</v>
      </c>
      <c r="CG4" s="500">
        <v>46164</v>
      </c>
      <c r="CH4" s="500">
        <v>46165</v>
      </c>
      <c r="CI4" s="500">
        <v>46166</v>
      </c>
      <c r="CJ4" s="500">
        <v>46167</v>
      </c>
      <c r="CK4" s="500">
        <v>46168</v>
      </c>
      <c r="CL4" s="500">
        <v>46169</v>
      </c>
      <c r="CM4" s="500">
        <v>46170</v>
      </c>
      <c r="CN4" s="500">
        <v>46171</v>
      </c>
      <c r="CO4" s="500">
        <v>46172</v>
      </c>
      <c r="CP4" s="500">
        <v>46173</v>
      </c>
      <c r="CQ4" s="500">
        <v>46174</v>
      </c>
      <c r="CR4" s="500">
        <v>46175</v>
      </c>
      <c r="CS4" s="500">
        <v>46176</v>
      </c>
      <c r="CT4" s="500">
        <v>46177</v>
      </c>
      <c r="CU4" s="500">
        <v>46178</v>
      </c>
      <c r="CV4" s="500">
        <v>46179</v>
      </c>
      <c r="CW4" s="500">
        <v>46180</v>
      </c>
      <c r="CX4" s="500">
        <v>46181</v>
      </c>
      <c r="CY4" s="500">
        <v>46182</v>
      </c>
      <c r="CZ4" s="500">
        <v>46183</v>
      </c>
      <c r="DA4" s="500">
        <v>46184</v>
      </c>
      <c r="DB4" s="500">
        <v>46185</v>
      </c>
      <c r="DC4" s="500">
        <v>46186</v>
      </c>
      <c r="DD4" s="500">
        <v>46187</v>
      </c>
      <c r="DE4" s="500">
        <v>46188</v>
      </c>
      <c r="DF4" s="500">
        <v>46189</v>
      </c>
      <c r="DG4" s="500">
        <v>46190</v>
      </c>
      <c r="DH4" s="500">
        <v>46191</v>
      </c>
      <c r="DI4" s="500">
        <v>46192</v>
      </c>
      <c r="DJ4" s="500">
        <v>46193</v>
      </c>
      <c r="DK4" s="500">
        <v>46194</v>
      </c>
      <c r="DL4" s="500">
        <v>46195</v>
      </c>
      <c r="DM4" s="500">
        <v>46196</v>
      </c>
      <c r="DN4" s="500">
        <v>46197</v>
      </c>
      <c r="DO4" s="500">
        <v>46198</v>
      </c>
      <c r="DP4" s="499">
        <v>46199</v>
      </c>
      <c r="DQ4" s="500">
        <v>46200</v>
      </c>
      <c r="DR4" s="500">
        <v>46201</v>
      </c>
      <c r="DS4" s="500">
        <v>46202</v>
      </c>
      <c r="DT4" s="500">
        <v>46203</v>
      </c>
      <c r="DU4" s="500">
        <v>46204</v>
      </c>
      <c r="DV4" s="500">
        <v>46205</v>
      </c>
      <c r="DW4" s="500">
        <v>46206</v>
      </c>
      <c r="DX4" s="500">
        <v>46207</v>
      </c>
      <c r="DY4" s="500">
        <v>46208</v>
      </c>
      <c r="DZ4" s="500">
        <v>46209</v>
      </c>
      <c r="EA4" s="500">
        <v>46210</v>
      </c>
      <c r="EB4" s="500">
        <v>46211</v>
      </c>
      <c r="EC4" s="500">
        <v>46212</v>
      </c>
      <c r="ED4" s="500">
        <v>46213</v>
      </c>
      <c r="EE4" s="499">
        <v>46214</v>
      </c>
      <c r="EF4" s="500">
        <v>46215</v>
      </c>
      <c r="EG4" s="500">
        <v>46216</v>
      </c>
      <c r="EH4" s="500">
        <v>46217</v>
      </c>
      <c r="EI4" s="500">
        <v>46218</v>
      </c>
      <c r="EJ4" s="500">
        <v>46219</v>
      </c>
      <c r="EK4" s="500">
        <v>46220</v>
      </c>
      <c r="EL4" s="500">
        <v>46221</v>
      </c>
      <c r="EM4" s="500">
        <v>46222</v>
      </c>
      <c r="EN4" s="500">
        <v>46223</v>
      </c>
      <c r="EO4" s="500">
        <v>46224</v>
      </c>
      <c r="EP4" s="500">
        <v>46225</v>
      </c>
      <c r="EQ4" s="500">
        <v>46226</v>
      </c>
      <c r="ER4" s="500">
        <v>46227</v>
      </c>
      <c r="ES4" s="500">
        <v>46228</v>
      </c>
      <c r="ET4" s="500">
        <v>46229</v>
      </c>
      <c r="EU4" s="499">
        <v>46230</v>
      </c>
      <c r="EV4" s="500">
        <v>46231</v>
      </c>
      <c r="EW4" s="500">
        <v>46232</v>
      </c>
      <c r="EX4" s="500">
        <v>46233</v>
      </c>
      <c r="EY4" s="500">
        <v>46234</v>
      </c>
      <c r="EZ4" s="500">
        <v>46235</v>
      </c>
      <c r="FA4" s="500">
        <v>46236</v>
      </c>
      <c r="FB4" s="500">
        <v>46237</v>
      </c>
      <c r="FC4" s="500">
        <v>46238</v>
      </c>
      <c r="FD4" s="500">
        <v>46239</v>
      </c>
      <c r="FE4" s="500">
        <v>46240</v>
      </c>
      <c r="FF4" s="500">
        <v>46241</v>
      </c>
      <c r="FG4" s="500">
        <v>46242</v>
      </c>
      <c r="FH4" s="500">
        <v>46243</v>
      </c>
      <c r="FI4" s="500">
        <v>46244</v>
      </c>
      <c r="FJ4" s="500">
        <v>46245</v>
      </c>
      <c r="FK4" s="500">
        <v>46246</v>
      </c>
      <c r="FL4" s="500">
        <v>46247</v>
      </c>
      <c r="FM4" s="500">
        <v>46248</v>
      </c>
      <c r="FN4" s="500">
        <v>46249</v>
      </c>
      <c r="FO4" s="500">
        <v>46250</v>
      </c>
      <c r="FP4" s="500">
        <v>46251</v>
      </c>
      <c r="FQ4" s="500">
        <v>46252</v>
      </c>
      <c r="FR4" s="500">
        <v>46253</v>
      </c>
      <c r="FS4" s="500">
        <v>46254</v>
      </c>
      <c r="FT4" s="500">
        <v>46255</v>
      </c>
      <c r="FU4" s="500">
        <v>46256</v>
      </c>
      <c r="FV4" s="500">
        <v>46257</v>
      </c>
      <c r="FW4" s="500">
        <v>46258</v>
      </c>
      <c r="FX4" s="500">
        <v>46259</v>
      </c>
      <c r="FY4" s="500">
        <v>46260</v>
      </c>
      <c r="FZ4" s="500">
        <v>46261</v>
      </c>
      <c r="GA4" s="500">
        <v>46262</v>
      </c>
      <c r="GB4" s="500">
        <v>46263</v>
      </c>
      <c r="GC4" s="500">
        <v>46264</v>
      </c>
      <c r="GD4" s="500">
        <v>46265</v>
      </c>
      <c r="GE4" s="500">
        <v>46266</v>
      </c>
      <c r="GF4" s="500">
        <v>46267</v>
      </c>
      <c r="GG4" s="500">
        <v>46268</v>
      </c>
      <c r="GH4" s="500">
        <v>46269</v>
      </c>
      <c r="GI4" s="500">
        <v>46270</v>
      </c>
      <c r="GJ4" s="500">
        <v>46271</v>
      </c>
      <c r="GK4" s="500">
        <v>46272</v>
      </c>
      <c r="GL4" s="500">
        <v>46273</v>
      </c>
      <c r="GM4" s="500">
        <v>46274</v>
      </c>
      <c r="GN4" s="500">
        <v>46275</v>
      </c>
      <c r="GO4" s="500">
        <v>46276</v>
      </c>
      <c r="GP4" s="500">
        <v>46277</v>
      </c>
      <c r="GQ4" s="500">
        <v>46278</v>
      </c>
      <c r="GR4" s="500">
        <v>46279</v>
      </c>
      <c r="GS4" s="500">
        <v>46280</v>
      </c>
      <c r="GT4" s="500">
        <v>46281</v>
      </c>
      <c r="GU4" s="500">
        <v>46282</v>
      </c>
      <c r="GV4" s="500">
        <v>46283</v>
      </c>
      <c r="GW4" s="500">
        <v>46284</v>
      </c>
      <c r="GX4" s="500">
        <v>46285</v>
      </c>
      <c r="GY4" s="500">
        <v>46286</v>
      </c>
      <c r="GZ4" s="500">
        <v>46287</v>
      </c>
      <c r="HA4" s="500">
        <v>46288</v>
      </c>
      <c r="HB4" s="500">
        <v>46289</v>
      </c>
      <c r="HC4" s="500">
        <v>46290</v>
      </c>
      <c r="HD4" s="500">
        <v>46291</v>
      </c>
      <c r="HE4" s="500">
        <v>46292</v>
      </c>
      <c r="HF4" s="500">
        <v>46293</v>
      </c>
      <c r="HG4" s="500">
        <v>46294</v>
      </c>
      <c r="HH4" s="500">
        <v>46295</v>
      </c>
      <c r="HI4" s="718"/>
      <c r="HJ4" s="720"/>
    </row>
    <row r="5" spans="1:218" s="28" customFormat="1" ht="51.75" customHeight="1">
      <c r="A5" s="29">
        <v>1</v>
      </c>
      <c r="B5" s="27" t="s">
        <v>8</v>
      </c>
      <c r="C5" s="24" t="s">
        <v>169</v>
      </c>
      <c r="D5" s="92"/>
      <c r="E5" s="24"/>
      <c r="F5" s="24"/>
      <c r="G5" s="24"/>
      <c r="H5" s="24"/>
      <c r="I5" s="24"/>
      <c r="J5" s="24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724" t="s">
        <v>168</v>
      </c>
      <c r="AJ5" s="725"/>
      <c r="AK5" s="7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733" t="s">
        <v>240</v>
      </c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4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92">
        <f t="shared" ref="HI5:HI36" si="0">SUM(D5:HH5)</f>
        <v>0</v>
      </c>
      <c r="HJ5" s="24"/>
    </row>
    <row r="6" spans="1:218" s="28" customFormat="1" ht="51.75" customHeight="1">
      <c r="A6" s="29">
        <v>2</v>
      </c>
      <c r="B6" s="25" t="s">
        <v>6</v>
      </c>
      <c r="C6" s="24" t="s">
        <v>170</v>
      </c>
      <c r="D6" s="92"/>
      <c r="E6" s="24"/>
      <c r="F6" s="24"/>
      <c r="G6" s="24"/>
      <c r="H6" s="24"/>
      <c r="I6" s="24"/>
      <c r="J6" s="24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727"/>
      <c r="AJ6" s="728"/>
      <c r="AK6" s="729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734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166">
        <v>0.33333333333333331</v>
      </c>
      <c r="DM6" s="166">
        <v>0.33333333333333331</v>
      </c>
      <c r="DN6" s="166">
        <v>0.33333333333333331</v>
      </c>
      <c r="DO6" s="166">
        <v>0.33333333333333331</v>
      </c>
      <c r="DP6" s="166">
        <v>0.33333333333333331</v>
      </c>
      <c r="DQ6" s="166">
        <v>0.33333333333333331</v>
      </c>
      <c r="DR6" s="26"/>
      <c r="DS6" s="166">
        <v>0.33333333333333331</v>
      </c>
      <c r="DT6" s="166">
        <v>0.33333333333333331</v>
      </c>
      <c r="DU6" s="166">
        <v>0.33333333333333331</v>
      </c>
      <c r="DV6" s="166">
        <v>0.33333333333333331</v>
      </c>
      <c r="DW6" s="166">
        <v>0.33333333333333331</v>
      </c>
      <c r="DX6" s="166">
        <v>0.33333333333333331</v>
      </c>
      <c r="DY6" s="26"/>
      <c r="DZ6" s="166">
        <v>0.33333333333333331</v>
      </c>
      <c r="EA6" s="166">
        <v>0.33333333333333331</v>
      </c>
      <c r="EB6" s="166">
        <v>0.33333333333333331</v>
      </c>
      <c r="EC6" s="166">
        <v>0.33333333333333331</v>
      </c>
      <c r="ED6" s="166">
        <v>0.33333333333333331</v>
      </c>
      <c r="EE6" s="166">
        <v>0.33333333333333331</v>
      </c>
      <c r="EF6" s="166"/>
      <c r="EG6" s="166"/>
      <c r="EH6" s="166"/>
      <c r="EI6" s="166"/>
      <c r="EJ6" s="166"/>
      <c r="EK6" s="166"/>
      <c r="EL6" s="166"/>
      <c r="EM6" s="166"/>
      <c r="EN6" s="166"/>
      <c r="EO6" s="166"/>
      <c r="EP6" s="166"/>
      <c r="EQ6" s="166">
        <v>8.3333333333333329E-2</v>
      </c>
      <c r="ER6" s="166"/>
      <c r="ES6" s="239"/>
      <c r="ET6" s="166"/>
      <c r="EU6" s="166"/>
      <c r="EV6" s="166"/>
      <c r="EW6" s="166"/>
      <c r="EX6" s="166"/>
      <c r="EY6" s="166"/>
      <c r="EZ6" s="166"/>
      <c r="FA6" s="166"/>
      <c r="FB6" s="166"/>
      <c r="FC6" s="166"/>
      <c r="FD6" s="166"/>
      <c r="FE6" s="166"/>
      <c r="FF6" s="166"/>
      <c r="FG6" s="166"/>
      <c r="FH6" s="166"/>
      <c r="FI6" s="166"/>
      <c r="FJ6" s="166"/>
      <c r="FK6" s="166"/>
      <c r="FL6" s="166"/>
      <c r="FM6" s="166"/>
      <c r="FN6" s="166"/>
      <c r="FO6" s="166"/>
      <c r="FP6" s="166">
        <v>0.25</v>
      </c>
      <c r="FQ6" s="166"/>
      <c r="FR6" s="166"/>
      <c r="FS6" s="166"/>
      <c r="FT6" s="166"/>
      <c r="FU6" s="166"/>
      <c r="FV6" s="166"/>
      <c r="FW6" s="166"/>
      <c r="FX6" s="166"/>
      <c r="FY6" s="166"/>
      <c r="FZ6" s="166"/>
      <c r="GA6" s="166"/>
      <c r="GB6" s="166"/>
      <c r="GC6" s="166"/>
      <c r="GD6" s="166"/>
      <c r="GE6" s="166"/>
      <c r="GF6" s="166"/>
      <c r="GG6" s="166"/>
      <c r="GH6" s="166"/>
      <c r="GI6" s="166"/>
      <c r="GJ6" s="166"/>
      <c r="GK6" s="166"/>
      <c r="GL6" s="166"/>
      <c r="GM6" s="166"/>
      <c r="GN6" s="166"/>
      <c r="GO6" s="166"/>
      <c r="GP6" s="166"/>
      <c r="GQ6" s="166"/>
      <c r="GR6" s="166"/>
      <c r="GS6" s="166"/>
      <c r="GT6" s="166"/>
      <c r="GU6" s="166"/>
      <c r="GV6" s="166"/>
      <c r="GW6" s="166"/>
      <c r="GX6" s="166"/>
      <c r="GY6" s="166"/>
      <c r="GZ6" s="166"/>
      <c r="HA6" s="166"/>
      <c r="HB6" s="166"/>
      <c r="HC6" s="166"/>
      <c r="HD6" s="166"/>
      <c r="HE6" s="166"/>
      <c r="HF6" s="166"/>
      <c r="HG6" s="166"/>
      <c r="HH6" s="166"/>
      <c r="HI6" s="92">
        <f t="shared" si="0"/>
        <v>6.3333333333333313</v>
      </c>
      <c r="HJ6" s="24"/>
    </row>
    <row r="7" spans="1:218" s="28" customFormat="1" ht="51.75" customHeight="1">
      <c r="A7" s="29">
        <v>3</v>
      </c>
      <c r="B7" s="34" t="s">
        <v>7</v>
      </c>
      <c r="C7" s="24" t="s">
        <v>170</v>
      </c>
      <c r="D7" s="92"/>
      <c r="E7" s="24"/>
      <c r="F7" s="24"/>
      <c r="G7" s="24"/>
      <c r="H7" s="24"/>
      <c r="I7" s="24"/>
      <c r="J7" s="24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727"/>
      <c r="AJ7" s="728"/>
      <c r="AK7" s="729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166">
        <v>4.1666666666666664E-2</v>
      </c>
      <c r="BD7" s="26"/>
      <c r="BE7" s="26"/>
      <c r="BF7" s="26"/>
      <c r="BG7" s="26"/>
      <c r="BH7" s="26"/>
      <c r="BI7" s="26"/>
      <c r="BJ7" s="26"/>
      <c r="BK7" s="26"/>
      <c r="BL7" s="734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166">
        <v>0.33333333333333331</v>
      </c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166">
        <v>8.3333333333333329E-2</v>
      </c>
      <c r="CW7" s="26"/>
      <c r="CX7" s="26"/>
      <c r="CY7" s="26"/>
      <c r="CZ7" s="26"/>
      <c r="DA7" s="26"/>
      <c r="DB7" s="26"/>
      <c r="DC7" s="26"/>
      <c r="DD7" s="26"/>
      <c r="DE7" s="26"/>
      <c r="DF7" s="166">
        <v>0.33333333333333331</v>
      </c>
      <c r="DG7" s="26"/>
      <c r="DH7" s="166">
        <v>0.33333333333333331</v>
      </c>
      <c r="DI7" s="166">
        <v>0.33333333333333331</v>
      </c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166">
        <v>0.33333333333333331</v>
      </c>
      <c r="EI7" s="166">
        <v>0.33333333333333331</v>
      </c>
      <c r="EJ7" s="166">
        <v>0.33333333333333331</v>
      </c>
      <c r="EK7" s="166">
        <v>0.33333333333333331</v>
      </c>
      <c r="EL7" s="26"/>
      <c r="EM7" s="26"/>
      <c r="EN7" s="26"/>
      <c r="EO7" s="26"/>
      <c r="EP7" s="26"/>
      <c r="EQ7" s="26"/>
      <c r="ER7" s="26"/>
      <c r="ES7" s="24"/>
      <c r="ET7" s="26"/>
      <c r="EU7" s="26"/>
      <c r="EV7" s="166">
        <v>9.0277777777777787E-3</v>
      </c>
      <c r="EW7" s="166">
        <v>8.3333333333333332E-3</v>
      </c>
      <c r="EX7" s="26"/>
      <c r="EY7" s="26"/>
      <c r="EZ7" s="26"/>
      <c r="FA7" s="26"/>
      <c r="FB7" s="26"/>
      <c r="FC7" s="26"/>
      <c r="FD7" s="166">
        <v>6.2499999999999995E-3</v>
      </c>
      <c r="FE7" s="26"/>
      <c r="FF7" s="26"/>
      <c r="FG7" s="26"/>
      <c r="FH7" s="26"/>
      <c r="FI7" s="26"/>
      <c r="FJ7" s="166">
        <v>1.1111111111111112E-2</v>
      </c>
      <c r="FK7" s="26"/>
      <c r="FL7" s="26"/>
      <c r="FM7" s="166">
        <v>6.2499999999999995E-3</v>
      </c>
      <c r="FN7" s="26"/>
      <c r="FO7" s="26"/>
      <c r="FP7" s="26"/>
      <c r="FQ7" s="26"/>
      <c r="FR7" s="26"/>
      <c r="FS7" s="166">
        <v>0.125</v>
      </c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166">
        <v>6.9444444444444441E-3</v>
      </c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6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92">
        <f t="shared" si="0"/>
        <v>2.964583333333334</v>
      </c>
      <c r="HJ7" s="24"/>
    </row>
    <row r="8" spans="1:218" s="28" customFormat="1" ht="51.75" customHeight="1">
      <c r="A8" s="29">
        <v>4</v>
      </c>
      <c r="B8" s="27" t="s">
        <v>25</v>
      </c>
      <c r="C8" s="24" t="s">
        <v>170</v>
      </c>
      <c r="D8" s="92"/>
      <c r="E8" s="24"/>
      <c r="F8" s="24"/>
      <c r="G8" s="24"/>
      <c r="H8" s="24"/>
      <c r="I8" s="24"/>
      <c r="J8" s="24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727"/>
      <c r="AJ8" s="728"/>
      <c r="AK8" s="729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734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166">
        <v>0.33333333333333331</v>
      </c>
      <c r="CS8" s="166">
        <v>0.33333333333333298</v>
      </c>
      <c r="CT8" s="166">
        <v>0.33333333333333298</v>
      </c>
      <c r="CU8" s="166">
        <v>0.33333333333333298</v>
      </c>
      <c r="CV8" s="166">
        <v>0.33333333333333298</v>
      </c>
      <c r="CW8" s="26"/>
      <c r="CX8" s="166">
        <v>0.33333333333333331</v>
      </c>
      <c r="CY8" s="166">
        <v>0.33333333333333331</v>
      </c>
      <c r="CZ8" s="166">
        <v>0.33333333333333298</v>
      </c>
      <c r="DA8" s="166">
        <v>0.33333333333333298</v>
      </c>
      <c r="DB8" s="166">
        <v>0.33333333333333298</v>
      </c>
      <c r="DC8" s="166">
        <v>0.33333333333333298</v>
      </c>
      <c r="DD8" s="26"/>
      <c r="DE8" s="166">
        <v>0.33333333333333298</v>
      </c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166">
        <v>0.16666666666666666</v>
      </c>
      <c r="EH8" s="26"/>
      <c r="EI8" s="26"/>
      <c r="EJ8" s="26"/>
      <c r="EK8" s="26"/>
      <c r="EL8" s="26"/>
      <c r="EM8" s="26"/>
      <c r="EN8" s="166"/>
      <c r="EO8" s="166">
        <v>0.33333333333333331</v>
      </c>
      <c r="EP8" s="26"/>
      <c r="EQ8" s="26"/>
      <c r="ER8" s="26"/>
      <c r="ES8" s="24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166">
        <v>0.33333333333333331</v>
      </c>
      <c r="FY8" s="166">
        <v>0.33333333333333331</v>
      </c>
      <c r="FZ8" s="166">
        <v>0.33333333333333331</v>
      </c>
      <c r="GA8" s="166">
        <v>0.33333333333333331</v>
      </c>
      <c r="GB8" s="166">
        <v>0.33333333333333331</v>
      </c>
      <c r="GC8" s="26"/>
      <c r="GD8" s="26"/>
      <c r="GE8" s="26"/>
      <c r="GF8" s="26"/>
      <c r="GG8" s="26"/>
      <c r="GH8" s="26"/>
      <c r="GI8" s="26"/>
      <c r="GJ8" s="26"/>
      <c r="GK8" s="166">
        <v>5.0694444444444452E-2</v>
      </c>
      <c r="GL8" s="26"/>
      <c r="GM8" s="26"/>
      <c r="GN8" s="26"/>
      <c r="GO8" s="26"/>
      <c r="GP8" s="26"/>
      <c r="GQ8" s="26"/>
      <c r="GR8" s="26"/>
      <c r="GS8" s="26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92">
        <f t="shared" si="0"/>
        <v>6.2173611111111073</v>
      </c>
      <c r="HJ8" s="24"/>
    </row>
    <row r="9" spans="1:218" s="28" customFormat="1" ht="51.75" customHeight="1">
      <c r="A9" s="29">
        <v>5</v>
      </c>
      <c r="B9" s="27" t="s">
        <v>44</v>
      </c>
      <c r="C9" s="24" t="s">
        <v>170</v>
      </c>
      <c r="D9" s="92"/>
      <c r="E9" s="24"/>
      <c r="F9" s="24"/>
      <c r="G9" s="24"/>
      <c r="H9" s="24"/>
      <c r="I9" s="24"/>
      <c r="J9" s="24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727"/>
      <c r="AJ9" s="728"/>
      <c r="AK9" s="729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734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166">
        <v>8.3333333333333329E-2</v>
      </c>
      <c r="CU9" s="26"/>
      <c r="CV9" s="166">
        <v>0.33333333333333298</v>
      </c>
      <c r="CW9" s="26"/>
      <c r="CX9" s="26"/>
      <c r="CY9" s="26"/>
      <c r="CZ9" s="26"/>
      <c r="DA9" s="26"/>
      <c r="DB9" s="26"/>
      <c r="DC9" s="166">
        <v>0.33333333333333331</v>
      </c>
      <c r="DD9" s="26"/>
      <c r="DE9" s="166">
        <v>0.33333333333333331</v>
      </c>
      <c r="DF9" s="166">
        <v>0.33333333333333331</v>
      </c>
      <c r="DG9" s="166">
        <v>0.33333333333333331</v>
      </c>
      <c r="DH9" s="166">
        <v>0.33333333333333331</v>
      </c>
      <c r="DI9" s="166">
        <v>0.33333333333333331</v>
      </c>
      <c r="DJ9" s="166">
        <v>0.33333333333333331</v>
      </c>
      <c r="DK9" s="26"/>
      <c r="DL9" s="166">
        <v>0.33333333333333331</v>
      </c>
      <c r="DM9" s="166"/>
      <c r="DN9" s="26"/>
      <c r="DO9" s="26"/>
      <c r="DP9" s="26"/>
      <c r="DQ9" s="166">
        <v>0.33333333333333331</v>
      </c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4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166">
        <v>2.0833333333333332E-2</v>
      </c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166">
        <v>1.6666666666666666E-2</v>
      </c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6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92">
        <f t="shared" si="0"/>
        <v>3.4541666666666666</v>
      </c>
      <c r="HJ9" s="24"/>
    </row>
    <row r="10" spans="1:218" s="28" customFormat="1" ht="51.75" customHeight="1">
      <c r="A10" s="29">
        <v>6</v>
      </c>
      <c r="B10" s="27" t="s">
        <v>55</v>
      </c>
      <c r="C10" s="24" t="s">
        <v>170</v>
      </c>
      <c r="D10" s="92"/>
      <c r="E10" s="24"/>
      <c r="F10" s="24"/>
      <c r="G10" s="24"/>
      <c r="H10" s="24"/>
      <c r="I10" s="24"/>
      <c r="J10" s="24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166">
        <v>0.10416666666666667</v>
      </c>
      <c r="AH10" s="26"/>
      <c r="AI10" s="727"/>
      <c r="AJ10" s="728"/>
      <c r="AK10" s="729"/>
      <c r="AL10" s="26"/>
      <c r="AM10" s="26"/>
      <c r="AN10" s="26"/>
      <c r="AO10" s="26"/>
      <c r="AP10" s="166">
        <v>0.16666666666666666</v>
      </c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734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166">
        <v>0.33333333333333331</v>
      </c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166">
        <v>0.33333333333333331</v>
      </c>
      <c r="EL10" s="26"/>
      <c r="EM10" s="26"/>
      <c r="EN10" s="26"/>
      <c r="EO10" s="26"/>
      <c r="EP10" s="166">
        <v>0.33333333333333331</v>
      </c>
      <c r="EQ10" s="26"/>
      <c r="ER10" s="26"/>
      <c r="ES10" s="24"/>
      <c r="ET10" s="26"/>
      <c r="EU10" s="26"/>
      <c r="EV10" s="26"/>
      <c r="EW10" s="26"/>
      <c r="EX10" s="26"/>
      <c r="EY10" s="166">
        <v>0.11805555555555557</v>
      </c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92">
        <f t="shared" si="0"/>
        <v>1.3888888888888888</v>
      </c>
      <c r="HJ10" s="24"/>
    </row>
    <row r="11" spans="1:218" s="28" customFormat="1" ht="51.75" customHeight="1">
      <c r="A11" s="29">
        <v>7</v>
      </c>
      <c r="B11" s="27" t="s">
        <v>9</v>
      </c>
      <c r="C11" s="24" t="s">
        <v>59</v>
      </c>
      <c r="D11" s="92"/>
      <c r="E11" s="24"/>
      <c r="F11" s="24"/>
      <c r="G11" s="24"/>
      <c r="H11" s="24"/>
      <c r="I11" s="24"/>
      <c r="J11" s="24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727"/>
      <c r="AJ11" s="728"/>
      <c r="AK11" s="729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166">
        <v>0.33333333333333331</v>
      </c>
      <c r="BC11" s="166">
        <v>0.33333333333333331</v>
      </c>
      <c r="BD11" s="26"/>
      <c r="BE11" s="26"/>
      <c r="BF11" s="26"/>
      <c r="BG11" s="26"/>
      <c r="BH11" s="26"/>
      <c r="BI11" s="26"/>
      <c r="BJ11" s="26"/>
      <c r="BK11" s="26"/>
      <c r="BL11" s="734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166">
        <v>0.33333333333333331</v>
      </c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166">
        <v>0.33333333333333331</v>
      </c>
      <c r="EB11" s="166">
        <v>0.33333333333333331</v>
      </c>
      <c r="EC11" s="166">
        <v>0.33333333333333331</v>
      </c>
      <c r="ED11" s="166">
        <v>0.33333333333333331</v>
      </c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166">
        <v>0.33333333333333331</v>
      </c>
      <c r="ES11" s="24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166">
        <v>0.33333333333333331</v>
      </c>
      <c r="FE11" s="166">
        <v>0.33333333333333331</v>
      </c>
      <c r="FF11" s="166">
        <v>0.33333333333333331</v>
      </c>
      <c r="FG11" s="166">
        <v>0.33333333333333331</v>
      </c>
      <c r="FH11" s="26"/>
      <c r="FI11" s="26"/>
      <c r="FJ11" s="26"/>
      <c r="FK11" s="26"/>
      <c r="FL11" s="26"/>
      <c r="FM11" s="26"/>
      <c r="FN11" s="26"/>
      <c r="FO11" s="26"/>
      <c r="FP11" s="166">
        <v>8.3333333333333329E-2</v>
      </c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166">
        <v>0.16666666666666666</v>
      </c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92">
        <f t="shared" si="0"/>
        <v>4.25</v>
      </c>
      <c r="HJ11" s="24"/>
    </row>
    <row r="12" spans="1:218" s="28" customFormat="1" ht="51.75" customHeight="1">
      <c r="A12" s="29">
        <v>8</v>
      </c>
      <c r="B12" s="27" t="s">
        <v>10</v>
      </c>
      <c r="C12" s="24" t="s">
        <v>59</v>
      </c>
      <c r="D12" s="92"/>
      <c r="E12" s="24"/>
      <c r="F12" s="24"/>
      <c r="G12" s="24"/>
      <c r="H12" s="24"/>
      <c r="I12" s="24"/>
      <c r="J12" s="24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727"/>
      <c r="AJ12" s="728"/>
      <c r="AK12" s="729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734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166">
        <v>0.33333333333333331</v>
      </c>
      <c r="CU12" s="26"/>
      <c r="CV12" s="166">
        <v>0.33333333333333298</v>
      </c>
      <c r="CW12" s="26"/>
      <c r="CX12" s="26"/>
      <c r="CY12" s="26"/>
      <c r="CZ12" s="26"/>
      <c r="DA12" s="26"/>
      <c r="DB12" s="26"/>
      <c r="DC12" s="166">
        <v>0.33333333333333331</v>
      </c>
      <c r="DD12" s="26"/>
      <c r="DE12" s="26"/>
      <c r="DF12" s="166">
        <v>0.29166666666666669</v>
      </c>
      <c r="DG12" s="166">
        <v>0.33333333333333331</v>
      </c>
      <c r="DH12" s="26"/>
      <c r="DI12" s="26"/>
      <c r="DJ12" s="166">
        <v>0.33333333333333331</v>
      </c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166"/>
      <c r="EM12" s="26"/>
      <c r="EN12" s="26"/>
      <c r="EO12" s="26"/>
      <c r="EP12" s="26"/>
      <c r="EQ12" s="26"/>
      <c r="ER12" s="26"/>
      <c r="ES12" s="239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166"/>
      <c r="FF12" s="166"/>
      <c r="FG12" s="166"/>
      <c r="FH12" s="26"/>
      <c r="FI12" s="26"/>
      <c r="FJ12" s="26"/>
      <c r="FK12" s="26"/>
      <c r="FL12" s="26"/>
      <c r="FM12" s="26"/>
      <c r="FN12" s="26"/>
      <c r="FO12" s="26"/>
      <c r="FP12" s="166">
        <v>0.125</v>
      </c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92">
        <f t="shared" si="0"/>
        <v>2.083333333333333</v>
      </c>
      <c r="HJ12" s="35"/>
    </row>
    <row r="13" spans="1:218" s="28" customFormat="1" ht="51.75" customHeight="1">
      <c r="A13" s="29">
        <v>9</v>
      </c>
      <c r="B13" s="27" t="s">
        <v>11</v>
      </c>
      <c r="C13" s="24" t="s">
        <v>59</v>
      </c>
      <c r="D13" s="92"/>
      <c r="E13" s="24"/>
      <c r="F13" s="24"/>
      <c r="G13" s="24"/>
      <c r="H13" s="24"/>
      <c r="I13" s="24"/>
      <c r="J13" s="24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166">
        <v>8.3333333333333329E-2</v>
      </c>
      <c r="AH13" s="26"/>
      <c r="AI13" s="727"/>
      <c r="AJ13" s="728"/>
      <c r="AK13" s="729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734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166">
        <v>0.33333333333333331</v>
      </c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166">
        <v>0.33333333333333331</v>
      </c>
      <c r="CR13" s="166">
        <v>0.33333333333333331</v>
      </c>
      <c r="CS13" s="166">
        <v>0.33333333333333298</v>
      </c>
      <c r="CT13" s="166">
        <v>0.33333333333333298</v>
      </c>
      <c r="CU13" s="166">
        <v>0.33333333333333298</v>
      </c>
      <c r="CV13" s="166">
        <v>0.33333333333333298</v>
      </c>
      <c r="CW13" s="26"/>
      <c r="CX13" s="166">
        <v>0.33333333333333331</v>
      </c>
      <c r="CY13" s="166">
        <v>0.33333333333333331</v>
      </c>
      <c r="CZ13" s="166">
        <v>0.33333333333333298</v>
      </c>
      <c r="DA13" s="166">
        <v>0.33333333333333298</v>
      </c>
      <c r="DB13" s="166">
        <v>0.33333333333333298</v>
      </c>
      <c r="DC13" s="166">
        <v>0.33333333333333298</v>
      </c>
      <c r="DD13" s="26"/>
      <c r="DE13" s="166">
        <v>0.33333333333333331</v>
      </c>
      <c r="DF13" s="166">
        <v>0.33333333333333331</v>
      </c>
      <c r="DG13" s="166">
        <v>0.33333333333333298</v>
      </c>
      <c r="DH13" s="166">
        <v>0.33333333333333298</v>
      </c>
      <c r="DI13" s="166">
        <v>0.33333333333333298</v>
      </c>
      <c r="DJ13" s="166">
        <v>0.33333333333333298</v>
      </c>
      <c r="DK13" s="26"/>
      <c r="DL13" s="166"/>
      <c r="DM13" s="166"/>
      <c r="DN13" s="166">
        <v>0.33333333333333331</v>
      </c>
      <c r="DO13" s="166"/>
      <c r="DP13" s="166"/>
      <c r="DQ13" s="166"/>
      <c r="DR13" s="166"/>
      <c r="DS13" s="166"/>
      <c r="DT13" s="166"/>
      <c r="DU13" s="166"/>
      <c r="DV13" s="166"/>
      <c r="DW13" s="166"/>
      <c r="DX13" s="166"/>
      <c r="DY13" s="166"/>
      <c r="DZ13" s="166"/>
      <c r="EA13" s="166"/>
      <c r="EB13" s="166"/>
      <c r="EC13" s="166"/>
      <c r="ED13" s="166"/>
      <c r="EE13" s="166"/>
      <c r="EF13" s="166"/>
      <c r="EG13" s="166"/>
      <c r="EH13" s="166"/>
      <c r="EI13" s="166"/>
      <c r="EJ13" s="166"/>
      <c r="EK13" s="166">
        <v>0.33333333333333331</v>
      </c>
      <c r="EL13" s="166"/>
      <c r="EM13" s="166"/>
      <c r="EN13" s="166"/>
      <c r="EO13" s="166"/>
      <c r="EP13" s="166"/>
      <c r="EQ13" s="166"/>
      <c r="ER13" s="166"/>
      <c r="ES13" s="239"/>
      <c r="ET13" s="166"/>
      <c r="EU13" s="166"/>
      <c r="EV13" s="166"/>
      <c r="EW13" s="166"/>
      <c r="EX13" s="166"/>
      <c r="EY13" s="166"/>
      <c r="EZ13" s="166"/>
      <c r="FA13" s="166"/>
      <c r="FB13" s="166"/>
      <c r="FC13" s="166"/>
      <c r="FD13" s="166"/>
      <c r="FE13" s="166">
        <v>0.33333333333333331</v>
      </c>
      <c r="FF13" s="166">
        <v>0.33333333333333331</v>
      </c>
      <c r="FG13" s="166">
        <v>0.33333333333333331</v>
      </c>
      <c r="FH13" s="166"/>
      <c r="FI13" s="166"/>
      <c r="FJ13" s="166"/>
      <c r="FK13" s="166"/>
      <c r="FL13" s="166"/>
      <c r="FM13" s="166"/>
      <c r="FN13" s="166"/>
      <c r="FO13" s="166"/>
      <c r="FP13" s="166"/>
      <c r="FQ13" s="166"/>
      <c r="FR13" s="166"/>
      <c r="FS13" s="166"/>
      <c r="FT13" s="166"/>
      <c r="FU13" s="166"/>
      <c r="FV13" s="166"/>
      <c r="FW13" s="166"/>
      <c r="FX13" s="166"/>
      <c r="FY13" s="166"/>
      <c r="FZ13" s="166"/>
      <c r="GA13" s="166"/>
      <c r="GB13" s="166"/>
      <c r="GC13" s="166"/>
      <c r="GD13" s="166"/>
      <c r="GE13" s="166"/>
      <c r="GF13" s="166"/>
      <c r="GG13" s="166"/>
      <c r="GH13" s="166"/>
      <c r="GI13" s="166"/>
      <c r="GJ13" s="166"/>
      <c r="GK13" s="166">
        <v>0.33333333333333331</v>
      </c>
      <c r="GL13" s="166">
        <v>0.33333333333333331</v>
      </c>
      <c r="GM13" s="166">
        <v>0.33333333333333331</v>
      </c>
      <c r="GN13" s="166">
        <v>0.33333333333333331</v>
      </c>
      <c r="GO13" s="166">
        <v>0.33333333333333331</v>
      </c>
      <c r="GP13" s="166">
        <v>0.33333333333333331</v>
      </c>
      <c r="GQ13" s="166"/>
      <c r="GR13" s="166"/>
      <c r="GS13" s="166"/>
      <c r="GT13" s="166"/>
      <c r="GU13" s="166"/>
      <c r="GV13" s="166"/>
      <c r="GW13" s="166"/>
      <c r="GX13" s="166"/>
      <c r="GY13" s="166"/>
      <c r="GZ13" s="166"/>
      <c r="HA13" s="166"/>
      <c r="HB13" s="166"/>
      <c r="HC13" s="166"/>
      <c r="HD13" s="166"/>
      <c r="HE13" s="166"/>
      <c r="HF13" s="166"/>
      <c r="HG13" s="166"/>
      <c r="HH13" s="26"/>
      <c r="HI13" s="92">
        <f t="shared" si="0"/>
        <v>10.083333333333332</v>
      </c>
      <c r="HJ13" s="24"/>
    </row>
    <row r="14" spans="1:218" s="28" customFormat="1" ht="51.75" customHeight="1">
      <c r="A14" s="29">
        <v>10</v>
      </c>
      <c r="B14" s="27" t="s">
        <v>12</v>
      </c>
      <c r="C14" s="30" t="s">
        <v>59</v>
      </c>
      <c r="D14" s="92"/>
      <c r="E14" s="24"/>
      <c r="F14" s="24"/>
      <c r="G14" s="24"/>
      <c r="H14" s="24"/>
      <c r="I14" s="24"/>
      <c r="J14" s="24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727"/>
      <c r="AJ14" s="728"/>
      <c r="AK14" s="729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734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166">
        <v>0.33333333333333331</v>
      </c>
      <c r="DD14" s="26"/>
      <c r="DE14" s="26"/>
      <c r="DF14" s="26"/>
      <c r="DG14" s="26"/>
      <c r="DH14" s="166">
        <v>0.33333333333333331</v>
      </c>
      <c r="DI14" s="166">
        <v>0.33333333333333331</v>
      </c>
      <c r="DJ14" s="166">
        <v>0.33333333333333331</v>
      </c>
      <c r="DK14" s="26"/>
      <c r="DL14" s="166">
        <v>0.33333333333333331</v>
      </c>
      <c r="DM14" s="166">
        <v>0.33333333333333331</v>
      </c>
      <c r="DN14" s="166">
        <v>0.33333333333333331</v>
      </c>
      <c r="DO14" s="166">
        <v>0.33333333333333331</v>
      </c>
      <c r="DP14" s="166">
        <v>0.33333333333333331</v>
      </c>
      <c r="DQ14" s="166">
        <v>0.33333333333333331</v>
      </c>
      <c r="DR14" s="26"/>
      <c r="DS14" s="166">
        <v>0.33333333333333331</v>
      </c>
      <c r="DT14" s="166">
        <v>0.33333333333333331</v>
      </c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39">
        <v>0.33333333333333331</v>
      </c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16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166">
        <v>0.33333333333333331</v>
      </c>
      <c r="FZ14" s="166">
        <v>0.33333333333333331</v>
      </c>
      <c r="GA14" s="166">
        <v>0.33333333333333331</v>
      </c>
      <c r="GB14" s="166">
        <v>0.33333333333333331</v>
      </c>
      <c r="GC14" s="26"/>
      <c r="GD14" s="26"/>
      <c r="GE14" s="166">
        <v>0.14583333333333334</v>
      </c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92">
        <f t="shared" si="0"/>
        <v>5.8124999999999982</v>
      </c>
      <c r="HJ14" s="24"/>
    </row>
    <row r="15" spans="1:218" s="28" customFormat="1" ht="51.75" customHeight="1">
      <c r="A15" s="29">
        <v>11</v>
      </c>
      <c r="B15" s="27" t="s">
        <v>13</v>
      </c>
      <c r="C15" s="24" t="s">
        <v>59</v>
      </c>
      <c r="D15" s="92"/>
      <c r="E15" s="24"/>
      <c r="F15" s="24"/>
      <c r="G15" s="24"/>
      <c r="H15" s="24"/>
      <c r="I15" s="24"/>
      <c r="J15" s="24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166">
        <v>8.3333333333333329E-2</v>
      </c>
      <c r="AH15" s="26"/>
      <c r="AI15" s="727"/>
      <c r="AJ15" s="728"/>
      <c r="AK15" s="729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734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166">
        <v>0.33333333333333331</v>
      </c>
      <c r="CH15" s="166">
        <v>0.33333333333333331</v>
      </c>
      <c r="CI15" s="26"/>
      <c r="CJ15" s="166">
        <v>0.33333333333333331</v>
      </c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166">
        <v>0.33333333333333298</v>
      </c>
      <c r="CW15" s="26"/>
      <c r="CX15" s="26"/>
      <c r="CY15" s="26"/>
      <c r="CZ15" s="26"/>
      <c r="DA15" s="26"/>
      <c r="DB15" s="166">
        <v>0.33333333333333331</v>
      </c>
      <c r="DC15" s="166">
        <v>0.33333333333333331</v>
      </c>
      <c r="DD15" s="26"/>
      <c r="DE15" s="166">
        <v>0.33333333333333331</v>
      </c>
      <c r="DF15" s="166">
        <v>0.33333333333333331</v>
      </c>
      <c r="DG15" s="166">
        <v>0.33333333333333331</v>
      </c>
      <c r="DH15" s="166">
        <v>0.33333333333333331</v>
      </c>
      <c r="DI15" s="166">
        <v>0.33333333333333331</v>
      </c>
      <c r="DJ15" s="166">
        <v>0.33333333333333331</v>
      </c>
      <c r="DK15" s="26"/>
      <c r="DL15" s="166">
        <v>0.33333333333333331</v>
      </c>
      <c r="DM15" s="166">
        <v>0.33333333333333331</v>
      </c>
      <c r="DN15" s="166">
        <v>0.33333333333333331</v>
      </c>
      <c r="DO15" s="166">
        <v>0.33333333333333331</v>
      </c>
      <c r="DP15" s="166">
        <v>0.33333333333333331</v>
      </c>
      <c r="DQ15" s="166">
        <v>0.33333333333333331</v>
      </c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166">
        <v>4.1666666666666664E-2</v>
      </c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166">
        <v>0.16666666666666666</v>
      </c>
      <c r="EQ15" s="26"/>
      <c r="ER15" s="26"/>
      <c r="ES15" s="239">
        <v>0.33333333333333331</v>
      </c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166"/>
      <c r="FK15" s="26"/>
      <c r="FL15" s="26"/>
      <c r="FM15" s="166">
        <v>8.3333333333333329E-2</v>
      </c>
      <c r="FN15" s="26"/>
      <c r="FO15" s="26"/>
      <c r="FP15" s="26"/>
      <c r="FQ15" s="26"/>
      <c r="FR15" s="26"/>
      <c r="FS15" s="26"/>
      <c r="FT15" s="26"/>
      <c r="FU15" s="166">
        <v>0.33333333333333331</v>
      </c>
      <c r="FV15" s="26"/>
      <c r="FW15" s="26"/>
      <c r="FX15" s="26"/>
      <c r="FY15" s="26"/>
      <c r="FZ15" s="26"/>
      <c r="GA15" s="26"/>
      <c r="GB15" s="166">
        <v>0.33333333333333331</v>
      </c>
      <c r="GC15" s="26"/>
      <c r="GD15" s="26"/>
      <c r="GE15" s="166">
        <v>0.16666666666666666</v>
      </c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92">
        <f t="shared" si="0"/>
        <v>7.5416666666666652</v>
      </c>
      <c r="HJ15" s="24"/>
    </row>
    <row r="16" spans="1:218" s="28" customFormat="1" ht="51.75" customHeight="1">
      <c r="A16" s="29">
        <v>12</v>
      </c>
      <c r="B16" s="27" t="s">
        <v>14</v>
      </c>
      <c r="C16" s="24" t="s">
        <v>59</v>
      </c>
      <c r="D16" s="92"/>
      <c r="E16" s="24"/>
      <c r="F16" s="24"/>
      <c r="G16" s="24"/>
      <c r="H16" s="24"/>
      <c r="I16" s="24"/>
      <c r="J16" s="24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166">
        <v>0.33333333333333331</v>
      </c>
      <c r="Z16" s="166">
        <v>0.33333333333333331</v>
      </c>
      <c r="AA16" s="166">
        <v>0.33333333333333331</v>
      </c>
      <c r="AB16" s="166">
        <v>0.33333333333333331</v>
      </c>
      <c r="AC16" s="166">
        <v>0.33333333333333331</v>
      </c>
      <c r="AD16" s="166">
        <v>0.33333333333333331</v>
      </c>
      <c r="AE16" s="26"/>
      <c r="AF16" s="166">
        <v>0.33333333333333331</v>
      </c>
      <c r="AG16" s="166">
        <v>0.33333333333333331</v>
      </c>
      <c r="AH16" s="166">
        <v>0.33333333333333331</v>
      </c>
      <c r="AI16" s="727"/>
      <c r="AJ16" s="728"/>
      <c r="AK16" s="729"/>
      <c r="AL16" s="26"/>
      <c r="AM16" s="166">
        <v>0.33333333333333331</v>
      </c>
      <c r="AN16" s="166">
        <v>0.33333333333333331</v>
      </c>
      <c r="AO16" s="166">
        <v>0.33333333333333331</v>
      </c>
      <c r="AP16" s="166">
        <v>0.33333333333333331</v>
      </c>
      <c r="AQ16" s="166">
        <v>0.33333333333333331</v>
      </c>
      <c r="AR16" s="166">
        <v>0.33333333333333331</v>
      </c>
      <c r="AS16" s="26"/>
      <c r="AT16" s="166">
        <v>0.33333333333333331</v>
      </c>
      <c r="AU16" s="166">
        <v>0.33333333333333331</v>
      </c>
      <c r="AV16" s="166">
        <v>0.33333333333333331</v>
      </c>
      <c r="AW16" s="166">
        <v>0.33333333333333331</v>
      </c>
      <c r="AX16" s="166">
        <v>0.33333333333333331</v>
      </c>
      <c r="AY16" s="16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734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166">
        <v>0.33333333333333298</v>
      </c>
      <c r="CW16" s="26"/>
      <c r="CX16" s="26"/>
      <c r="CY16" s="26"/>
      <c r="CZ16" s="26"/>
      <c r="DA16" s="26"/>
      <c r="DB16" s="26"/>
      <c r="DC16" s="166">
        <v>0.33333333333333331</v>
      </c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166">
        <v>0.33333333333333331</v>
      </c>
      <c r="DY16" s="26"/>
      <c r="DZ16" s="166">
        <v>0.33333333333333331</v>
      </c>
      <c r="EA16" s="166">
        <v>0.33333333333333331</v>
      </c>
      <c r="EB16" s="166">
        <v>0.33333333333333331</v>
      </c>
      <c r="EC16" s="166">
        <v>0.33333333333333331</v>
      </c>
      <c r="ED16" s="166">
        <v>0.33333333333333331</v>
      </c>
      <c r="EE16" s="166">
        <v>0.33333333333333331</v>
      </c>
      <c r="EF16" s="26"/>
      <c r="EG16" s="26"/>
      <c r="EH16" s="26"/>
      <c r="EI16" s="26"/>
      <c r="EJ16" s="166"/>
      <c r="EK16" s="166">
        <v>0.14583333333333334</v>
      </c>
      <c r="EL16" s="26"/>
      <c r="EM16" s="26"/>
      <c r="EN16" s="26"/>
      <c r="EO16" s="26"/>
      <c r="EP16" s="26"/>
      <c r="EQ16" s="26"/>
      <c r="ER16" s="26"/>
      <c r="ES16" s="24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166">
        <v>0.33333333333333331</v>
      </c>
      <c r="FX16" s="166">
        <v>0.33333333333333331</v>
      </c>
      <c r="FY16" s="166">
        <v>0.33333333333333331</v>
      </c>
      <c r="FZ16" s="166">
        <v>0.33333333333333331</v>
      </c>
      <c r="GA16" s="166">
        <v>0.33333333333333331</v>
      </c>
      <c r="GB16" s="26"/>
      <c r="GC16" s="26"/>
      <c r="GD16" s="26"/>
      <c r="GE16" s="166">
        <v>0.16666666666666666</v>
      </c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6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92">
        <f t="shared" si="0"/>
        <v>11.645833333333336</v>
      </c>
      <c r="HJ16" s="24"/>
    </row>
    <row r="17" spans="1:218" s="28" customFormat="1" ht="51.75" customHeight="1">
      <c r="A17" s="29">
        <v>13</v>
      </c>
      <c r="B17" s="27" t="s">
        <v>15</v>
      </c>
      <c r="C17" s="24" t="s">
        <v>59</v>
      </c>
      <c r="D17" s="92"/>
      <c r="E17" s="24"/>
      <c r="F17" s="24"/>
      <c r="G17" s="24"/>
      <c r="H17" s="24"/>
      <c r="I17" s="24"/>
      <c r="J17" s="24"/>
      <c r="K17" s="26"/>
      <c r="L17" s="26"/>
      <c r="M17" s="26"/>
      <c r="N17" s="166">
        <v>0.125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166">
        <v>0.33333333333333331</v>
      </c>
      <c r="AB17" s="26"/>
      <c r="AC17" s="26"/>
      <c r="AD17" s="26"/>
      <c r="AE17" s="26"/>
      <c r="AF17" s="26"/>
      <c r="AG17" s="26"/>
      <c r="AH17" s="26"/>
      <c r="AI17" s="727"/>
      <c r="AJ17" s="728"/>
      <c r="AK17" s="729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166">
        <v>6.25E-2</v>
      </c>
      <c r="BF17" s="26"/>
      <c r="BG17" s="26"/>
      <c r="BH17" s="26"/>
      <c r="BI17" s="26"/>
      <c r="BJ17" s="26"/>
      <c r="BK17" s="26"/>
      <c r="BL17" s="734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166">
        <v>0.33333333333333331</v>
      </c>
      <c r="CV17" s="166">
        <v>0.33333333333333298</v>
      </c>
      <c r="CW17" s="26"/>
      <c r="CX17" s="26"/>
      <c r="CY17" s="166">
        <v>0.25</v>
      </c>
      <c r="CZ17" s="166">
        <v>0.33333333333333298</v>
      </c>
      <c r="DA17" s="166">
        <v>0.33333333333333298</v>
      </c>
      <c r="DB17" s="26"/>
      <c r="DC17" s="166">
        <v>0.33333333333333331</v>
      </c>
      <c r="DD17" s="26"/>
      <c r="DE17" s="26"/>
      <c r="DF17" s="26"/>
      <c r="DG17" s="166">
        <v>0.16666666666666666</v>
      </c>
      <c r="DH17" s="26"/>
      <c r="DI17" s="26"/>
      <c r="DJ17" s="166">
        <v>0.33333333333333331</v>
      </c>
      <c r="DK17" s="26"/>
      <c r="DL17" s="26"/>
      <c r="DM17" s="26"/>
      <c r="DN17" s="26"/>
      <c r="DO17" s="26"/>
      <c r="DP17" s="26"/>
      <c r="DQ17" s="166">
        <v>0.33333333333333331</v>
      </c>
      <c r="DR17" s="26"/>
      <c r="DS17" s="26"/>
      <c r="DT17" s="26"/>
      <c r="DU17" s="26"/>
      <c r="DV17" s="26"/>
      <c r="DW17" s="26"/>
      <c r="DX17" s="166">
        <v>0.33333333333333331</v>
      </c>
      <c r="DY17" s="26"/>
      <c r="DZ17" s="26"/>
      <c r="EA17" s="26"/>
      <c r="EB17" s="26"/>
      <c r="EC17" s="26"/>
      <c r="ED17" s="26"/>
      <c r="EE17" s="166">
        <v>0.33333333333333331</v>
      </c>
      <c r="EF17" s="26"/>
      <c r="EG17" s="166"/>
      <c r="EH17" s="26"/>
      <c r="EI17" s="26"/>
      <c r="EJ17" s="26"/>
      <c r="EK17" s="26"/>
      <c r="EL17" s="166"/>
      <c r="EM17" s="26"/>
      <c r="EN17" s="26"/>
      <c r="EO17" s="26"/>
      <c r="EP17" s="26"/>
      <c r="EQ17" s="26"/>
      <c r="ER17" s="26"/>
      <c r="ES17" s="24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166">
        <v>8.3333333333333329E-2</v>
      </c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92">
        <f t="shared" si="0"/>
        <v>4.020833333333333</v>
      </c>
      <c r="HJ17" s="24"/>
    </row>
    <row r="18" spans="1:218" s="28" customFormat="1" ht="51.75" customHeight="1">
      <c r="A18" s="29">
        <v>14</v>
      </c>
      <c r="B18" s="27" t="s">
        <v>16</v>
      </c>
      <c r="C18" s="24" t="s">
        <v>59</v>
      </c>
      <c r="D18" s="92">
        <v>0.33333333333333331</v>
      </c>
      <c r="E18" s="239">
        <v>0.33333333333333331</v>
      </c>
      <c r="F18" s="239">
        <v>0.33333333333333331</v>
      </c>
      <c r="G18" s="239">
        <v>0.33333333333333331</v>
      </c>
      <c r="H18" s="239">
        <v>0.33333333333333331</v>
      </c>
      <c r="I18" s="239">
        <v>0.33333333333333331</v>
      </c>
      <c r="J18" s="24"/>
      <c r="K18" s="166">
        <v>0.33333333333333331</v>
      </c>
      <c r="L18" s="166">
        <v>0.33333333333333331</v>
      </c>
      <c r="M18" s="166">
        <v>0.33333333333333331</v>
      </c>
      <c r="N18" s="166">
        <v>0.33333333333333331</v>
      </c>
      <c r="O18" s="166"/>
      <c r="P18" s="166"/>
      <c r="Q18" s="26"/>
      <c r="R18" s="26"/>
      <c r="S18" s="26"/>
      <c r="T18" s="166">
        <v>0.33333333333333331</v>
      </c>
      <c r="U18" s="166">
        <v>0.33333333333333331</v>
      </c>
      <c r="V18" s="166">
        <v>0.33333333333333331</v>
      </c>
      <c r="W18" s="166">
        <v>0.33333333333333331</v>
      </c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727"/>
      <c r="AJ18" s="728"/>
      <c r="AK18" s="729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734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166">
        <v>6.25E-2</v>
      </c>
      <c r="CM18" s="26"/>
      <c r="CN18" s="26"/>
      <c r="CO18" s="26"/>
      <c r="CP18" s="26"/>
      <c r="CQ18" s="166">
        <v>0.33333333333333331</v>
      </c>
      <c r="CR18" s="26"/>
      <c r="CS18" s="26"/>
      <c r="CT18" s="26"/>
      <c r="CU18" s="26"/>
      <c r="CV18" s="166">
        <v>0.33333333333333298</v>
      </c>
      <c r="CW18" s="26"/>
      <c r="CX18" s="26"/>
      <c r="CY18" s="26"/>
      <c r="CZ18" s="26"/>
      <c r="DA18" s="26"/>
      <c r="DB18" s="26"/>
      <c r="DC18" s="166">
        <v>0.33333333333333331</v>
      </c>
      <c r="DD18" s="26"/>
      <c r="DE18" s="26"/>
      <c r="DF18" s="166">
        <v>0.33333333333333331</v>
      </c>
      <c r="DG18" s="166">
        <v>0.33333333333333331</v>
      </c>
      <c r="DH18" s="166">
        <v>0.33333333333333331</v>
      </c>
      <c r="DI18" s="166">
        <v>0.33333333333333331</v>
      </c>
      <c r="DJ18" s="26"/>
      <c r="DK18" s="26"/>
      <c r="DL18" s="26"/>
      <c r="DM18" s="26"/>
      <c r="DN18" s="166">
        <v>0.33333333333333331</v>
      </c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166"/>
      <c r="EJ18" s="166">
        <v>0.33333333333333331</v>
      </c>
      <c r="EK18" s="166">
        <v>0.33333333333333331</v>
      </c>
      <c r="EL18" s="26"/>
      <c r="EM18" s="26"/>
      <c r="EN18" s="26"/>
      <c r="EO18" s="26"/>
      <c r="EP18" s="26"/>
      <c r="EQ18" s="26"/>
      <c r="ER18" s="26"/>
      <c r="ES18" s="24"/>
      <c r="ET18" s="26"/>
      <c r="EU18" s="26"/>
      <c r="EV18" s="166">
        <v>4.1666666666666664E-2</v>
      </c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166">
        <v>0.33333333333333331</v>
      </c>
      <c r="FK18" s="166">
        <v>0.33333333333333331</v>
      </c>
      <c r="FL18" s="166">
        <v>0.33333333333333331</v>
      </c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92">
        <f t="shared" si="0"/>
        <v>9.1041666666666643</v>
      </c>
      <c r="HJ18" s="24"/>
    </row>
    <row r="19" spans="1:218" s="28" customFormat="1" ht="51.75" customHeight="1">
      <c r="A19" s="29">
        <v>15</v>
      </c>
      <c r="B19" s="27" t="s">
        <v>17</v>
      </c>
      <c r="C19" s="24" t="s">
        <v>59</v>
      </c>
      <c r="D19" s="92"/>
      <c r="E19" s="24"/>
      <c r="F19" s="24"/>
      <c r="G19" s="24"/>
      <c r="H19" s="24"/>
      <c r="I19" s="24"/>
      <c r="J19" s="24"/>
      <c r="K19" s="26"/>
      <c r="L19" s="26"/>
      <c r="M19" s="26"/>
      <c r="N19" s="26"/>
      <c r="O19" s="26"/>
      <c r="P19" s="26"/>
      <c r="Q19" s="26"/>
      <c r="R19" s="166">
        <v>0.16666666666666666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727"/>
      <c r="AJ19" s="728"/>
      <c r="AK19" s="729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734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166">
        <v>0.33333333333333331</v>
      </c>
      <c r="DD19" s="26"/>
      <c r="DE19" s="26"/>
      <c r="DF19" s="26"/>
      <c r="DG19" s="26"/>
      <c r="DH19" s="26"/>
      <c r="DI19" s="26"/>
      <c r="DJ19" s="26"/>
      <c r="DK19" s="26"/>
      <c r="DL19" s="166">
        <v>0.33333333333333331</v>
      </c>
      <c r="DM19" s="166">
        <v>0.33333333333333331</v>
      </c>
      <c r="DN19" s="166">
        <v>0.33333333333333331</v>
      </c>
      <c r="DO19" s="166">
        <v>0.33333333333333331</v>
      </c>
      <c r="DP19" s="166">
        <v>0.33333333333333331</v>
      </c>
      <c r="DQ19" s="166">
        <v>0.33333333333333331</v>
      </c>
      <c r="DR19" s="26"/>
      <c r="DS19" s="166">
        <v>0.33333333333333331</v>
      </c>
      <c r="DT19" s="166">
        <v>0.33333333333333331</v>
      </c>
      <c r="DU19" s="166">
        <v>0.33333333333333331</v>
      </c>
      <c r="DV19" s="166">
        <v>0.33333333333333331</v>
      </c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166">
        <v>4.1666666666666664E-2</v>
      </c>
      <c r="EP19" s="26"/>
      <c r="EQ19" s="26"/>
      <c r="ER19" s="26"/>
      <c r="ES19" s="239">
        <v>0.33333333333333331</v>
      </c>
      <c r="ET19" s="26"/>
      <c r="EU19" s="166">
        <v>0.33333333333333331</v>
      </c>
      <c r="EV19" s="166">
        <v>0.33333333333333331</v>
      </c>
      <c r="EW19" s="166">
        <v>0.33333333333333331</v>
      </c>
      <c r="EX19" s="26"/>
      <c r="EY19" s="26"/>
      <c r="EZ19" s="26"/>
      <c r="FA19" s="26"/>
      <c r="FB19" s="166">
        <v>0.29166666666666669</v>
      </c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166">
        <v>0.33333333333333331</v>
      </c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166">
        <v>0.33333333333333331</v>
      </c>
      <c r="GF19" s="166">
        <v>0.33333333333333331</v>
      </c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92">
        <f t="shared" si="0"/>
        <v>6.4999999999999991</v>
      </c>
      <c r="HJ19" s="24"/>
    </row>
    <row r="20" spans="1:218" s="28" customFormat="1" ht="51.75" customHeight="1">
      <c r="A20" s="29">
        <v>16</v>
      </c>
      <c r="B20" s="27" t="s">
        <v>18</v>
      </c>
      <c r="C20" s="24" t="s">
        <v>59</v>
      </c>
      <c r="D20" s="92">
        <v>0.33333333333333331</v>
      </c>
      <c r="E20" s="24"/>
      <c r="F20" s="24"/>
      <c r="G20" s="24"/>
      <c r="H20" s="24"/>
      <c r="I20" s="239">
        <v>0.33333333333333331</v>
      </c>
      <c r="J20" s="24"/>
      <c r="K20" s="166"/>
      <c r="L20" s="166">
        <v>0.33333333333333331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727"/>
      <c r="AJ20" s="728"/>
      <c r="AK20" s="729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166">
        <v>0.33333333333333331</v>
      </c>
      <c r="BB20" s="26"/>
      <c r="BC20" s="166">
        <v>0.33333333333333331</v>
      </c>
      <c r="BD20" s="166">
        <v>0.33333333333333331</v>
      </c>
      <c r="BE20" s="166">
        <v>0.33333333333333331</v>
      </c>
      <c r="BF20" s="166">
        <v>0.33333333333333331</v>
      </c>
      <c r="BG20" s="26"/>
      <c r="BH20" s="166">
        <v>0.33333333333333331</v>
      </c>
      <c r="BI20" s="166">
        <v>0.33333333333333331</v>
      </c>
      <c r="BJ20" s="166">
        <v>0.33333333333333331</v>
      </c>
      <c r="BK20" s="166">
        <v>0.33333333333333331</v>
      </c>
      <c r="BL20" s="734"/>
      <c r="BM20" s="166">
        <v>0.33333333333333331</v>
      </c>
      <c r="BN20" s="26"/>
      <c r="BO20" s="166">
        <v>0.33333333333333331</v>
      </c>
      <c r="BP20" s="166">
        <v>0.33333333333333331</v>
      </c>
      <c r="BQ20" s="166">
        <v>0.33333333333333331</v>
      </c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166">
        <v>0.33333333333333331</v>
      </c>
      <c r="DD20" s="26"/>
      <c r="DE20" s="26"/>
      <c r="DF20" s="26"/>
      <c r="DG20" s="166">
        <v>0.33333333333333331</v>
      </c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166">
        <v>0.33333333333333331</v>
      </c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166">
        <v>0.33333333333333331</v>
      </c>
      <c r="EL20" s="166">
        <v>0.33333333333333331</v>
      </c>
      <c r="EM20" s="26"/>
      <c r="EN20" s="26"/>
      <c r="EO20" s="26"/>
      <c r="EP20" s="26"/>
      <c r="EQ20" s="26"/>
      <c r="ER20" s="26"/>
      <c r="ES20" s="24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16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6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92">
        <f t="shared" si="0"/>
        <v>6.9999999999999973</v>
      </c>
      <c r="HJ20" s="24"/>
    </row>
    <row r="21" spans="1:218" s="28" customFormat="1" ht="51.75" customHeight="1">
      <c r="A21" s="29">
        <v>17</v>
      </c>
      <c r="B21" s="27" t="s">
        <v>19</v>
      </c>
      <c r="C21" s="24" t="s">
        <v>59</v>
      </c>
      <c r="D21" s="92"/>
      <c r="E21" s="24"/>
      <c r="F21" s="24"/>
      <c r="G21" s="24"/>
      <c r="H21" s="24"/>
      <c r="I21" s="24"/>
      <c r="J21" s="24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727"/>
      <c r="AJ21" s="728"/>
      <c r="AK21" s="729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734"/>
      <c r="BM21" s="26"/>
      <c r="BN21" s="26"/>
      <c r="BO21" s="166">
        <v>0.33333333333333331</v>
      </c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166">
        <v>0.33333333333333331</v>
      </c>
      <c r="CR21" s="166">
        <v>0.33333333333333331</v>
      </c>
      <c r="CS21" s="166">
        <v>0.33333333333333298</v>
      </c>
      <c r="CT21" s="166">
        <v>0.33333333333333298</v>
      </c>
      <c r="CU21" s="166">
        <v>0.33333333333333298</v>
      </c>
      <c r="CV21" s="166">
        <v>0.33333333333333298</v>
      </c>
      <c r="CW21" s="26"/>
      <c r="CX21" s="166">
        <v>0.33333333333333331</v>
      </c>
      <c r="CY21" s="166">
        <v>0.33333333333333331</v>
      </c>
      <c r="CZ21" s="166">
        <v>0.33333333333333298</v>
      </c>
      <c r="DA21" s="166">
        <v>0.33333333333333298</v>
      </c>
      <c r="DB21" s="166">
        <v>0.33333333333333298</v>
      </c>
      <c r="DC21" s="166">
        <v>0.33333333333333298</v>
      </c>
      <c r="DD21" s="26"/>
      <c r="DE21" s="166">
        <v>0.33333333333333298</v>
      </c>
      <c r="DF21" s="166">
        <v>0.33333333333333298</v>
      </c>
      <c r="DG21" s="166">
        <v>0.33333333333333298</v>
      </c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166">
        <v>0.33333333333333331</v>
      </c>
      <c r="EM21" s="26"/>
      <c r="EN21" s="26"/>
      <c r="EO21" s="26"/>
      <c r="EP21" s="26"/>
      <c r="EQ21" s="26"/>
      <c r="ER21" s="26"/>
      <c r="ES21" s="239">
        <v>0.33333333333333331</v>
      </c>
      <c r="ET21" s="26"/>
      <c r="EU21" s="26"/>
      <c r="EV21" s="26"/>
      <c r="EW21" s="166">
        <v>1.0416666666666666E-2</v>
      </c>
      <c r="EX21" s="16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166">
        <v>0.33333333333333331</v>
      </c>
      <c r="FT21" s="166">
        <v>0.33333333333333331</v>
      </c>
      <c r="FU21" s="166">
        <v>0.33333333333333331</v>
      </c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166">
        <v>0.33333333333333331</v>
      </c>
      <c r="GL21" s="26"/>
      <c r="GM21" s="26"/>
      <c r="GN21" s="26"/>
      <c r="GO21" s="26"/>
      <c r="GP21" s="26"/>
      <c r="GQ21" s="26"/>
      <c r="GR21" s="26"/>
      <c r="GS21" s="26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92">
        <f t="shared" si="0"/>
        <v>7.3437499999999956</v>
      </c>
      <c r="HJ21" s="24"/>
    </row>
    <row r="22" spans="1:218" s="28" customFormat="1" ht="51.75" customHeight="1">
      <c r="A22" s="29">
        <v>18</v>
      </c>
      <c r="B22" s="27" t="s">
        <v>20</v>
      </c>
      <c r="C22" s="24" t="s">
        <v>59</v>
      </c>
      <c r="D22" s="92"/>
      <c r="E22" s="24"/>
      <c r="F22" s="24"/>
      <c r="G22" s="24"/>
      <c r="H22" s="24"/>
      <c r="I22" s="24"/>
      <c r="J22" s="24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166">
        <v>0.125</v>
      </c>
      <c r="AB22" s="26"/>
      <c r="AC22" s="26"/>
      <c r="AD22" s="26"/>
      <c r="AE22" s="26"/>
      <c r="AF22" s="26"/>
      <c r="AG22" s="26"/>
      <c r="AH22" s="26"/>
      <c r="AI22" s="727"/>
      <c r="AJ22" s="728"/>
      <c r="AK22" s="729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166">
        <v>0.33333333333333331</v>
      </c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166">
        <v>0.16666666666666666</v>
      </c>
      <c r="BJ22" s="26"/>
      <c r="BK22" s="26"/>
      <c r="BL22" s="734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166">
        <v>0.33333333333333331</v>
      </c>
      <c r="CU22" s="166">
        <v>2.7777777777777776E-2</v>
      </c>
      <c r="CV22" s="166">
        <v>0.33333333333333298</v>
      </c>
      <c r="CW22" s="26"/>
      <c r="CX22" s="26"/>
      <c r="CY22" s="166">
        <v>0.25</v>
      </c>
      <c r="CZ22" s="26"/>
      <c r="DA22" s="26"/>
      <c r="DB22" s="26"/>
      <c r="DC22" s="166">
        <v>0.33333333333333331</v>
      </c>
      <c r="DD22" s="26"/>
      <c r="DE22" s="166">
        <v>0.25</v>
      </c>
      <c r="DF22" s="26"/>
      <c r="DG22" s="26"/>
      <c r="DH22" s="26"/>
      <c r="DI22" s="26"/>
      <c r="DJ22" s="166">
        <v>0.33333333333333331</v>
      </c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166">
        <v>0.33333333333333331</v>
      </c>
      <c r="DY22" s="26"/>
      <c r="DZ22" s="26"/>
      <c r="EA22" s="26"/>
      <c r="EB22" s="166">
        <v>0.16666666666666666</v>
      </c>
      <c r="EC22" s="26"/>
      <c r="ED22" s="26"/>
      <c r="EE22" s="26"/>
      <c r="EF22" s="26"/>
      <c r="EG22" s="26"/>
      <c r="EH22" s="26"/>
      <c r="EI22" s="26"/>
      <c r="EJ22" s="26"/>
      <c r="EK22" s="26"/>
      <c r="EL22" s="166"/>
      <c r="EM22" s="26"/>
      <c r="EN22" s="26"/>
      <c r="EO22" s="26"/>
      <c r="EP22" s="26"/>
      <c r="EQ22" s="26"/>
      <c r="ER22" s="26"/>
      <c r="ES22" s="239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6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92">
        <f t="shared" si="0"/>
        <v>2.9861111111111107</v>
      </c>
      <c r="HJ22" s="24"/>
    </row>
    <row r="23" spans="1:218" s="28" customFormat="1" ht="51.75" customHeight="1">
      <c r="A23" s="29">
        <v>19</v>
      </c>
      <c r="B23" s="27" t="s">
        <v>54</v>
      </c>
      <c r="C23" s="24" t="s">
        <v>59</v>
      </c>
      <c r="D23" s="92"/>
      <c r="E23" s="24"/>
      <c r="F23" s="24"/>
      <c r="G23" s="24"/>
      <c r="H23" s="24"/>
      <c r="I23" s="24"/>
      <c r="J23" s="24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166">
        <v>8.3333333333333329E-2</v>
      </c>
      <c r="AG23" s="26"/>
      <c r="AH23" s="26"/>
      <c r="AI23" s="727"/>
      <c r="AJ23" s="728"/>
      <c r="AK23" s="729"/>
      <c r="AL23" s="26"/>
      <c r="AM23" s="166">
        <v>0.16666666666666666</v>
      </c>
      <c r="AN23" s="26"/>
      <c r="AO23" s="26"/>
      <c r="AP23" s="26"/>
      <c r="AQ23" s="26"/>
      <c r="AR23" s="26"/>
      <c r="AS23" s="26"/>
      <c r="AT23" s="26"/>
      <c r="AU23" s="26"/>
      <c r="AV23" s="166">
        <v>0.16666666666666666</v>
      </c>
      <c r="AW23" s="26"/>
      <c r="AX23" s="26"/>
      <c r="AY23" s="26"/>
      <c r="AZ23" s="26"/>
      <c r="BA23" s="26"/>
      <c r="BB23" s="26"/>
      <c r="BC23" s="26"/>
      <c r="BD23" s="26"/>
      <c r="BE23" s="26"/>
      <c r="BF23" s="166">
        <v>0.33333333333333331</v>
      </c>
      <c r="BG23" s="26"/>
      <c r="BH23" s="26"/>
      <c r="BI23" s="26"/>
      <c r="BJ23" s="26"/>
      <c r="BK23" s="26"/>
      <c r="BL23" s="734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166">
        <v>0.33333333333333331</v>
      </c>
      <c r="CF23" s="26"/>
      <c r="CG23" s="26"/>
      <c r="CH23" s="166">
        <v>0.33333333333333331</v>
      </c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166">
        <v>0.33333333333333298</v>
      </c>
      <c r="CW23" s="26"/>
      <c r="CX23" s="26"/>
      <c r="CY23" s="166">
        <v>0.25</v>
      </c>
      <c r="CZ23" s="26"/>
      <c r="DA23" s="26"/>
      <c r="DB23" s="26"/>
      <c r="DC23" s="166">
        <v>0.33333333333333331</v>
      </c>
      <c r="DD23" s="26"/>
      <c r="DE23" s="26"/>
      <c r="DF23" s="26"/>
      <c r="DG23" s="26"/>
      <c r="DH23" s="166">
        <v>0.33333333333333331</v>
      </c>
      <c r="DI23" s="26"/>
      <c r="DJ23" s="166">
        <v>0.33333333333333331</v>
      </c>
      <c r="DK23" s="26"/>
      <c r="DL23" s="26"/>
      <c r="DM23" s="26"/>
      <c r="DN23" s="26"/>
      <c r="DO23" s="26"/>
      <c r="DP23" s="26"/>
      <c r="DQ23" s="166">
        <v>0.33333333333333331</v>
      </c>
      <c r="DR23" s="26"/>
      <c r="DS23" s="166">
        <v>0.33333333333333331</v>
      </c>
      <c r="DT23" s="26"/>
      <c r="DU23" s="26"/>
      <c r="DV23" s="26"/>
      <c r="DW23" s="26"/>
      <c r="DX23" s="166">
        <v>0.33333333333333331</v>
      </c>
      <c r="DY23" s="26"/>
      <c r="DZ23" s="26"/>
      <c r="EA23" s="26"/>
      <c r="EB23" s="26"/>
      <c r="EC23" s="26"/>
      <c r="ED23" s="26"/>
      <c r="EE23" s="166">
        <v>0.33333333333333331</v>
      </c>
      <c r="EF23" s="26"/>
      <c r="EG23" s="166">
        <v>0.16666666666666666</v>
      </c>
      <c r="EH23" s="26"/>
      <c r="EI23" s="26"/>
      <c r="EJ23" s="26"/>
      <c r="EK23" s="26"/>
      <c r="EL23" s="166"/>
      <c r="EM23" s="26"/>
      <c r="EN23" s="26"/>
      <c r="EO23" s="26"/>
      <c r="EP23" s="26"/>
      <c r="EQ23" s="26"/>
      <c r="ER23" s="26"/>
      <c r="ES23" s="239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166">
        <v>0.16666666666666666</v>
      </c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6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92">
        <f t="shared" si="0"/>
        <v>4.666666666666667</v>
      </c>
      <c r="HJ23" s="24"/>
    </row>
    <row r="24" spans="1:218" s="28" customFormat="1" ht="51.75" customHeight="1">
      <c r="A24" s="29">
        <v>20</v>
      </c>
      <c r="B24" s="27" t="s">
        <v>234</v>
      </c>
      <c r="C24" s="24" t="s">
        <v>59</v>
      </c>
      <c r="D24" s="92"/>
      <c r="E24" s="24"/>
      <c r="F24" s="24"/>
      <c r="G24" s="24"/>
      <c r="H24" s="24"/>
      <c r="I24" s="24"/>
      <c r="J24" s="24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166"/>
      <c r="AG24" s="26"/>
      <c r="AH24" s="26"/>
      <c r="AI24" s="727"/>
      <c r="AJ24" s="728"/>
      <c r="AK24" s="729"/>
      <c r="AL24" s="26"/>
      <c r="AM24" s="166"/>
      <c r="AN24" s="26"/>
      <c r="AO24" s="26"/>
      <c r="AP24" s="26"/>
      <c r="AQ24" s="26"/>
      <c r="AR24" s="26"/>
      <c r="AS24" s="26"/>
      <c r="AT24" s="26"/>
      <c r="AU24" s="26"/>
      <c r="AV24" s="166"/>
      <c r="AW24" s="26"/>
      <c r="AX24" s="26"/>
      <c r="AY24" s="26"/>
      <c r="AZ24" s="26"/>
      <c r="BA24" s="26"/>
      <c r="BB24" s="26"/>
      <c r="BC24" s="26"/>
      <c r="BD24" s="26"/>
      <c r="BE24" s="26"/>
      <c r="BF24" s="166"/>
      <c r="BG24" s="26"/>
      <c r="BH24" s="26"/>
      <c r="BI24" s="26"/>
      <c r="BJ24" s="26"/>
      <c r="BK24" s="26"/>
      <c r="BL24" s="734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166"/>
      <c r="CF24" s="26"/>
      <c r="CG24" s="26"/>
      <c r="CH24" s="16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166">
        <v>0.33333333333333298</v>
      </c>
      <c r="CW24" s="26"/>
      <c r="CX24" s="26"/>
      <c r="CY24" s="26"/>
      <c r="CZ24" s="26"/>
      <c r="DA24" s="26"/>
      <c r="DB24" s="26"/>
      <c r="DC24" s="166">
        <v>0.33333333333333331</v>
      </c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166">
        <v>0.33333333333333331</v>
      </c>
      <c r="EK24" s="166">
        <v>0.33333333333333331</v>
      </c>
      <c r="EL24" s="166"/>
      <c r="EM24" s="26"/>
      <c r="EN24" s="26"/>
      <c r="EO24" s="26"/>
      <c r="EP24" s="26"/>
      <c r="EQ24" s="26"/>
      <c r="ER24" s="26"/>
      <c r="ES24" s="24"/>
      <c r="ET24" s="26"/>
      <c r="EU24" s="26"/>
      <c r="EV24" s="166"/>
      <c r="EW24" s="26"/>
      <c r="EX24" s="26"/>
      <c r="EY24" s="26"/>
      <c r="EZ24" s="26"/>
      <c r="FA24" s="26"/>
      <c r="FB24" s="26"/>
      <c r="FC24" s="26"/>
      <c r="FD24" s="26"/>
      <c r="FE24" s="166">
        <v>2.6388888888888889E-2</v>
      </c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166">
        <v>8.3333333333333329E-2</v>
      </c>
      <c r="FQ24" s="26"/>
      <c r="FR24" s="26"/>
      <c r="FS24" s="166">
        <v>4.8611111111111112E-3</v>
      </c>
      <c r="FT24" s="26"/>
      <c r="FU24" s="26"/>
      <c r="FV24" s="26"/>
      <c r="FW24" s="166">
        <v>0.33333333333333331</v>
      </c>
      <c r="FX24" s="26"/>
      <c r="FY24" s="26"/>
      <c r="FZ24" s="26"/>
      <c r="GA24" s="26"/>
      <c r="GB24" s="26"/>
      <c r="GC24" s="26"/>
      <c r="GD24" s="26"/>
      <c r="GE24" s="26"/>
      <c r="GF24" s="166">
        <v>1.6666666666666666E-2</v>
      </c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92">
        <f t="shared" si="0"/>
        <v>1.7979166666666659</v>
      </c>
      <c r="HJ24" s="24"/>
    </row>
    <row r="25" spans="1:218" s="28" customFormat="1" ht="51.75" customHeight="1">
      <c r="A25" s="29">
        <v>21</v>
      </c>
      <c r="B25" s="27" t="s">
        <v>233</v>
      </c>
      <c r="C25" s="24" t="s">
        <v>59</v>
      </c>
      <c r="D25" s="92"/>
      <c r="E25" s="24"/>
      <c r="F25" s="24"/>
      <c r="G25" s="24"/>
      <c r="H25" s="24"/>
      <c r="I25" s="24"/>
      <c r="J25" s="24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166"/>
      <c r="AG25" s="26"/>
      <c r="AH25" s="26"/>
      <c r="AI25" s="727"/>
      <c r="AJ25" s="728"/>
      <c r="AK25" s="729"/>
      <c r="AL25" s="26"/>
      <c r="AM25" s="166"/>
      <c r="AN25" s="26"/>
      <c r="AO25" s="26"/>
      <c r="AP25" s="26"/>
      <c r="AQ25" s="26"/>
      <c r="AR25" s="26"/>
      <c r="AS25" s="26"/>
      <c r="AT25" s="26"/>
      <c r="AU25" s="26"/>
      <c r="AV25" s="166"/>
      <c r="AW25" s="26"/>
      <c r="AX25" s="26"/>
      <c r="AY25" s="26"/>
      <c r="AZ25" s="26"/>
      <c r="BA25" s="26"/>
      <c r="BB25" s="26"/>
      <c r="BC25" s="26"/>
      <c r="BD25" s="26"/>
      <c r="BE25" s="26"/>
      <c r="BF25" s="166"/>
      <c r="BG25" s="26"/>
      <c r="BH25" s="26"/>
      <c r="BI25" s="26"/>
      <c r="BJ25" s="26"/>
      <c r="BK25" s="26"/>
      <c r="BL25" s="734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166"/>
      <c r="CF25" s="26"/>
      <c r="CG25" s="26"/>
      <c r="CH25" s="16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166">
        <v>0.33333333333333298</v>
      </c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166">
        <v>0.33333333333333331</v>
      </c>
      <c r="EK25" s="166">
        <v>0.33333333333333331</v>
      </c>
      <c r="EL25" s="166">
        <v>0.33333333333333331</v>
      </c>
      <c r="EM25" s="26"/>
      <c r="EN25" s="26"/>
      <c r="EO25" s="26"/>
      <c r="EP25" s="26"/>
      <c r="EQ25" s="26"/>
      <c r="ER25" s="26"/>
      <c r="ES25" s="24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166">
        <v>4.1666666666666664E-2</v>
      </c>
      <c r="FM25" s="166">
        <v>0.16666666666666666</v>
      </c>
      <c r="FN25" s="166">
        <v>0.33333333333333331</v>
      </c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166">
        <v>0.10416666666666667</v>
      </c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92">
        <f t="shared" si="0"/>
        <v>1.9791666666666663</v>
      </c>
      <c r="HJ25" s="24"/>
    </row>
    <row r="26" spans="1:218" s="28" customFormat="1" ht="51.75" customHeight="1">
      <c r="A26" s="29">
        <v>22</v>
      </c>
      <c r="B26" s="27" t="s">
        <v>21</v>
      </c>
      <c r="C26" s="24" t="s">
        <v>60</v>
      </c>
      <c r="D26" s="92"/>
      <c r="E26" s="239">
        <v>0.16666666666666666</v>
      </c>
      <c r="F26" s="239">
        <v>0.33333333333333331</v>
      </c>
      <c r="G26" s="24"/>
      <c r="H26" s="24"/>
      <c r="I26" s="24"/>
      <c r="J26" s="24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166">
        <v>0.125</v>
      </c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727"/>
      <c r="AJ26" s="728"/>
      <c r="AK26" s="729"/>
      <c r="AL26" s="26"/>
      <c r="AM26" s="26"/>
      <c r="AN26" s="26"/>
      <c r="AO26" s="26"/>
      <c r="AP26" s="166">
        <v>0.16666666666666666</v>
      </c>
      <c r="AQ26" s="26"/>
      <c r="AR26" s="26"/>
      <c r="AS26" s="26"/>
      <c r="AT26" s="166">
        <v>0.33333333333333331</v>
      </c>
      <c r="AU26" s="26"/>
      <c r="AV26" s="26"/>
      <c r="AW26" s="26"/>
      <c r="AX26" s="26"/>
      <c r="AY26" s="26"/>
      <c r="AZ26" s="26"/>
      <c r="BA26" s="26"/>
      <c r="BB26" s="26"/>
      <c r="BC26" s="26"/>
      <c r="BD26" s="166">
        <v>0.16666666666666666</v>
      </c>
      <c r="BE26" s="26"/>
      <c r="BF26" s="26"/>
      <c r="BG26" s="26"/>
      <c r="BH26" s="26"/>
      <c r="BI26" s="26"/>
      <c r="BJ26" s="26"/>
      <c r="BK26" s="26"/>
      <c r="BL26" s="734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166">
        <v>0.16666666666666666</v>
      </c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166">
        <v>0.27083333333333331</v>
      </c>
      <c r="DI26" s="26"/>
      <c r="DJ26" s="26"/>
      <c r="DK26" s="26"/>
      <c r="DL26" s="26"/>
      <c r="DM26" s="26"/>
      <c r="DN26" s="166">
        <v>0.29166666666666669</v>
      </c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4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166">
        <v>9.375E-2</v>
      </c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6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92">
        <f t="shared" si="0"/>
        <v>2.1145833333333335</v>
      </c>
      <c r="HJ26" s="24"/>
    </row>
    <row r="27" spans="1:218" s="28" customFormat="1" ht="51.75" customHeight="1">
      <c r="A27" s="29">
        <v>23</v>
      </c>
      <c r="B27" s="27" t="s">
        <v>22</v>
      </c>
      <c r="C27" s="24" t="s">
        <v>60</v>
      </c>
      <c r="D27" s="92"/>
      <c r="E27" s="24"/>
      <c r="F27" s="24"/>
      <c r="G27" s="24"/>
      <c r="H27" s="239">
        <v>0.16666666666666666</v>
      </c>
      <c r="I27" s="24"/>
      <c r="J27" s="24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166">
        <v>8.3333333333333329E-2</v>
      </c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727"/>
      <c r="AJ27" s="728"/>
      <c r="AK27" s="729"/>
      <c r="AL27" s="26"/>
      <c r="AM27" s="166">
        <v>0.33333333333333331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166">
        <v>0.125</v>
      </c>
      <c r="BD27" s="26"/>
      <c r="BE27" s="26"/>
      <c r="BF27" s="26"/>
      <c r="BG27" s="26"/>
      <c r="BH27" s="26"/>
      <c r="BI27" s="26"/>
      <c r="BJ27" s="26"/>
      <c r="BK27" s="26"/>
      <c r="BL27" s="734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166">
        <v>8.3333333333333329E-2</v>
      </c>
      <c r="CB27" s="26"/>
      <c r="CC27" s="26"/>
      <c r="CD27" s="166">
        <v>0.33333333333333331</v>
      </c>
      <c r="CE27" s="26"/>
      <c r="CF27" s="26"/>
      <c r="CG27" s="26"/>
      <c r="CH27" s="26"/>
      <c r="CI27" s="26"/>
      <c r="CJ27" s="166">
        <v>0.16666666666666666</v>
      </c>
      <c r="CK27" s="26"/>
      <c r="CL27" s="26"/>
      <c r="CM27" s="26"/>
      <c r="CN27" s="166">
        <v>0.33333333333333331</v>
      </c>
      <c r="CO27" s="26"/>
      <c r="CP27" s="26"/>
      <c r="CQ27" s="166">
        <v>0.33333333333333331</v>
      </c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166">
        <v>0.16666666666666666</v>
      </c>
      <c r="DC27" s="26"/>
      <c r="DD27" s="26"/>
      <c r="DE27" s="26"/>
      <c r="DF27" s="26"/>
      <c r="DG27" s="26"/>
      <c r="DH27" s="26"/>
      <c r="DI27" s="166">
        <v>0.33333333333333331</v>
      </c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166">
        <v>0.125</v>
      </c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166"/>
      <c r="ER27" s="26"/>
      <c r="ES27" s="24"/>
      <c r="ET27" s="26"/>
      <c r="EU27" s="26"/>
      <c r="EV27" s="26"/>
      <c r="EW27" s="26"/>
      <c r="EX27" s="26"/>
      <c r="EY27" s="26"/>
      <c r="EZ27" s="26"/>
      <c r="FA27" s="26"/>
      <c r="FB27" s="166">
        <v>4.1666666666666664E-2</v>
      </c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166">
        <v>1.8749999999999999E-2</v>
      </c>
      <c r="FT27" s="26"/>
      <c r="FU27" s="26"/>
      <c r="FV27" s="26"/>
      <c r="FW27" s="26"/>
      <c r="FX27" s="26"/>
      <c r="FY27" s="166">
        <v>0.16666666666666666</v>
      </c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92">
        <f t="shared" si="0"/>
        <v>2.8104166666666663</v>
      </c>
      <c r="HJ27" s="24"/>
    </row>
    <row r="28" spans="1:218" s="28" customFormat="1" ht="51.75" customHeight="1">
      <c r="A28" s="29">
        <v>24</v>
      </c>
      <c r="B28" s="27" t="s">
        <v>23</v>
      </c>
      <c r="C28" s="24" t="s">
        <v>60</v>
      </c>
      <c r="D28" s="92"/>
      <c r="E28" s="24"/>
      <c r="F28" s="24"/>
      <c r="G28" s="24"/>
      <c r="H28" s="24"/>
      <c r="I28" s="24"/>
      <c r="J28" s="24"/>
      <c r="K28" s="166">
        <v>0.33333333333333331</v>
      </c>
      <c r="L28" s="166">
        <v>0.33333333333333331</v>
      </c>
      <c r="M28" s="166">
        <v>0.33333333333333331</v>
      </c>
      <c r="N28" s="166">
        <v>0.33333333333333331</v>
      </c>
      <c r="O28" s="166">
        <v>0.33333333333333331</v>
      </c>
      <c r="P28" s="166">
        <v>0.33333333333333331</v>
      </c>
      <c r="Q28" s="166"/>
      <c r="R28" s="166">
        <v>0.33333333333333331</v>
      </c>
      <c r="S28" s="166">
        <v>0.33333333333333331</v>
      </c>
      <c r="T28" s="166">
        <v>0.33333333333333331</v>
      </c>
      <c r="U28" s="166">
        <v>0.33333333333333331</v>
      </c>
      <c r="V28" s="166">
        <v>0.33333333333333331</v>
      </c>
      <c r="W28" s="166">
        <v>0.33333333333333331</v>
      </c>
      <c r="X28" s="166"/>
      <c r="Y28" s="166"/>
      <c r="Z28" s="166">
        <v>0.33333333333333331</v>
      </c>
      <c r="AA28" s="166">
        <v>0.33333333333333331</v>
      </c>
      <c r="AB28" s="166"/>
      <c r="AC28" s="166"/>
      <c r="AD28" s="166"/>
      <c r="AE28" s="166"/>
      <c r="AF28" s="166"/>
      <c r="AG28" s="166"/>
      <c r="AH28" s="166"/>
      <c r="AI28" s="727"/>
      <c r="AJ28" s="728"/>
      <c r="AK28" s="729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734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66"/>
      <c r="CJ28" s="166">
        <v>0.33333333333333331</v>
      </c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>
        <v>0.33333333333333298</v>
      </c>
      <c r="CW28" s="166"/>
      <c r="CX28" s="166"/>
      <c r="CY28" s="166"/>
      <c r="CZ28" s="166"/>
      <c r="DA28" s="166"/>
      <c r="DB28" s="166"/>
      <c r="DC28" s="166">
        <v>0.33333333333333331</v>
      </c>
      <c r="DD28" s="166"/>
      <c r="DE28" s="166"/>
      <c r="DF28" s="166"/>
      <c r="DG28" s="166"/>
      <c r="DH28" s="166"/>
      <c r="DI28" s="166"/>
      <c r="DJ28" s="166">
        <v>0.33333333333333331</v>
      </c>
      <c r="DK28" s="166"/>
      <c r="DL28" s="166"/>
      <c r="DM28" s="166"/>
      <c r="DN28" s="166"/>
      <c r="DO28" s="166"/>
      <c r="DP28" s="166"/>
      <c r="DQ28" s="166"/>
      <c r="DR28" s="166"/>
      <c r="DS28" s="166">
        <v>0.33333333333333331</v>
      </c>
      <c r="DT28" s="166">
        <v>0.33333333333333331</v>
      </c>
      <c r="DU28" s="166">
        <v>0.33333333333333331</v>
      </c>
      <c r="DV28" s="166">
        <v>0.33333333333333331</v>
      </c>
      <c r="DW28" s="166"/>
      <c r="DX28" s="166"/>
      <c r="DY28" s="166"/>
      <c r="DZ28" s="166"/>
      <c r="EA28" s="166"/>
      <c r="EB28" s="166"/>
      <c r="EC28" s="166"/>
      <c r="ED28" s="166"/>
      <c r="EE28" s="166"/>
      <c r="EF28" s="166"/>
      <c r="EG28" s="166"/>
      <c r="EH28" s="166"/>
      <c r="EI28" s="166"/>
      <c r="EJ28" s="166"/>
      <c r="EK28" s="166"/>
      <c r="EL28" s="166"/>
      <c r="EM28" s="166"/>
      <c r="EN28" s="166"/>
      <c r="EO28" s="166"/>
      <c r="EP28" s="166"/>
      <c r="EQ28" s="166"/>
      <c r="ER28" s="166"/>
      <c r="ES28" s="239"/>
      <c r="ET28" s="166"/>
      <c r="EU28" s="166"/>
      <c r="EV28" s="166"/>
      <c r="EW28" s="166"/>
      <c r="EX28" s="166"/>
      <c r="EY28" s="166"/>
      <c r="EZ28" s="166"/>
      <c r="FA28" s="166"/>
      <c r="FB28" s="166"/>
      <c r="FC28" s="166"/>
      <c r="FD28" s="166"/>
      <c r="FE28" s="166"/>
      <c r="FF28" s="166">
        <v>0.16666666666666666</v>
      </c>
      <c r="FG28" s="166"/>
      <c r="FH28" s="166"/>
      <c r="FI28" s="166"/>
      <c r="FJ28" s="166"/>
      <c r="FK28" s="166"/>
      <c r="FL28" s="166"/>
      <c r="FM28" s="166"/>
      <c r="FN28" s="166"/>
      <c r="FO28" s="166"/>
      <c r="FP28" s="166"/>
      <c r="FQ28" s="166"/>
      <c r="FR28" s="166"/>
      <c r="FS28" s="166"/>
      <c r="FT28" s="166"/>
      <c r="FU28" s="166"/>
      <c r="FV28" s="166"/>
      <c r="FW28" s="166"/>
      <c r="FX28" s="166"/>
      <c r="FY28" s="166"/>
      <c r="FZ28" s="166"/>
      <c r="GA28" s="166"/>
      <c r="GB28" s="166"/>
      <c r="GC28" s="166"/>
      <c r="GD28" s="166"/>
      <c r="GE28" s="166"/>
      <c r="GF28" s="166"/>
      <c r="GG28" s="166"/>
      <c r="GH28" s="166"/>
      <c r="GI28" s="166"/>
      <c r="GJ28" s="166"/>
      <c r="GK28" s="166"/>
      <c r="GL28" s="166"/>
      <c r="GM28" s="166"/>
      <c r="GN28" s="166"/>
      <c r="GO28" s="166"/>
      <c r="GP28" s="166"/>
      <c r="GQ28" s="166"/>
      <c r="GR28" s="166"/>
      <c r="GS28" s="166"/>
      <c r="GT28" s="166"/>
      <c r="GU28" s="166"/>
      <c r="GV28" s="166"/>
      <c r="GW28" s="166"/>
      <c r="GX28" s="166"/>
      <c r="GY28" s="166"/>
      <c r="GZ28" s="166"/>
      <c r="HA28" s="166"/>
      <c r="HB28" s="166"/>
      <c r="HC28" s="166"/>
      <c r="HD28" s="166"/>
      <c r="HE28" s="166"/>
      <c r="HF28" s="166"/>
      <c r="HG28" s="166"/>
      <c r="HH28" s="166"/>
      <c r="HI28" s="92">
        <f t="shared" si="0"/>
        <v>7.4999999999999973</v>
      </c>
      <c r="HJ28" s="24"/>
    </row>
    <row r="29" spans="1:218" s="28" customFormat="1" ht="51.75" customHeight="1">
      <c r="A29" s="29">
        <v>25</v>
      </c>
      <c r="B29" s="27" t="s">
        <v>24</v>
      </c>
      <c r="C29" s="24" t="s">
        <v>60</v>
      </c>
      <c r="D29" s="92"/>
      <c r="E29" s="24"/>
      <c r="F29" s="24"/>
      <c r="G29" s="24"/>
      <c r="H29" s="24"/>
      <c r="I29" s="24"/>
      <c r="J29" s="24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727"/>
      <c r="AJ29" s="728"/>
      <c r="AK29" s="729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734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166">
        <v>0.33333333333333331</v>
      </c>
      <c r="CR29" s="166">
        <v>0.33333333333333331</v>
      </c>
      <c r="CS29" s="166">
        <v>0.33333333333333298</v>
      </c>
      <c r="CT29" s="166">
        <v>0.33333333333333298</v>
      </c>
      <c r="CU29" s="166">
        <v>0.33333333333333298</v>
      </c>
      <c r="CV29" s="166">
        <v>0.33333333333333298</v>
      </c>
      <c r="CW29" s="26"/>
      <c r="CX29" s="166">
        <v>0.33333333333333331</v>
      </c>
      <c r="CY29" s="166">
        <v>0.33333333333333331</v>
      </c>
      <c r="CZ29" s="166">
        <v>0.33333333333333298</v>
      </c>
      <c r="DA29" s="166">
        <v>0.33333333333333298</v>
      </c>
      <c r="DB29" s="166">
        <v>0.33333333333333298</v>
      </c>
      <c r="DC29" s="166">
        <v>0.33333333333333298</v>
      </c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166">
        <v>0.16666666666666666</v>
      </c>
      <c r="EM29" s="26"/>
      <c r="EN29" s="26"/>
      <c r="EO29" s="26"/>
      <c r="EP29" s="166">
        <v>0.33333333333333331</v>
      </c>
      <c r="EQ29" s="166">
        <v>0.33333333333333331</v>
      </c>
      <c r="ER29" s="166">
        <v>0.33333333333333331</v>
      </c>
      <c r="ES29" s="239">
        <v>0.33333333333333331</v>
      </c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92">
        <f t="shared" si="0"/>
        <v>5.4999999999999964</v>
      </c>
      <c r="HJ29" s="24"/>
    </row>
    <row r="30" spans="1:218" s="28" customFormat="1" ht="51.75" customHeight="1">
      <c r="A30" s="29">
        <v>26</v>
      </c>
      <c r="B30" s="27" t="s">
        <v>26</v>
      </c>
      <c r="C30" s="24" t="s">
        <v>60</v>
      </c>
      <c r="D30" s="92"/>
      <c r="E30" s="24"/>
      <c r="F30" s="24"/>
      <c r="G30" s="24"/>
      <c r="H30" s="24"/>
      <c r="I30" s="24"/>
      <c r="J30" s="24"/>
      <c r="K30" s="166">
        <v>0.33333333333333331</v>
      </c>
      <c r="L30" s="166">
        <v>0.33333333333333331</v>
      </c>
      <c r="M30" s="166">
        <v>0.33333333333333331</v>
      </c>
      <c r="N30" s="166">
        <v>0.33333333333333331</v>
      </c>
      <c r="O30" s="166">
        <v>0.33333333333333331</v>
      </c>
      <c r="P30" s="166">
        <v>0.33333333333333331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166">
        <v>0.33333333333333331</v>
      </c>
      <c r="AC30" s="166">
        <v>0.33333333333333331</v>
      </c>
      <c r="AD30" s="166">
        <v>0.33333333333333331</v>
      </c>
      <c r="AE30" s="26"/>
      <c r="AF30" s="166">
        <v>0.33333333333333331</v>
      </c>
      <c r="AG30" s="166">
        <v>0.33333333333333331</v>
      </c>
      <c r="AH30" s="166">
        <v>0.33333333333333331</v>
      </c>
      <c r="AI30" s="727"/>
      <c r="AJ30" s="728"/>
      <c r="AK30" s="729"/>
      <c r="AL30" s="26"/>
      <c r="AM30" s="166">
        <v>0.33333333333333331</v>
      </c>
      <c r="AN30" s="166">
        <v>0.33333333333333331</v>
      </c>
      <c r="AO30" s="166">
        <v>0.33333333333333331</v>
      </c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734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166">
        <v>0.33333333333333331</v>
      </c>
      <c r="CT30" s="166">
        <v>0.33333333333333298</v>
      </c>
      <c r="CU30" s="26"/>
      <c r="CV30" s="26"/>
      <c r="CW30" s="26"/>
      <c r="CX30" s="26"/>
      <c r="CY30" s="26"/>
      <c r="CZ30" s="26"/>
      <c r="DA30" s="26"/>
      <c r="DB30" s="26"/>
      <c r="DC30" s="166">
        <v>0.33333333333333331</v>
      </c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166">
        <v>8.3333333333333329E-2</v>
      </c>
      <c r="EM30" s="26"/>
      <c r="EN30" s="26"/>
      <c r="EO30" s="26"/>
      <c r="EP30" s="26"/>
      <c r="EQ30" s="26"/>
      <c r="ER30" s="26"/>
      <c r="ES30" s="24"/>
      <c r="ET30" s="26"/>
      <c r="EU30" s="26"/>
      <c r="EV30" s="26"/>
      <c r="EW30" s="26"/>
      <c r="EX30" s="26"/>
      <c r="EY30" s="26"/>
      <c r="EZ30" s="26"/>
      <c r="FA30" s="26"/>
      <c r="FB30" s="26"/>
      <c r="FC30" s="166">
        <v>0.33333333333333331</v>
      </c>
      <c r="FD30" s="166">
        <v>0.33333333333333331</v>
      </c>
      <c r="FE30" s="166">
        <v>0.33333333333333331</v>
      </c>
      <c r="FF30" s="166">
        <v>0.33333333333333331</v>
      </c>
      <c r="FG30" s="166">
        <v>0.33333333333333331</v>
      </c>
      <c r="FH30" s="16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92">
        <f t="shared" si="0"/>
        <v>7.7499999999999964</v>
      </c>
      <c r="HJ30" s="24"/>
    </row>
    <row r="31" spans="1:218" s="28" customFormat="1" ht="51.75" customHeight="1">
      <c r="A31" s="29">
        <v>27</v>
      </c>
      <c r="B31" s="27" t="s">
        <v>27</v>
      </c>
      <c r="C31" s="24" t="s">
        <v>60</v>
      </c>
      <c r="D31" s="92">
        <v>0.33333333333333331</v>
      </c>
      <c r="E31" s="24"/>
      <c r="F31" s="24"/>
      <c r="G31" s="24"/>
      <c r="H31" s="239">
        <v>8.3333333333333329E-2</v>
      </c>
      <c r="I31" s="24"/>
      <c r="J31" s="24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727"/>
      <c r="AJ31" s="728"/>
      <c r="AK31" s="729"/>
      <c r="AL31" s="26"/>
      <c r="AM31" s="26"/>
      <c r="AN31" s="26"/>
      <c r="AO31" s="26"/>
      <c r="AP31" s="26"/>
      <c r="AQ31" s="26"/>
      <c r="AR31" s="26"/>
      <c r="AS31" s="26"/>
      <c r="AT31" s="26"/>
      <c r="AU31" s="166">
        <v>0.33333333333333331</v>
      </c>
      <c r="AV31" s="166">
        <v>0.33333333333333331</v>
      </c>
      <c r="AW31" s="166">
        <v>0.33333333333333331</v>
      </c>
      <c r="AX31" s="166">
        <v>0.33333333333333331</v>
      </c>
      <c r="AY31" s="166">
        <v>0.33333333333333331</v>
      </c>
      <c r="AZ31" s="26"/>
      <c r="BA31" s="166">
        <v>0.33333333333333331</v>
      </c>
      <c r="BB31" s="166"/>
      <c r="BC31" s="166"/>
      <c r="BD31" s="166"/>
      <c r="BE31" s="166"/>
      <c r="BF31" s="166"/>
      <c r="BG31" s="166"/>
      <c r="BH31" s="166"/>
      <c r="BI31" s="166">
        <v>6.25E-2</v>
      </c>
      <c r="BJ31" s="166"/>
      <c r="BK31" s="166"/>
      <c r="BL31" s="734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>
        <v>0.33333333333333331</v>
      </c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6"/>
      <c r="DO31" s="166"/>
      <c r="DP31" s="166"/>
      <c r="DQ31" s="166"/>
      <c r="DR31" s="166"/>
      <c r="DS31" s="166"/>
      <c r="DT31" s="166"/>
      <c r="DU31" s="166"/>
      <c r="DV31" s="166"/>
      <c r="DW31" s="166"/>
      <c r="DX31" s="166"/>
      <c r="DY31" s="166"/>
      <c r="DZ31" s="166"/>
      <c r="EA31" s="166"/>
      <c r="EB31" s="166"/>
      <c r="EC31" s="166"/>
      <c r="ED31" s="166"/>
      <c r="EE31" s="166"/>
      <c r="EF31" s="166"/>
      <c r="EG31" s="166"/>
      <c r="EH31" s="166"/>
      <c r="EI31" s="166"/>
      <c r="EJ31" s="166"/>
      <c r="EK31" s="166"/>
      <c r="EL31" s="166"/>
      <c r="EM31" s="166"/>
      <c r="EN31" s="166"/>
      <c r="EO31" s="166"/>
      <c r="EP31" s="166"/>
      <c r="EQ31" s="166"/>
      <c r="ER31" s="166">
        <v>0.33333333333333331</v>
      </c>
      <c r="ES31" s="239">
        <v>0.33333333333333331</v>
      </c>
      <c r="ET31" s="166"/>
      <c r="EU31" s="166"/>
      <c r="EV31" s="166"/>
      <c r="EW31" s="166"/>
      <c r="EX31" s="166"/>
      <c r="EY31" s="166"/>
      <c r="EZ31" s="166"/>
      <c r="FA31" s="166"/>
      <c r="FB31" s="166"/>
      <c r="FC31" s="166"/>
      <c r="FD31" s="166"/>
      <c r="FE31" s="166"/>
      <c r="FF31" s="166"/>
      <c r="FG31" s="166"/>
      <c r="FH31" s="166"/>
      <c r="FI31" s="166"/>
      <c r="FJ31" s="166"/>
      <c r="FK31" s="166"/>
      <c r="FL31" s="166"/>
      <c r="FM31" s="166"/>
      <c r="FN31" s="166"/>
      <c r="FO31" s="166"/>
      <c r="FP31" s="166"/>
      <c r="FQ31" s="166"/>
      <c r="FR31" s="166"/>
      <c r="FS31" s="166"/>
      <c r="FT31" s="166"/>
      <c r="FU31" s="166">
        <v>4.1666666666666664E-2</v>
      </c>
      <c r="FV31" s="166"/>
      <c r="FW31" s="166"/>
      <c r="FX31" s="166"/>
      <c r="FY31" s="166"/>
      <c r="FZ31" s="166"/>
      <c r="GA31" s="166"/>
      <c r="GB31" s="166">
        <v>2.7777777777777776E-2</v>
      </c>
      <c r="GC31" s="166"/>
      <c r="GD31" s="166"/>
      <c r="GE31" s="166"/>
      <c r="GF31" s="166"/>
      <c r="GG31" s="166"/>
      <c r="GH31" s="166"/>
      <c r="GI31" s="166"/>
      <c r="GJ31" s="166"/>
      <c r="GK31" s="166"/>
      <c r="GL31" s="166"/>
      <c r="GM31" s="166"/>
      <c r="GN31" s="166"/>
      <c r="GO31" s="166"/>
      <c r="GP31" s="166"/>
      <c r="GQ31" s="166"/>
      <c r="GR31" s="166"/>
      <c r="GS31" s="166"/>
      <c r="GT31" s="166"/>
      <c r="GU31" s="166"/>
      <c r="GV31" s="166"/>
      <c r="GW31" s="166"/>
      <c r="GX31" s="166"/>
      <c r="GY31" s="166"/>
      <c r="GZ31" s="166"/>
      <c r="HA31" s="166"/>
      <c r="HB31" s="166"/>
      <c r="HC31" s="166"/>
      <c r="HD31" s="166"/>
      <c r="HE31" s="166"/>
      <c r="HF31" s="166"/>
      <c r="HG31" s="166"/>
      <c r="HH31" s="166"/>
      <c r="HI31" s="92">
        <f t="shared" si="0"/>
        <v>3.5486111111111112</v>
      </c>
      <c r="HJ31" s="24"/>
    </row>
    <row r="32" spans="1:218" s="28" customFormat="1" ht="51.75" customHeight="1">
      <c r="A32" s="29">
        <v>28</v>
      </c>
      <c r="B32" s="27" t="s">
        <v>28</v>
      </c>
      <c r="C32" s="24" t="s">
        <v>60</v>
      </c>
      <c r="D32" s="92"/>
      <c r="E32" s="24"/>
      <c r="F32" s="24"/>
      <c r="G32" s="24"/>
      <c r="H32" s="24"/>
      <c r="I32" s="24"/>
      <c r="J32" s="24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727"/>
      <c r="AJ32" s="728"/>
      <c r="AK32" s="729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166">
        <v>0.33333333333333331</v>
      </c>
      <c r="BC32" s="166">
        <v>0.33333333333333331</v>
      </c>
      <c r="BD32" s="166">
        <v>0.33333333333333331</v>
      </c>
      <c r="BE32" s="166">
        <v>0.33333333333333331</v>
      </c>
      <c r="BF32" s="166">
        <v>0.33333333333333331</v>
      </c>
      <c r="BG32" s="26"/>
      <c r="BH32" s="166">
        <v>0.33333333333333331</v>
      </c>
      <c r="BI32" s="166">
        <v>0.33333333333333331</v>
      </c>
      <c r="BJ32" s="166">
        <v>0.33333333333333331</v>
      </c>
      <c r="BK32" s="166">
        <v>0.33333333333333331</v>
      </c>
      <c r="BL32" s="734"/>
      <c r="BM32" s="166">
        <v>0.33333333333333331</v>
      </c>
      <c r="BN32" s="26"/>
      <c r="BO32" s="166">
        <v>0.33333333333333331</v>
      </c>
      <c r="BP32" s="166">
        <v>0.33333333333333331</v>
      </c>
      <c r="BQ32" s="166"/>
      <c r="BR32" s="16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166">
        <v>0.33333333333333331</v>
      </c>
      <c r="DD32" s="26"/>
      <c r="DE32" s="26"/>
      <c r="DF32" s="26"/>
      <c r="DG32" s="26"/>
      <c r="DH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166">
        <v>0.33333333333333331</v>
      </c>
      <c r="EH32" s="166">
        <v>0.33333333333333331</v>
      </c>
      <c r="EI32" s="166">
        <v>0.33333333333333331</v>
      </c>
      <c r="EJ32" s="166">
        <v>0.33333333333333331</v>
      </c>
      <c r="EK32" s="26"/>
      <c r="EL32" s="26"/>
      <c r="EM32" s="26"/>
      <c r="EN32" s="26"/>
      <c r="EO32" s="26"/>
      <c r="EP32" s="26"/>
      <c r="EQ32" s="26"/>
      <c r="ER32" s="26"/>
      <c r="ES32" s="24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166">
        <v>0.33333333333333331</v>
      </c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92">
        <f t="shared" si="0"/>
        <v>5.9999999999999982</v>
      </c>
      <c r="HJ32" s="24"/>
    </row>
    <row r="33" spans="1:218" s="28" customFormat="1" ht="51.75" customHeight="1">
      <c r="A33" s="29">
        <v>29</v>
      </c>
      <c r="B33" s="27" t="s">
        <v>29</v>
      </c>
      <c r="C33" s="24" t="s">
        <v>60</v>
      </c>
      <c r="D33" s="92"/>
      <c r="E33" s="24"/>
      <c r="F33" s="24"/>
      <c r="G33" s="24"/>
      <c r="H33" s="24"/>
      <c r="I33" s="24"/>
      <c r="J33" s="24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166">
        <v>0.33333333333333331</v>
      </c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727"/>
      <c r="AJ33" s="728"/>
      <c r="AK33" s="729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734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166">
        <v>0.33333333333333298</v>
      </c>
      <c r="CW33" s="26"/>
      <c r="CX33" s="26"/>
      <c r="CY33" s="26"/>
      <c r="CZ33" s="26"/>
      <c r="DA33" s="26"/>
      <c r="DB33" s="26"/>
      <c r="DC33" s="26"/>
      <c r="DD33" s="26"/>
      <c r="DE33" s="26"/>
      <c r="DF33" s="166"/>
      <c r="DG33" s="166">
        <v>0.33333333333333331</v>
      </c>
      <c r="DH33" s="166">
        <v>0.33333333333333331</v>
      </c>
      <c r="DI33" s="166">
        <v>0.33333333333333331</v>
      </c>
      <c r="DJ33" s="166">
        <v>0.33333333333333331</v>
      </c>
      <c r="DK33" s="26"/>
      <c r="DL33" s="166">
        <v>0.33333333333333331</v>
      </c>
      <c r="DM33" s="166">
        <v>0.33333333333333331</v>
      </c>
      <c r="DN33" s="166">
        <v>0.33333333333333331</v>
      </c>
      <c r="DO33" s="166">
        <v>0.33333333333333331</v>
      </c>
      <c r="DP33" s="26"/>
      <c r="DQ33" s="26"/>
      <c r="DR33" s="26"/>
      <c r="DS33" s="26"/>
      <c r="DT33" s="26"/>
      <c r="DU33" s="26"/>
      <c r="DV33" s="26"/>
      <c r="DW33" s="26"/>
      <c r="DX33" s="166">
        <v>0.33333333333333331</v>
      </c>
      <c r="DY33" s="26"/>
      <c r="DZ33" s="26"/>
      <c r="EA33" s="26"/>
      <c r="EB33" s="26"/>
      <c r="EC33" s="26"/>
      <c r="ED33" s="26"/>
      <c r="EE33" s="166">
        <v>0.29166666666666669</v>
      </c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4"/>
      <c r="ET33" s="26"/>
      <c r="EU33" s="26"/>
      <c r="EV33" s="26"/>
      <c r="EW33" s="16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166">
        <v>8.3333333333333329E-2</v>
      </c>
      <c r="FK33" s="26"/>
      <c r="FL33" s="26"/>
      <c r="FM33" s="166">
        <v>6.25E-2</v>
      </c>
      <c r="FN33" s="26"/>
      <c r="FO33" s="26"/>
      <c r="FP33" s="26"/>
      <c r="FQ33" s="26"/>
      <c r="FR33" s="26"/>
      <c r="FS33" s="26"/>
      <c r="FT33" s="166">
        <v>0.33333333333333331</v>
      </c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92">
        <f t="shared" si="0"/>
        <v>4.4374999999999991</v>
      </c>
      <c r="HJ33" s="24"/>
    </row>
    <row r="34" spans="1:218" s="28" customFormat="1" ht="51.75" customHeight="1">
      <c r="A34" s="29">
        <v>30</v>
      </c>
      <c r="B34" s="27" t="s">
        <v>30</v>
      </c>
      <c r="C34" s="24" t="s">
        <v>60</v>
      </c>
      <c r="D34" s="92"/>
      <c r="E34" s="24"/>
      <c r="F34" s="24"/>
      <c r="G34" s="24"/>
      <c r="H34" s="24"/>
      <c r="I34" s="24"/>
      <c r="J34" s="24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166">
        <v>0.33333333333333331</v>
      </c>
      <c r="AC34" s="26"/>
      <c r="AD34" s="26"/>
      <c r="AE34" s="26"/>
      <c r="AF34" s="26"/>
      <c r="AG34" s="26"/>
      <c r="AH34" s="26"/>
      <c r="AI34" s="727"/>
      <c r="AJ34" s="728"/>
      <c r="AK34" s="729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734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166"/>
      <c r="CV34" s="166"/>
      <c r="CW34" s="26"/>
      <c r="CX34" s="166"/>
      <c r="CY34" s="166"/>
      <c r="CZ34" s="166"/>
      <c r="DA34" s="166"/>
      <c r="DB34" s="166">
        <v>0.33333333333333331</v>
      </c>
      <c r="DC34" s="166">
        <v>0.33333333333333331</v>
      </c>
      <c r="DD34" s="26"/>
      <c r="DE34" s="166">
        <v>0.33333333333333331</v>
      </c>
      <c r="DF34" s="166">
        <v>0.33333333333333331</v>
      </c>
      <c r="DG34" s="166">
        <v>0.33333333333333331</v>
      </c>
      <c r="DH34" s="166">
        <v>0.33333333333333331</v>
      </c>
      <c r="DI34" s="166">
        <v>0.33333333333333331</v>
      </c>
      <c r="DJ34" s="166">
        <v>0.33333333333333331</v>
      </c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39">
        <v>0.33333333333333331</v>
      </c>
      <c r="ET34" s="26"/>
      <c r="EU34" s="26"/>
      <c r="EV34" s="26"/>
      <c r="EW34" s="26"/>
      <c r="EX34" s="26"/>
      <c r="EY34" s="26"/>
      <c r="EZ34" s="26"/>
      <c r="FA34" s="26"/>
      <c r="FB34" s="26"/>
      <c r="FC34" s="166">
        <v>0.33333333333333331</v>
      </c>
      <c r="FD34" s="166">
        <v>0.33333333333333331</v>
      </c>
      <c r="FE34" s="166">
        <v>0.33333333333333331</v>
      </c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166">
        <v>0.33333333333333331</v>
      </c>
      <c r="FX34" s="166">
        <v>0.33333333333333331</v>
      </c>
      <c r="FY34" s="26"/>
      <c r="FZ34" s="26"/>
      <c r="GA34" s="166">
        <v>0.125</v>
      </c>
      <c r="GB34" s="26"/>
      <c r="GC34" s="26"/>
      <c r="GD34" s="166">
        <v>0.14930555555555555</v>
      </c>
      <c r="GE34" s="166">
        <v>0.16666666666666666</v>
      </c>
      <c r="GF34" s="166">
        <v>0.16666666666666666</v>
      </c>
      <c r="GG34" s="166">
        <v>3.125E-2</v>
      </c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92">
        <f t="shared" si="0"/>
        <v>5.6388888888888884</v>
      </c>
      <c r="HJ34" s="24"/>
    </row>
    <row r="35" spans="1:218" s="28" customFormat="1" ht="51.75" customHeight="1">
      <c r="A35" s="29">
        <v>31</v>
      </c>
      <c r="B35" s="27" t="s">
        <v>31</v>
      </c>
      <c r="C35" s="24" t="s">
        <v>60</v>
      </c>
      <c r="D35" s="92"/>
      <c r="E35" s="24"/>
      <c r="F35" s="24"/>
      <c r="G35" s="24"/>
      <c r="H35" s="24"/>
      <c r="I35" s="24"/>
      <c r="J35" s="24"/>
      <c r="K35" s="166">
        <v>0.33333333333333331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166">
        <v>0.33333333333333331</v>
      </c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727"/>
      <c r="AJ35" s="728"/>
      <c r="AK35" s="729"/>
      <c r="AL35" s="26"/>
      <c r="AM35" s="26"/>
      <c r="AN35" s="26"/>
      <c r="AO35" s="166">
        <v>0.33333333333333331</v>
      </c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734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166">
        <v>0.33333333333333298</v>
      </c>
      <c r="CW35" s="26"/>
      <c r="CX35" s="26"/>
      <c r="CY35" s="26"/>
      <c r="CZ35" s="26"/>
      <c r="DA35" s="26"/>
      <c r="DB35" s="26"/>
      <c r="DC35" s="166">
        <v>0.33333333333333331</v>
      </c>
      <c r="DD35" s="26"/>
      <c r="DE35" s="26"/>
      <c r="DF35" s="26"/>
      <c r="DG35" s="26"/>
      <c r="DH35" s="26"/>
      <c r="DI35" s="26"/>
      <c r="DJ35" s="166">
        <v>0.33333333333333331</v>
      </c>
      <c r="DK35" s="26"/>
      <c r="DL35" s="26"/>
      <c r="DM35" s="26"/>
      <c r="DN35" s="26"/>
      <c r="DO35" s="26"/>
      <c r="DP35" s="26"/>
      <c r="DQ35" s="26"/>
      <c r="DR35" s="26"/>
      <c r="DS35" s="166">
        <v>0.33333333333333331</v>
      </c>
      <c r="DT35" s="166">
        <v>0.33333333333333331</v>
      </c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39">
        <v>0.33333333333333331</v>
      </c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166">
        <v>0.16666666666666666</v>
      </c>
      <c r="FF35" s="26"/>
      <c r="FG35" s="26"/>
      <c r="FH35" s="26"/>
      <c r="FI35" s="26"/>
      <c r="FJ35" s="26"/>
      <c r="FK35" s="26"/>
      <c r="FL35" s="166">
        <v>0.33333333333333331</v>
      </c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6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92">
        <f t="shared" si="0"/>
        <v>3.5</v>
      </c>
      <c r="HJ35" s="24"/>
    </row>
    <row r="36" spans="1:218" s="28" customFormat="1" ht="51.75" customHeight="1">
      <c r="A36" s="29">
        <v>32</v>
      </c>
      <c r="B36" s="27" t="s">
        <v>32</v>
      </c>
      <c r="C36" s="24" t="s">
        <v>60</v>
      </c>
      <c r="D36" s="92"/>
      <c r="E36" s="24"/>
      <c r="F36" s="24"/>
      <c r="G36" s="24"/>
      <c r="H36" s="24"/>
      <c r="I36" s="24"/>
      <c r="J36" s="24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727"/>
      <c r="AJ36" s="728"/>
      <c r="AK36" s="729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734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166">
        <v>4.1666666666666664E-2</v>
      </c>
      <c r="BZ36" s="26"/>
      <c r="CA36" s="26"/>
      <c r="CB36" s="26"/>
      <c r="CC36" s="26"/>
      <c r="CD36" s="26"/>
      <c r="CE36" s="166">
        <v>0.33333333333333331</v>
      </c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166">
        <v>0.33333333333333331</v>
      </c>
      <c r="CS36" s="166">
        <v>0.33333333333333298</v>
      </c>
      <c r="CT36" s="166">
        <v>0.33333333333333298</v>
      </c>
      <c r="CU36" s="166">
        <v>0.33333333333333298</v>
      </c>
      <c r="CV36" s="166">
        <v>0.33333333333333298</v>
      </c>
      <c r="CW36" s="26"/>
      <c r="CX36" s="166">
        <v>0.33333333333333331</v>
      </c>
      <c r="CY36" s="166">
        <v>0.33333333333333298</v>
      </c>
      <c r="CZ36" s="166">
        <v>0.33333333333333298</v>
      </c>
      <c r="DA36" s="166">
        <v>0.33333333333333298</v>
      </c>
      <c r="DB36" s="166">
        <v>0.33333333333333298</v>
      </c>
      <c r="DC36" s="166">
        <v>0.33333333333333331</v>
      </c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166">
        <v>0.33333333333333331</v>
      </c>
      <c r="EM36" s="26"/>
      <c r="EN36" s="26"/>
      <c r="EO36" s="166">
        <v>0.33333333333333331</v>
      </c>
      <c r="EP36" s="166">
        <v>0.33333333333333331</v>
      </c>
      <c r="EQ36" s="166">
        <v>8.3333333333333329E-2</v>
      </c>
      <c r="ER36" s="26"/>
      <c r="ES36" s="24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166">
        <v>6.25E-2</v>
      </c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166"/>
      <c r="GK36" s="166">
        <v>0.33333333333333331</v>
      </c>
      <c r="GL36" s="166">
        <v>0.33333333333333331</v>
      </c>
      <c r="GM36" s="166">
        <v>0.33333333333333331</v>
      </c>
      <c r="GN36" s="166">
        <v>0.33333333333333331</v>
      </c>
      <c r="GO36" s="166">
        <v>0.33333333333333331</v>
      </c>
      <c r="GP36" s="166">
        <v>0.33333333333333331</v>
      </c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92">
        <f t="shared" si="0"/>
        <v>7.1874999999999947</v>
      </c>
      <c r="HJ36" s="24"/>
    </row>
    <row r="37" spans="1:218" s="28" customFormat="1" ht="51.75" customHeight="1">
      <c r="A37" s="29">
        <v>33</v>
      </c>
      <c r="B37" s="27" t="s">
        <v>33</v>
      </c>
      <c r="C37" s="24" t="s">
        <v>60</v>
      </c>
      <c r="D37" s="92"/>
      <c r="E37" s="24"/>
      <c r="F37" s="24"/>
      <c r="G37" s="24"/>
      <c r="H37" s="24"/>
      <c r="I37" s="24"/>
      <c r="J37" s="24"/>
      <c r="K37" s="166">
        <v>0.29166666666666669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166">
        <v>0.125</v>
      </c>
      <c r="AA37" s="26"/>
      <c r="AB37" s="26"/>
      <c r="AC37" s="26"/>
      <c r="AD37" s="26"/>
      <c r="AE37" s="26"/>
      <c r="AF37" s="26"/>
      <c r="AG37" s="166">
        <v>0.33333333333333331</v>
      </c>
      <c r="AH37" s="166">
        <v>0.33333333333333331</v>
      </c>
      <c r="AI37" s="727"/>
      <c r="AJ37" s="728"/>
      <c r="AK37" s="729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734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166">
        <v>0.33333333333333331</v>
      </c>
      <c r="CI37" s="26"/>
      <c r="CJ37" s="26"/>
      <c r="CK37" s="26"/>
      <c r="CL37" s="26"/>
      <c r="CM37" s="26"/>
      <c r="CN37" s="26"/>
      <c r="CO37" s="26"/>
      <c r="CP37" s="26"/>
      <c r="CQ37" s="166">
        <v>0.33333333333333331</v>
      </c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166">
        <v>0.33333333333333331</v>
      </c>
      <c r="DD37" s="26"/>
      <c r="DE37" s="166">
        <v>8.3333333333333329E-2</v>
      </c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166">
        <v>0.16666666666666666</v>
      </c>
      <c r="EA37" s="166">
        <v>0.33333333333333331</v>
      </c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166">
        <v>0.33333333333333331</v>
      </c>
      <c r="EM37" s="26"/>
      <c r="EN37" s="26"/>
      <c r="EO37" s="26"/>
      <c r="EP37" s="26"/>
      <c r="EQ37" s="26"/>
      <c r="ER37" s="26"/>
      <c r="ES37" s="24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166">
        <v>1.6666666666666666E-2</v>
      </c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6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92">
        <f t="shared" ref="HI37:HI65" si="1">SUM(D37:HH37)</f>
        <v>3.0166666666666666</v>
      </c>
      <c r="HJ37" s="24"/>
    </row>
    <row r="38" spans="1:218" s="28" customFormat="1" ht="51.75" customHeight="1">
      <c r="A38" s="29">
        <v>34</v>
      </c>
      <c r="B38" s="27" t="s">
        <v>34</v>
      </c>
      <c r="C38" s="24" t="s">
        <v>60</v>
      </c>
      <c r="D38" s="92"/>
      <c r="E38" s="24"/>
      <c r="F38" s="24"/>
      <c r="G38" s="24"/>
      <c r="H38" s="239">
        <v>0.16666666666666666</v>
      </c>
      <c r="I38" s="239">
        <v>0.33333333333333331</v>
      </c>
      <c r="J38" s="24"/>
      <c r="K38" s="26"/>
      <c r="L38" s="26"/>
      <c r="M38" s="26"/>
      <c r="N38" s="26"/>
      <c r="O38" s="26"/>
      <c r="P38" s="166">
        <v>0.33333333333333331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727"/>
      <c r="AJ38" s="728"/>
      <c r="AK38" s="729"/>
      <c r="AL38" s="26"/>
      <c r="AM38" s="166">
        <v>0.33333333333333331</v>
      </c>
      <c r="AN38" s="166">
        <v>0.33333333333333331</v>
      </c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166">
        <v>0.33333333333333331</v>
      </c>
      <c r="BG38" s="26"/>
      <c r="BH38" s="26"/>
      <c r="BI38" s="26"/>
      <c r="BJ38" s="26"/>
      <c r="BK38" s="26"/>
      <c r="BL38" s="734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166">
        <v>0.33333333333333331</v>
      </c>
      <c r="CR38" s="166">
        <v>0.33333333333333331</v>
      </c>
      <c r="CS38" s="166">
        <v>0.33333333333333298</v>
      </c>
      <c r="CT38" s="166">
        <v>0.33333333333333298</v>
      </c>
      <c r="CU38" s="166">
        <v>0.33333333333333298</v>
      </c>
      <c r="CV38" s="166">
        <v>0.33333333333333298</v>
      </c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166">
        <v>0.33333333333333331</v>
      </c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166">
        <v>0.33333333333333331</v>
      </c>
      <c r="EJ38" s="26"/>
      <c r="EK38" s="26"/>
      <c r="EL38" s="26"/>
      <c r="EM38" s="26"/>
      <c r="EN38" s="26"/>
      <c r="EO38" s="26"/>
      <c r="EP38" s="26"/>
      <c r="EQ38" s="26"/>
      <c r="ER38" s="26"/>
      <c r="ES38" s="24"/>
      <c r="ET38" s="26"/>
      <c r="EU38" s="26"/>
      <c r="EV38" s="26"/>
      <c r="EW38" s="26"/>
      <c r="EX38" s="26"/>
      <c r="EY38" s="26"/>
      <c r="EZ38" s="26"/>
      <c r="FA38" s="26"/>
      <c r="FB38" s="166">
        <v>0.33333333333333331</v>
      </c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166">
        <v>0.33333333333333331</v>
      </c>
      <c r="GB38" s="166">
        <v>0.33333333333333331</v>
      </c>
      <c r="GC38" s="26"/>
      <c r="GD38" s="166">
        <v>0.33333333333333331</v>
      </c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6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92">
        <f t="shared" si="1"/>
        <v>5.8333333333333304</v>
      </c>
      <c r="HJ38" s="24"/>
    </row>
    <row r="39" spans="1:218" s="28" customFormat="1" ht="51.75" customHeight="1">
      <c r="A39" s="29">
        <v>35</v>
      </c>
      <c r="B39" s="27" t="s">
        <v>35</v>
      </c>
      <c r="C39" s="24" t="s">
        <v>60</v>
      </c>
      <c r="D39" s="92"/>
      <c r="E39" s="24"/>
      <c r="F39" s="24"/>
      <c r="G39" s="24"/>
      <c r="H39" s="24"/>
      <c r="I39" s="24"/>
      <c r="J39" s="24"/>
      <c r="K39" s="26"/>
      <c r="L39" s="26"/>
      <c r="M39" s="26"/>
      <c r="N39" s="26"/>
      <c r="O39" s="26"/>
      <c r="P39" s="26"/>
      <c r="Q39" s="26"/>
      <c r="R39" s="26"/>
      <c r="S39" s="26"/>
      <c r="T39" s="166">
        <v>8.3333333333333329E-2</v>
      </c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166">
        <v>0.33333333333333331</v>
      </c>
      <c r="AH39" s="166">
        <v>0.33333333333333331</v>
      </c>
      <c r="AI39" s="727"/>
      <c r="AJ39" s="728"/>
      <c r="AK39" s="729"/>
      <c r="AL39" s="26"/>
      <c r="AM39" s="166">
        <v>0.33333333333333331</v>
      </c>
      <c r="AN39" s="166">
        <v>0.33333333333333331</v>
      </c>
      <c r="AO39" s="166">
        <v>0.33333333333333331</v>
      </c>
      <c r="AP39" s="166">
        <v>0.33333333333333331</v>
      </c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166">
        <v>0.33333333333333331</v>
      </c>
      <c r="BL39" s="734"/>
      <c r="BM39" s="166">
        <v>0.33333333333333331</v>
      </c>
      <c r="BN39" s="26"/>
      <c r="BO39" s="166">
        <v>0.33333333333333331</v>
      </c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166">
        <v>0.33333333333333331</v>
      </c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39">
        <v>0.33333333333333331</v>
      </c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166">
        <v>0.33333333333333331</v>
      </c>
      <c r="FO39" s="26"/>
      <c r="FP39" s="26"/>
      <c r="FQ39" s="26"/>
      <c r="FR39" s="26"/>
      <c r="FS39" s="166">
        <v>0.125</v>
      </c>
      <c r="FT39" s="26"/>
      <c r="FU39" s="26"/>
      <c r="FV39" s="26"/>
      <c r="FW39" s="166">
        <v>2.0833333333333333E-3</v>
      </c>
      <c r="FX39" s="26"/>
      <c r="FY39" s="26"/>
      <c r="FZ39" s="26"/>
      <c r="GA39" s="166">
        <v>0.16666666666666666</v>
      </c>
      <c r="GB39" s="26"/>
      <c r="GC39" s="26"/>
      <c r="GD39" s="26"/>
      <c r="GE39" s="26"/>
      <c r="GF39" s="26"/>
      <c r="GG39" s="26"/>
      <c r="GH39" s="166">
        <v>4.1666666666666664E-2</v>
      </c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92">
        <f t="shared" si="1"/>
        <v>4.4187500000000011</v>
      </c>
      <c r="HJ39" s="24"/>
    </row>
    <row r="40" spans="1:218" s="28" customFormat="1" ht="51.75" customHeight="1">
      <c r="A40" s="29">
        <v>36</v>
      </c>
      <c r="B40" s="27" t="s">
        <v>36</v>
      </c>
      <c r="C40" s="24" t="s">
        <v>60</v>
      </c>
      <c r="D40" s="92"/>
      <c r="E40" s="24"/>
      <c r="F40" s="24"/>
      <c r="G40" s="24"/>
      <c r="H40" s="24"/>
      <c r="I40" s="24"/>
      <c r="J40" s="24"/>
      <c r="K40" s="26"/>
      <c r="L40" s="26"/>
      <c r="M40" s="26"/>
      <c r="N40" s="26"/>
      <c r="O40" s="26"/>
      <c r="P40" s="26"/>
      <c r="Q40" s="26"/>
      <c r="R40" s="26"/>
      <c r="S40" s="166">
        <v>0.33333333333333331</v>
      </c>
      <c r="T40" s="26"/>
      <c r="U40" s="26"/>
      <c r="V40" s="26"/>
      <c r="W40" s="26"/>
      <c r="X40" s="26"/>
      <c r="Y40" s="26"/>
      <c r="Z40" s="166">
        <v>0.33333333333333331</v>
      </c>
      <c r="AA40" s="166">
        <v>0.33333333333333331</v>
      </c>
      <c r="AB40" s="166">
        <v>0.33333333333333331</v>
      </c>
      <c r="AC40" s="166">
        <v>0.33333333333333331</v>
      </c>
      <c r="AD40" s="166">
        <v>0.33333333333333331</v>
      </c>
      <c r="AE40" s="26"/>
      <c r="AF40" s="26"/>
      <c r="AG40" s="26"/>
      <c r="AH40" s="26"/>
      <c r="AI40" s="727"/>
      <c r="AJ40" s="728"/>
      <c r="AK40" s="729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166">
        <v>0.33333333333333331</v>
      </c>
      <c r="BE40" s="26"/>
      <c r="BF40" s="26"/>
      <c r="BG40" s="26"/>
      <c r="BH40" s="26"/>
      <c r="BI40" s="26"/>
      <c r="BJ40" s="26"/>
      <c r="BK40" s="26"/>
      <c r="BL40" s="734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166">
        <v>0.33333333333333331</v>
      </c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166">
        <v>0.33333333333333331</v>
      </c>
      <c r="DA40" s="166">
        <v>0.33333333333333331</v>
      </c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166">
        <v>0.16666666666666666</v>
      </c>
      <c r="DX40" s="26"/>
      <c r="DY40" s="26"/>
      <c r="DZ40" s="26"/>
      <c r="EA40" s="26"/>
      <c r="EB40" s="26"/>
      <c r="EC40" s="26"/>
      <c r="ED40" s="26"/>
      <c r="EE40" s="26"/>
      <c r="EF40" s="26"/>
      <c r="EG40" s="166">
        <v>0.33333333333333331</v>
      </c>
      <c r="EH40" s="26"/>
      <c r="EI40" s="26"/>
      <c r="EJ40" s="26"/>
      <c r="EK40" s="166">
        <v>4.1666666666666664E-2</v>
      </c>
      <c r="EL40" s="26"/>
      <c r="EM40" s="166">
        <v>4.1666666666666664E-2</v>
      </c>
      <c r="EN40" s="26"/>
      <c r="EO40" s="166">
        <v>0.16666666666666666</v>
      </c>
      <c r="EP40" s="26"/>
      <c r="EQ40" s="26"/>
      <c r="ER40" s="26"/>
      <c r="ES40" s="24"/>
      <c r="ET40" s="26"/>
      <c r="EU40" s="26"/>
      <c r="EV40" s="26"/>
      <c r="EW40" s="26"/>
      <c r="EX40" s="26"/>
      <c r="EY40" s="166">
        <v>4.1666666666666664E-2</v>
      </c>
      <c r="EZ40" s="26"/>
      <c r="FA40" s="26"/>
      <c r="FB40" s="26"/>
      <c r="FC40" s="166">
        <v>4.1666666666666664E-2</v>
      </c>
      <c r="FD40" s="26"/>
      <c r="FE40" s="26"/>
      <c r="FF40" s="166">
        <v>0.33333333333333331</v>
      </c>
      <c r="FG40" s="166">
        <v>0.33333333333333331</v>
      </c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166">
        <v>2.0833333333333332E-2</v>
      </c>
      <c r="FT40" s="26"/>
      <c r="FU40" s="26"/>
      <c r="FV40" s="26"/>
      <c r="FW40" s="166">
        <v>0.10416666666666667</v>
      </c>
      <c r="FX40" s="26"/>
      <c r="FY40" s="26"/>
      <c r="FZ40" s="26"/>
      <c r="GA40" s="26"/>
      <c r="GB40" s="26"/>
      <c r="GC40" s="26"/>
      <c r="GD40" s="26"/>
      <c r="GE40" s="166">
        <v>2.4305555555555556E-2</v>
      </c>
      <c r="GF40" s="166">
        <v>0.33333333333333331</v>
      </c>
      <c r="GG40" s="26"/>
      <c r="GH40" s="26"/>
      <c r="GI40" s="166">
        <v>0.33333333333333331</v>
      </c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92">
        <f t="shared" si="1"/>
        <v>5.6493055555555545</v>
      </c>
      <c r="HJ40" s="24"/>
    </row>
    <row r="41" spans="1:218" s="28" customFormat="1" ht="51.75" customHeight="1">
      <c r="A41" s="29">
        <v>37</v>
      </c>
      <c r="B41" s="27" t="s">
        <v>37</v>
      </c>
      <c r="C41" s="24" t="s">
        <v>60</v>
      </c>
      <c r="D41" s="92"/>
      <c r="E41" s="24"/>
      <c r="F41" s="24"/>
      <c r="G41" s="24"/>
      <c r="H41" s="24"/>
      <c r="I41" s="24"/>
      <c r="J41" s="24"/>
      <c r="K41" s="26"/>
      <c r="L41" s="26"/>
      <c r="M41" s="26"/>
      <c r="N41" s="166">
        <v>0.125</v>
      </c>
      <c r="O41" s="26"/>
      <c r="P41" s="26"/>
      <c r="Q41" s="26"/>
      <c r="R41" s="166">
        <v>0.33333333333333331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727"/>
      <c r="AJ41" s="728"/>
      <c r="AK41" s="729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166">
        <v>0.33333333333333331</v>
      </c>
      <c r="BF41" s="26"/>
      <c r="BG41" s="26"/>
      <c r="BH41" s="26"/>
      <c r="BI41" s="26"/>
      <c r="BJ41" s="26"/>
      <c r="BK41" s="26"/>
      <c r="BL41" s="734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166">
        <v>0.33333333333333331</v>
      </c>
      <c r="CR41" s="166">
        <v>0.33333333333333331</v>
      </c>
      <c r="CS41" s="166">
        <v>0.33333333333333298</v>
      </c>
      <c r="CT41" s="166">
        <v>0.33333333333333298</v>
      </c>
      <c r="CU41" s="166">
        <v>0.33333333333333298</v>
      </c>
      <c r="CV41" s="166">
        <v>0.33333333333333298</v>
      </c>
      <c r="CW41" s="26"/>
      <c r="CX41" s="166">
        <v>0.33333333333333331</v>
      </c>
      <c r="CY41" s="166">
        <v>0.33333333333333331</v>
      </c>
      <c r="CZ41" s="166">
        <v>0.33333333333333298</v>
      </c>
      <c r="DA41" s="166">
        <v>0.33333333333333298</v>
      </c>
      <c r="DB41" s="166">
        <v>0.33333333333333298</v>
      </c>
      <c r="DC41" s="166">
        <v>0.33333333333333298</v>
      </c>
      <c r="DD41" s="26"/>
      <c r="DE41" s="166">
        <v>0.33333333333333298</v>
      </c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39">
        <v>0.33333333333333331</v>
      </c>
      <c r="ET41" s="26"/>
      <c r="EU41" s="26"/>
      <c r="EV41" s="26"/>
      <c r="EW41" s="26"/>
      <c r="EX41" s="26"/>
      <c r="EY41" s="26"/>
      <c r="EZ41" s="26"/>
      <c r="FA41" s="26"/>
      <c r="FB41" s="166">
        <v>0.22916666666666666</v>
      </c>
      <c r="FC41" s="26"/>
      <c r="FD41" s="166">
        <v>8.3333333333333329E-2</v>
      </c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166">
        <v>0.33333333333333331</v>
      </c>
      <c r="FS41" s="166">
        <v>0.33333333333333331</v>
      </c>
      <c r="FT41" s="166">
        <v>0.33333333333333331</v>
      </c>
      <c r="FU41" s="166">
        <v>0.33333333333333331</v>
      </c>
      <c r="FV41" s="26"/>
      <c r="FW41" s="26"/>
      <c r="FX41" s="26"/>
      <c r="FY41" s="26"/>
      <c r="FZ41" s="166">
        <v>0.11458333333333333</v>
      </c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92">
        <f t="shared" si="1"/>
        <v>7.2187499999999956</v>
      </c>
      <c r="HJ41" s="24"/>
    </row>
    <row r="42" spans="1:218" s="28" customFormat="1" ht="51.75" customHeight="1">
      <c r="A42" s="29">
        <v>38</v>
      </c>
      <c r="B42" s="27" t="s">
        <v>38</v>
      </c>
      <c r="C42" s="24" t="s">
        <v>60</v>
      </c>
      <c r="D42" s="92"/>
      <c r="E42" s="24"/>
      <c r="F42" s="24"/>
      <c r="G42" s="24"/>
      <c r="H42" s="24"/>
      <c r="I42" s="24"/>
      <c r="J42" s="24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727"/>
      <c r="AJ42" s="728"/>
      <c r="AK42" s="729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166">
        <v>0.33333333333333331</v>
      </c>
      <c r="BC42" s="166">
        <v>0.33333333333333331</v>
      </c>
      <c r="BD42" s="166">
        <v>0.33333333333333331</v>
      </c>
      <c r="BE42" s="166">
        <v>0.33333333333333331</v>
      </c>
      <c r="BF42" s="166">
        <v>0.33333333333333331</v>
      </c>
      <c r="BG42" s="26"/>
      <c r="BH42" s="166">
        <v>0.33333333333333331</v>
      </c>
      <c r="BI42" s="166">
        <v>0.33333333333333331</v>
      </c>
      <c r="BJ42" s="166">
        <v>0.33333333333333331</v>
      </c>
      <c r="BK42" s="166">
        <v>0.33333333333333331</v>
      </c>
      <c r="BL42" s="734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166">
        <v>6.25E-2</v>
      </c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166">
        <v>4.1666666666666664E-2</v>
      </c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166">
        <v>6.25E-2</v>
      </c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166">
        <v>4.1666666666666664E-2</v>
      </c>
      <c r="EN42" s="26"/>
      <c r="EO42" s="26"/>
      <c r="EP42" s="26"/>
      <c r="EQ42" s="26"/>
      <c r="ER42" s="26"/>
      <c r="ES42" s="239">
        <v>0.33333333333333331</v>
      </c>
      <c r="ET42" s="26"/>
      <c r="EU42" s="26"/>
      <c r="EV42" s="26"/>
      <c r="EW42" s="26"/>
      <c r="EX42" s="26"/>
      <c r="EY42" s="166">
        <v>4.1666666666666664E-2</v>
      </c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166">
        <v>4.1666666666666664E-2</v>
      </c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92">
        <f t="shared" si="1"/>
        <v>3.6249999999999996</v>
      </c>
      <c r="HJ42" s="24"/>
    </row>
    <row r="43" spans="1:218" s="28" customFormat="1" ht="51.75" customHeight="1">
      <c r="A43" s="29">
        <v>39</v>
      </c>
      <c r="B43" s="27" t="s">
        <v>40</v>
      </c>
      <c r="C43" s="24" t="s">
        <v>60</v>
      </c>
      <c r="D43" s="92"/>
      <c r="E43" s="24"/>
      <c r="F43" s="24"/>
      <c r="G43" s="24"/>
      <c r="H43" s="24"/>
      <c r="I43" s="24"/>
      <c r="J43" s="24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166">
        <v>0.33333333333333331</v>
      </c>
      <c r="AE43" s="26"/>
      <c r="AF43" s="26"/>
      <c r="AG43" s="26"/>
      <c r="AH43" s="26"/>
      <c r="AI43" s="727"/>
      <c r="AJ43" s="728"/>
      <c r="AK43" s="729"/>
      <c r="AL43" s="26"/>
      <c r="AM43" s="26"/>
      <c r="AN43" s="26"/>
      <c r="AO43" s="26"/>
      <c r="AP43" s="166">
        <v>0.33333333333333331</v>
      </c>
      <c r="AQ43" s="166">
        <v>0.33333333333333331</v>
      </c>
      <c r="AR43" s="166">
        <v>0.33333333333333331</v>
      </c>
      <c r="AS43" s="26"/>
      <c r="AT43" s="166">
        <v>0.33333333333333331</v>
      </c>
      <c r="AU43" s="166">
        <v>0.33333333333333331</v>
      </c>
      <c r="AV43" s="166">
        <v>0.33333333333333331</v>
      </c>
      <c r="AW43" s="166">
        <v>0.33333333333333331</v>
      </c>
      <c r="AX43" s="166">
        <v>0.33333333333333331</v>
      </c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734"/>
      <c r="BM43" s="166"/>
      <c r="BN43" s="26"/>
      <c r="BO43" s="26"/>
      <c r="BP43" s="26"/>
      <c r="BQ43" s="26"/>
      <c r="BR43" s="26"/>
      <c r="BS43" s="166">
        <v>6.25E-2</v>
      </c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166"/>
      <c r="CF43" s="166">
        <v>0.16666666666666666</v>
      </c>
      <c r="CG43" s="26"/>
      <c r="CH43" s="26"/>
      <c r="CI43" s="26"/>
      <c r="CJ43" s="26"/>
      <c r="CK43" s="166">
        <v>8.3333333333333329E-2</v>
      </c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166">
        <v>0.33333333333333331</v>
      </c>
      <c r="DD43" s="26"/>
      <c r="DE43" s="26"/>
      <c r="DF43" s="26"/>
      <c r="DG43" s="166">
        <v>4.1666666666666664E-2</v>
      </c>
      <c r="DH43" s="26"/>
      <c r="DI43" s="26"/>
      <c r="DJ43" s="26"/>
      <c r="DK43" s="26"/>
      <c r="DL43" s="26"/>
      <c r="DM43" s="26"/>
      <c r="DN43" s="166">
        <v>0.33333333333333331</v>
      </c>
      <c r="DO43" s="166">
        <v>0.33333333333333331</v>
      </c>
      <c r="DP43" s="26"/>
      <c r="DQ43" s="26"/>
      <c r="DR43" s="26"/>
      <c r="DS43" s="26"/>
      <c r="DT43" s="166">
        <v>9.7222222222222224E-2</v>
      </c>
      <c r="DU43" s="26"/>
      <c r="DV43" s="26"/>
      <c r="DW43" s="26"/>
      <c r="DX43" s="26"/>
      <c r="DY43" s="26"/>
      <c r="DZ43" s="26"/>
      <c r="EA43" s="26"/>
      <c r="EB43" s="166">
        <v>4.1666666666666664E-2</v>
      </c>
      <c r="EC43" s="26"/>
      <c r="ED43" s="26"/>
      <c r="EE43" s="166">
        <v>0.16666666666666666</v>
      </c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4"/>
      <c r="ET43" s="26"/>
      <c r="EU43" s="26"/>
      <c r="EV43" s="26"/>
      <c r="EW43" s="166">
        <v>8.3333333333333329E-2</v>
      </c>
      <c r="EX43" s="26"/>
      <c r="EY43" s="16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166">
        <v>0.33333333333333331</v>
      </c>
      <c r="FQ43" s="166">
        <v>0.33333333333333331</v>
      </c>
      <c r="FR43" s="166">
        <v>0.33333333333333331</v>
      </c>
      <c r="FS43" s="166">
        <v>0.33333333333333331</v>
      </c>
      <c r="FT43" s="26"/>
      <c r="FU43" s="26"/>
      <c r="FV43" s="26"/>
      <c r="FW43" s="26"/>
      <c r="FX43" s="26"/>
      <c r="FY43" s="166">
        <v>2.0833333333333332E-2</v>
      </c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166">
        <v>2.0833333333333332E-2</v>
      </c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92">
        <f t="shared" si="1"/>
        <v>6.1180555555555536</v>
      </c>
      <c r="HJ43" s="24"/>
    </row>
    <row r="44" spans="1:218" s="28" customFormat="1" ht="51.75" customHeight="1">
      <c r="A44" s="29">
        <v>40</v>
      </c>
      <c r="B44" s="27" t="s">
        <v>41</v>
      </c>
      <c r="C44" s="24" t="s">
        <v>60</v>
      </c>
      <c r="D44" s="92">
        <v>8.3333333333333329E-2</v>
      </c>
      <c r="E44" s="24"/>
      <c r="F44" s="24"/>
      <c r="G44" s="24"/>
      <c r="H44" s="239">
        <v>0.33333333333333331</v>
      </c>
      <c r="I44" s="24"/>
      <c r="J44" s="24"/>
      <c r="K44" s="26"/>
      <c r="L44" s="26"/>
      <c r="M44" s="26"/>
      <c r="N44" s="26"/>
      <c r="O44" s="26"/>
      <c r="P44" s="26"/>
      <c r="Q44" s="26"/>
      <c r="R44" s="166">
        <v>0.33333333333333331</v>
      </c>
      <c r="S44" s="26"/>
      <c r="T44" s="166">
        <v>0.33333333333333331</v>
      </c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727"/>
      <c r="AJ44" s="728"/>
      <c r="AK44" s="729"/>
      <c r="AL44" s="26"/>
      <c r="AM44" s="166"/>
      <c r="AN44" s="166">
        <v>0.33333333333333331</v>
      </c>
      <c r="AO44" s="166">
        <v>0.33333333333333298</v>
      </c>
      <c r="AP44" s="166">
        <v>0.33333333333333298</v>
      </c>
      <c r="AQ44" s="166">
        <v>0.33333333333333298</v>
      </c>
      <c r="AR44" s="166">
        <v>0.33333333333333298</v>
      </c>
      <c r="AS44" s="166"/>
      <c r="AT44" s="166">
        <v>0.33333333333333298</v>
      </c>
      <c r="AU44" s="166">
        <v>0.33333333333333298</v>
      </c>
      <c r="AV44" s="166">
        <v>0.33333333333333298</v>
      </c>
      <c r="AW44" s="166">
        <v>0.33333333333333298</v>
      </c>
      <c r="AX44" s="166">
        <v>0.33333333333333298</v>
      </c>
      <c r="AY44" s="166">
        <v>0.33333333333333298</v>
      </c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734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16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166">
        <v>0.33333333333333331</v>
      </c>
      <c r="DD44" s="26"/>
      <c r="DE44" s="26"/>
      <c r="DF44" s="26"/>
      <c r="DG44" s="26"/>
      <c r="DH44" s="26"/>
      <c r="DI44" s="26"/>
      <c r="DJ44" s="26"/>
      <c r="DK44" s="26"/>
      <c r="DL44" s="26"/>
      <c r="DM44" s="166">
        <v>0.16666666666666666</v>
      </c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166">
        <v>0.33333333333333331</v>
      </c>
      <c r="EP44" s="166">
        <v>0.33333333333333331</v>
      </c>
      <c r="EQ44" s="166">
        <v>0.33333333333333331</v>
      </c>
      <c r="ER44" s="26"/>
      <c r="ES44" s="24"/>
      <c r="ET44" s="26"/>
      <c r="EU44" s="26"/>
      <c r="EV44" s="26"/>
      <c r="EW44" s="26"/>
      <c r="EX44" s="26"/>
      <c r="EY44" s="26"/>
      <c r="EZ44" s="26"/>
      <c r="FA44" s="26"/>
      <c r="FB44" s="26"/>
      <c r="FC44" s="166"/>
      <c r="FD44" s="166">
        <v>0.33333333333333331</v>
      </c>
      <c r="FE44" s="166">
        <v>0.33333333333333331</v>
      </c>
      <c r="FF44" s="166">
        <v>0.33333333333333331</v>
      </c>
      <c r="FG44" s="166">
        <v>0.33333333333333331</v>
      </c>
      <c r="FH44" s="26"/>
      <c r="FI44" s="26"/>
      <c r="FJ44" s="26"/>
      <c r="FK44" s="26"/>
      <c r="FL44" s="26"/>
      <c r="FM44" s="26"/>
      <c r="FN44" s="26"/>
      <c r="FO44" s="26"/>
      <c r="FP44" s="166">
        <v>0.125</v>
      </c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166">
        <v>0.28125</v>
      </c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92">
        <f t="shared" si="1"/>
        <v>7.9895833333333277</v>
      </c>
      <c r="HJ44" s="24"/>
    </row>
    <row r="45" spans="1:218" s="28" customFormat="1" ht="51.75" customHeight="1">
      <c r="A45" s="29">
        <v>41</v>
      </c>
      <c r="B45" s="27" t="s">
        <v>42</v>
      </c>
      <c r="C45" s="24" t="s">
        <v>60</v>
      </c>
      <c r="D45" s="92"/>
      <c r="E45" s="24"/>
      <c r="F45" s="24"/>
      <c r="G45" s="24"/>
      <c r="H45" s="24"/>
      <c r="I45" s="24"/>
      <c r="J45" s="24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727"/>
      <c r="AJ45" s="728"/>
      <c r="AK45" s="729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734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166">
        <v>0.33333333333333298</v>
      </c>
      <c r="CW45" s="26"/>
      <c r="CX45" s="26"/>
      <c r="CY45" s="26"/>
      <c r="CZ45" s="26"/>
      <c r="DA45" s="26"/>
      <c r="DB45" s="26"/>
      <c r="DC45" s="166">
        <v>0.33333333333333331</v>
      </c>
      <c r="DD45" s="26"/>
      <c r="DE45" s="26"/>
      <c r="DF45" s="166">
        <v>0.33333333333333331</v>
      </c>
      <c r="DG45" s="166">
        <v>0.33333333333333331</v>
      </c>
      <c r="DH45" s="166">
        <v>0.33333333333333331</v>
      </c>
      <c r="DI45" s="166">
        <v>0.33333333333333331</v>
      </c>
      <c r="DJ45" s="166">
        <v>0.33333333333333331</v>
      </c>
      <c r="DK45" s="26"/>
      <c r="DL45" s="166">
        <v>0.33333333333333331</v>
      </c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39">
        <v>0.33333333333333331</v>
      </c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92">
        <f t="shared" si="1"/>
        <v>2.9999999999999996</v>
      </c>
      <c r="HJ45" s="24"/>
    </row>
    <row r="46" spans="1:218" s="28" customFormat="1" ht="51.75" customHeight="1">
      <c r="A46" s="29">
        <v>42</v>
      </c>
      <c r="B46" s="27" t="s">
        <v>45</v>
      </c>
      <c r="C46" s="24" t="s">
        <v>60</v>
      </c>
      <c r="D46" s="92"/>
      <c r="E46" s="24"/>
      <c r="F46" s="24"/>
      <c r="G46" s="24"/>
      <c r="H46" s="24"/>
      <c r="I46" s="24"/>
      <c r="J46" s="24"/>
      <c r="K46" s="26"/>
      <c r="L46" s="26"/>
      <c r="M46" s="26"/>
      <c r="N46" s="26"/>
      <c r="O46" s="26"/>
      <c r="P46" s="26"/>
      <c r="Q46" s="26"/>
      <c r="R46" s="26"/>
      <c r="S46" s="166">
        <v>0.33333333333333331</v>
      </c>
      <c r="T46" s="166">
        <v>0.33333333333333331</v>
      </c>
      <c r="U46" s="166">
        <v>0.33333333333333331</v>
      </c>
      <c r="V46" s="166">
        <v>0.33333333333333331</v>
      </c>
      <c r="W46" s="166">
        <v>0.33333333333333331</v>
      </c>
      <c r="X46" s="26"/>
      <c r="Y46" s="166">
        <v>0.33333333333333331</v>
      </c>
      <c r="Z46" s="166">
        <v>0.33333333333333331</v>
      </c>
      <c r="AA46" s="166">
        <v>0.33333333333333331</v>
      </c>
      <c r="AB46" s="166">
        <v>0.33333333333333331</v>
      </c>
      <c r="AC46" s="166">
        <v>0.33333333333333331</v>
      </c>
      <c r="AD46" s="166">
        <v>0.33333333333333331</v>
      </c>
      <c r="AE46" s="166"/>
      <c r="AF46" s="166">
        <v>0.33333333333333331</v>
      </c>
      <c r="AG46" s="166"/>
      <c r="AH46" s="166"/>
      <c r="AI46" s="727"/>
      <c r="AJ46" s="728"/>
      <c r="AK46" s="729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734"/>
      <c r="BM46" s="166"/>
      <c r="BN46" s="166"/>
      <c r="BO46" s="166"/>
      <c r="BP46" s="166"/>
      <c r="BQ46" s="166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B46" s="166"/>
      <c r="CC46" s="166"/>
      <c r="CD46" s="166"/>
      <c r="CE46" s="166"/>
      <c r="CF46" s="166"/>
      <c r="CG46" s="166"/>
      <c r="CH46" s="166"/>
      <c r="CI46" s="166"/>
      <c r="CJ46" s="166"/>
      <c r="CK46" s="166"/>
      <c r="CL46" s="166"/>
      <c r="CM46" s="166"/>
      <c r="CN46" s="166"/>
      <c r="CO46" s="166"/>
      <c r="CP46" s="166"/>
      <c r="CQ46" s="166"/>
      <c r="CR46" s="166"/>
      <c r="CS46" s="166"/>
      <c r="CT46" s="166"/>
      <c r="CU46" s="166"/>
      <c r="CV46" s="166">
        <v>0.33333333333333298</v>
      </c>
      <c r="CW46" s="166"/>
      <c r="CX46" s="166"/>
      <c r="CY46" s="166"/>
      <c r="CZ46" s="166"/>
      <c r="DA46" s="166"/>
      <c r="DB46" s="166"/>
      <c r="DC46" s="166">
        <v>0.33333333333333331</v>
      </c>
      <c r="DD46" s="166"/>
      <c r="DE46" s="166"/>
      <c r="DF46" s="166"/>
      <c r="DG46" s="166"/>
      <c r="DH46" s="166">
        <v>0.33333333333333331</v>
      </c>
      <c r="DI46" s="166">
        <v>0.33333333333333331</v>
      </c>
      <c r="DJ46" s="166">
        <v>0.33333333333333331</v>
      </c>
      <c r="DK46" s="166"/>
      <c r="DL46" s="166">
        <v>0.33333333333333331</v>
      </c>
      <c r="DM46" s="166"/>
      <c r="DN46" s="166"/>
      <c r="DO46" s="166"/>
      <c r="DP46" s="166"/>
      <c r="DQ46" s="166"/>
      <c r="DR46" s="166"/>
      <c r="DS46" s="166"/>
      <c r="DT46" s="166"/>
      <c r="DU46" s="166"/>
      <c r="DV46" s="166"/>
      <c r="DW46" s="166"/>
      <c r="DX46" s="166"/>
      <c r="DY46" s="166"/>
      <c r="DZ46" s="166"/>
      <c r="EA46" s="166"/>
      <c r="EB46" s="166"/>
      <c r="EC46" s="166"/>
      <c r="ED46" s="166"/>
      <c r="EE46" s="166"/>
      <c r="EF46" s="166"/>
      <c r="EG46" s="166"/>
      <c r="EH46" s="166"/>
      <c r="EI46" s="166"/>
      <c r="EJ46" s="166"/>
      <c r="EK46" s="166"/>
      <c r="EL46" s="166"/>
      <c r="EM46" s="166"/>
      <c r="EN46" s="166"/>
      <c r="EO46" s="166">
        <v>0.33333333333333331</v>
      </c>
      <c r="EP46" s="166"/>
      <c r="EQ46" s="166"/>
      <c r="ER46" s="166"/>
      <c r="ES46" s="239"/>
      <c r="ET46" s="166"/>
      <c r="EU46" s="166"/>
      <c r="EV46" s="166"/>
      <c r="EW46" s="166"/>
      <c r="EX46" s="166">
        <v>0.33333333333333331</v>
      </c>
      <c r="EY46" s="166">
        <v>0.33333333333333331</v>
      </c>
      <c r="EZ46" s="166"/>
      <c r="FA46" s="166"/>
      <c r="FB46" s="166">
        <v>0.33333333333333331</v>
      </c>
      <c r="FC46" s="166">
        <v>0.33333333333333331</v>
      </c>
      <c r="FD46" s="166">
        <v>0.33333333333333331</v>
      </c>
      <c r="FE46" s="166"/>
      <c r="FF46" s="166"/>
      <c r="FG46" s="166"/>
      <c r="FH46" s="166"/>
      <c r="FI46" s="166"/>
      <c r="FJ46" s="166"/>
      <c r="FK46" s="166"/>
      <c r="FL46" s="166"/>
      <c r="FM46" s="166"/>
      <c r="FN46" s="166"/>
      <c r="FO46" s="166"/>
      <c r="FP46" s="166"/>
      <c r="FQ46" s="166"/>
      <c r="FR46" s="166"/>
      <c r="FS46" s="166">
        <v>0.20833333333333334</v>
      </c>
      <c r="FT46" s="166"/>
      <c r="FU46" s="166"/>
      <c r="FV46" s="166"/>
      <c r="FW46" s="166">
        <v>0.10069444444444443</v>
      </c>
      <c r="FX46" s="166"/>
      <c r="FY46" s="166"/>
      <c r="FZ46" s="166"/>
      <c r="GA46" s="166"/>
      <c r="GB46" s="166">
        <v>0.33333333333333331</v>
      </c>
      <c r="GC46" s="166"/>
      <c r="GD46" s="166"/>
      <c r="GE46" s="166"/>
      <c r="GF46" s="166"/>
      <c r="GG46" s="166"/>
      <c r="GH46" s="166"/>
      <c r="GI46" s="166"/>
      <c r="GJ46" s="166"/>
      <c r="GK46" s="166"/>
      <c r="GL46" s="166"/>
      <c r="GM46" s="166"/>
      <c r="GN46" s="166"/>
      <c r="GO46" s="166"/>
      <c r="GP46" s="166"/>
      <c r="GQ46" s="166"/>
      <c r="GR46" s="166"/>
      <c r="GS46" s="166"/>
      <c r="GT46" s="166"/>
      <c r="GU46" s="166"/>
      <c r="GV46" s="166"/>
      <c r="GW46" s="166"/>
      <c r="GX46" s="166"/>
      <c r="GY46" s="166"/>
      <c r="GZ46" s="166"/>
      <c r="HA46" s="166"/>
      <c r="HB46" s="166"/>
      <c r="HC46" s="166"/>
      <c r="HD46" s="166"/>
      <c r="HE46" s="166"/>
      <c r="HF46" s="166"/>
      <c r="HG46" s="166"/>
      <c r="HH46" s="166"/>
      <c r="HI46" s="92">
        <f t="shared" si="1"/>
        <v>8.6423611111111089</v>
      </c>
      <c r="HJ46" s="24"/>
    </row>
    <row r="47" spans="1:218" s="28" customFormat="1" ht="51.75" customHeight="1">
      <c r="A47" s="29">
        <v>43</v>
      </c>
      <c r="B47" s="27" t="s">
        <v>46</v>
      </c>
      <c r="C47" s="24" t="s">
        <v>60</v>
      </c>
      <c r="D47" s="92"/>
      <c r="E47" s="24"/>
      <c r="F47" s="24"/>
      <c r="G47" s="24"/>
      <c r="H47" s="24"/>
      <c r="I47" s="24"/>
      <c r="J47" s="24"/>
      <c r="K47" s="26"/>
      <c r="L47" s="26"/>
      <c r="M47" s="26"/>
      <c r="N47" s="26"/>
      <c r="O47" s="26"/>
      <c r="P47" s="26"/>
      <c r="Q47" s="26"/>
      <c r="R47" s="166">
        <v>0.16666666666666666</v>
      </c>
      <c r="S47" s="26"/>
      <c r="T47" s="166">
        <v>8.3333333333333329E-2</v>
      </c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727"/>
      <c r="AJ47" s="728"/>
      <c r="AK47" s="729"/>
      <c r="AL47" s="26"/>
      <c r="AM47" s="26"/>
      <c r="AN47" s="26"/>
      <c r="AO47" s="26"/>
      <c r="AP47" s="26"/>
      <c r="AQ47" s="26"/>
      <c r="AR47" s="26"/>
      <c r="AS47" s="26"/>
      <c r="AT47" s="26"/>
      <c r="AU47" s="166">
        <v>0.33333333333333331</v>
      </c>
      <c r="AV47" s="166">
        <v>0.33333333333333331</v>
      </c>
      <c r="AW47" s="166">
        <v>0.33333333333333331</v>
      </c>
      <c r="AX47" s="166">
        <v>0.33333333333333331</v>
      </c>
      <c r="AY47" s="166">
        <v>0.33333333333333331</v>
      </c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734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166">
        <v>0.33333333333333331</v>
      </c>
      <c r="CF47" s="26"/>
      <c r="CG47" s="26"/>
      <c r="CH47" s="26"/>
      <c r="CI47" s="26"/>
      <c r="CJ47" s="26"/>
      <c r="CK47" s="166">
        <v>4.1666666666666664E-2</v>
      </c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166">
        <v>0.33333333333333331</v>
      </c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166">
        <v>0.33333333333333331</v>
      </c>
      <c r="EH47" s="166">
        <v>0.33333333333333331</v>
      </c>
      <c r="EI47" s="166">
        <v>0.33333333333333331</v>
      </c>
      <c r="EJ47" s="166">
        <v>0.33333333333333331</v>
      </c>
      <c r="EK47" s="26"/>
      <c r="EL47" s="26"/>
      <c r="EM47" s="26"/>
      <c r="EN47" s="26"/>
      <c r="EO47" s="26"/>
      <c r="EP47" s="26"/>
      <c r="EQ47" s="26"/>
      <c r="ER47" s="26"/>
      <c r="ES47" s="24"/>
      <c r="ET47" s="26"/>
      <c r="EU47" s="26"/>
      <c r="EV47" s="26"/>
      <c r="EW47" s="166">
        <v>6.9444444444444434E-2</v>
      </c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92">
        <f t="shared" si="1"/>
        <v>4.0277777777777777</v>
      </c>
      <c r="HJ47" s="24"/>
    </row>
    <row r="48" spans="1:218" s="28" customFormat="1" ht="51.75" customHeight="1">
      <c r="A48" s="29">
        <v>44</v>
      </c>
      <c r="B48" s="27" t="s">
        <v>47</v>
      </c>
      <c r="C48" s="24" t="s">
        <v>60</v>
      </c>
      <c r="D48" s="92"/>
      <c r="E48" s="24"/>
      <c r="F48" s="24"/>
      <c r="G48" s="24"/>
      <c r="H48" s="24"/>
      <c r="I48" s="24"/>
      <c r="J48" s="24"/>
      <c r="K48" s="166">
        <v>0.33333333333333331</v>
      </c>
      <c r="L48" s="26"/>
      <c r="M48" s="26"/>
      <c r="N48" s="26"/>
      <c r="O48" s="26"/>
      <c r="P48" s="26"/>
      <c r="Q48" s="26"/>
      <c r="R48" s="26"/>
      <c r="S48" s="26"/>
      <c r="T48" s="166">
        <v>8.3333333333333329E-2</v>
      </c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727"/>
      <c r="AJ48" s="728"/>
      <c r="AK48" s="729"/>
      <c r="AL48" s="26"/>
      <c r="AM48" s="166">
        <v>0.33333333333333331</v>
      </c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734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166">
        <v>4.1666666666666664E-2</v>
      </c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166">
        <v>0.33333333333333331</v>
      </c>
      <c r="CN48" s="166">
        <v>0.33333333333333331</v>
      </c>
      <c r="CO48" s="26"/>
      <c r="CP48" s="26"/>
      <c r="CQ48" s="26"/>
      <c r="CR48" s="166">
        <v>5.9027777777777783E-2</v>
      </c>
      <c r="CS48" s="26"/>
      <c r="CT48" s="26"/>
      <c r="CU48" s="26"/>
      <c r="CV48" s="166">
        <v>0.33333333333333298</v>
      </c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166">
        <v>5.5555555555555552E-2</v>
      </c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166">
        <v>4.1666666666666664E-2</v>
      </c>
      <c r="EC48" s="26"/>
      <c r="ED48" s="26"/>
      <c r="EE48" s="26"/>
      <c r="EF48" s="26"/>
      <c r="EG48" s="26"/>
      <c r="EH48" s="26"/>
      <c r="EI48" s="26"/>
      <c r="EJ48" s="26"/>
      <c r="EK48" s="26"/>
      <c r="EL48" s="166">
        <v>0.33333333333333331</v>
      </c>
      <c r="EM48" s="26"/>
      <c r="EN48" s="26"/>
      <c r="EO48" s="26"/>
      <c r="EP48" s="26"/>
      <c r="EQ48" s="26"/>
      <c r="ER48" s="26"/>
      <c r="ES48" s="24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166">
        <v>0.25</v>
      </c>
      <c r="FF48" s="26"/>
      <c r="FG48" s="26"/>
      <c r="FH48" s="26"/>
      <c r="FI48" s="26"/>
      <c r="FJ48" s="26"/>
      <c r="FK48" s="166">
        <v>0.10416666666666667</v>
      </c>
      <c r="FL48" s="26"/>
      <c r="FM48" s="26"/>
      <c r="FN48" s="26"/>
      <c r="FO48" s="26"/>
      <c r="FP48" s="26"/>
      <c r="FQ48" s="26"/>
      <c r="FR48" s="26"/>
      <c r="FS48" s="26"/>
      <c r="FT48" s="166">
        <v>9.7222222222222224E-2</v>
      </c>
      <c r="FU48" s="26"/>
      <c r="FV48" s="26"/>
      <c r="FW48" s="166">
        <v>2.0833333333333333E-3</v>
      </c>
      <c r="FX48" s="26"/>
      <c r="FY48" s="166">
        <v>0.33333333333333331</v>
      </c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166">
        <v>6.9444444444444441E-3</v>
      </c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92">
        <f t="shared" si="1"/>
        <v>3.0749999999999997</v>
      </c>
      <c r="HJ48" s="24"/>
    </row>
    <row r="49" spans="1:218" s="28" customFormat="1" ht="51.75" customHeight="1">
      <c r="A49" s="29">
        <v>0</v>
      </c>
      <c r="B49" s="27" t="s">
        <v>48</v>
      </c>
      <c r="C49" s="24" t="s">
        <v>60</v>
      </c>
      <c r="D49" s="92">
        <v>0.16666666666666666</v>
      </c>
      <c r="E49" s="24"/>
      <c r="F49" s="24"/>
      <c r="G49" s="24"/>
      <c r="H49" s="24"/>
      <c r="I49" s="24"/>
      <c r="J49" s="24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166">
        <v>0.33333333333333331</v>
      </c>
      <c r="Z49" s="26"/>
      <c r="AA49" s="26"/>
      <c r="AB49" s="26"/>
      <c r="AC49" s="26"/>
      <c r="AD49" s="26"/>
      <c r="AE49" s="26"/>
      <c r="AF49" s="26"/>
      <c r="AG49" s="26"/>
      <c r="AH49" s="26"/>
      <c r="AI49" s="727"/>
      <c r="AJ49" s="728"/>
      <c r="AK49" s="729"/>
      <c r="AL49" s="26"/>
      <c r="AM49" s="26"/>
      <c r="AN49" s="26"/>
      <c r="AO49" s="166">
        <v>0.10416666666666667</v>
      </c>
      <c r="AP49" s="26"/>
      <c r="AQ49" s="26"/>
      <c r="AR49" s="26"/>
      <c r="AS49" s="26"/>
      <c r="AT49" s="26"/>
      <c r="AU49" s="26"/>
      <c r="AV49" s="26"/>
      <c r="AW49" s="26"/>
      <c r="AX49" s="166">
        <v>8.3333333333333329E-2</v>
      </c>
      <c r="AY49" s="26"/>
      <c r="AZ49" s="26"/>
      <c r="BA49" s="166">
        <v>0.10416666666666667</v>
      </c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734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166">
        <v>0.33333333333333331</v>
      </c>
      <c r="CB49" s="26"/>
      <c r="CC49" s="26"/>
      <c r="CD49" s="26"/>
      <c r="CE49" s="166">
        <v>0.33333333333333331</v>
      </c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166">
        <v>0.33333333333333331</v>
      </c>
      <c r="CS49" s="166">
        <v>0.33333333333333298</v>
      </c>
      <c r="CT49" s="166">
        <v>0.33333333333333298</v>
      </c>
      <c r="CU49" s="166">
        <v>0.33333333333333298</v>
      </c>
      <c r="CV49" s="166">
        <v>0.33333333333333298</v>
      </c>
      <c r="CW49" s="26"/>
      <c r="CX49" s="166">
        <v>0.33333333333333298</v>
      </c>
      <c r="CY49" s="166">
        <v>0.33333333333333298</v>
      </c>
      <c r="CZ49" s="26"/>
      <c r="DA49" s="26"/>
      <c r="DB49" s="26"/>
      <c r="DC49" s="26"/>
      <c r="DD49" s="26"/>
      <c r="DE49" s="26"/>
      <c r="DF49" s="166">
        <v>8.3333333333333329E-2</v>
      </c>
      <c r="DG49" s="166">
        <v>4.1666666666666664E-2</v>
      </c>
      <c r="DH49" s="26"/>
      <c r="DI49" s="26"/>
      <c r="DJ49" s="26"/>
      <c r="DK49" s="26"/>
      <c r="DL49" s="26"/>
      <c r="DM49" s="26"/>
      <c r="DN49" s="166">
        <v>5.5555555555555552E-2</v>
      </c>
      <c r="DO49" s="26"/>
      <c r="DP49" s="26"/>
      <c r="DQ49" s="26"/>
      <c r="DR49" s="26"/>
      <c r="DS49" s="26"/>
      <c r="DT49" s="26"/>
      <c r="DU49" s="26"/>
      <c r="DV49" s="166">
        <v>2.7777777777777776E-2</v>
      </c>
      <c r="DW49" s="166">
        <v>0.10416666666666667</v>
      </c>
      <c r="DX49" s="26"/>
      <c r="DY49" s="26"/>
      <c r="DZ49" s="26"/>
      <c r="EA49" s="26"/>
      <c r="EB49" s="166">
        <v>8.3333333333333329E-2</v>
      </c>
      <c r="EC49" s="26"/>
      <c r="ED49" s="26"/>
      <c r="EE49" s="26"/>
      <c r="EF49" s="26"/>
      <c r="EG49" s="26"/>
      <c r="EH49" s="26"/>
      <c r="EI49" s="166">
        <v>0.10416666666666667</v>
      </c>
      <c r="EJ49" s="166">
        <v>4.1666666666666664E-2</v>
      </c>
      <c r="EK49" s="26"/>
      <c r="EL49" s="26"/>
      <c r="EM49" s="26"/>
      <c r="EN49" s="26"/>
      <c r="EO49" s="166">
        <v>2.7777777777777776E-2</v>
      </c>
      <c r="EP49" s="26"/>
      <c r="EQ49" s="26"/>
      <c r="ER49" s="26"/>
      <c r="ES49" s="24"/>
      <c r="ET49" s="26"/>
      <c r="EU49" s="26"/>
      <c r="EV49" s="26"/>
      <c r="EW49" s="166">
        <v>0.33333333333333331</v>
      </c>
      <c r="EX49" s="166">
        <v>0.33333333333333331</v>
      </c>
      <c r="EY49" s="166">
        <v>0.33333333333333331</v>
      </c>
      <c r="EZ49" s="26"/>
      <c r="FA49" s="26"/>
      <c r="FB49" s="26"/>
      <c r="FC49" s="166">
        <v>5.2083333333333336E-2</v>
      </c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166">
        <v>3.4722222222222224E-2</v>
      </c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166">
        <v>0.33333333333333331</v>
      </c>
      <c r="GC49" s="26"/>
      <c r="GD49" s="166">
        <v>0.33333333333333331</v>
      </c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92">
        <f t="shared" si="1"/>
        <v>6.1145833333333295</v>
      </c>
      <c r="HJ49" s="24"/>
    </row>
    <row r="50" spans="1:218" s="28" customFormat="1" ht="51.75" customHeight="1">
      <c r="A50" s="29">
        <v>46</v>
      </c>
      <c r="B50" s="27" t="s">
        <v>49</v>
      </c>
      <c r="C50" s="24" t="s">
        <v>60</v>
      </c>
      <c r="D50" s="92"/>
      <c r="E50" s="24"/>
      <c r="F50" s="24"/>
      <c r="G50" s="24"/>
      <c r="H50" s="24"/>
      <c r="I50" s="24"/>
      <c r="J50" s="24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166">
        <v>0.27083333333333331</v>
      </c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727"/>
      <c r="AJ50" s="728"/>
      <c r="AK50" s="729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166">
        <v>0.33333333333333331</v>
      </c>
      <c r="BG50" s="26"/>
      <c r="BH50" s="26"/>
      <c r="BI50" s="26"/>
      <c r="BJ50" s="26"/>
      <c r="BK50" s="26"/>
      <c r="BL50" s="734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166">
        <v>0.33333333333333298</v>
      </c>
      <c r="CW50" s="26"/>
      <c r="CX50" s="26"/>
      <c r="CY50" s="166">
        <v>0.33333333333333298</v>
      </c>
      <c r="CZ50" s="166">
        <v>0.33333333333333298</v>
      </c>
      <c r="DA50" s="166">
        <v>0.33333333333333298</v>
      </c>
      <c r="DB50" s="166">
        <v>0.33333333333333298</v>
      </c>
      <c r="DC50" s="166">
        <v>0.33333333333333331</v>
      </c>
      <c r="DD50" s="26"/>
      <c r="DE50" s="166">
        <v>0.33333333333333331</v>
      </c>
      <c r="DF50" s="166">
        <v>0.33333333333333331</v>
      </c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166">
        <v>0.33333333333333331</v>
      </c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166">
        <v>0.10416666666666667</v>
      </c>
      <c r="EQ50" s="26"/>
      <c r="ER50" s="26"/>
      <c r="ES50" s="24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166">
        <v>2.1527777777777781E-2</v>
      </c>
      <c r="FR50" s="26"/>
      <c r="FS50" s="166">
        <v>2.0833333333333332E-2</v>
      </c>
      <c r="FT50" s="26"/>
      <c r="FU50" s="26"/>
      <c r="FV50" s="26"/>
      <c r="FW50" s="26"/>
      <c r="FX50" s="26"/>
      <c r="FY50" s="166">
        <v>0.16666666666666666</v>
      </c>
      <c r="FZ50" s="26"/>
      <c r="GA50" s="26"/>
      <c r="GB50" s="26"/>
      <c r="GC50" s="26"/>
      <c r="GD50" s="26"/>
      <c r="GE50" s="166">
        <v>2.0833333333333332E-2</v>
      </c>
      <c r="GF50" s="26"/>
      <c r="GG50" s="26"/>
      <c r="GH50" s="166">
        <v>4.1666666666666664E-2</v>
      </c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92">
        <f t="shared" si="1"/>
        <v>3.9798611111111097</v>
      </c>
      <c r="HJ50" s="24"/>
    </row>
    <row r="51" spans="1:218" s="28" customFormat="1" ht="51.75" customHeight="1">
      <c r="A51" s="29">
        <v>47</v>
      </c>
      <c r="B51" s="27" t="s">
        <v>50</v>
      </c>
      <c r="C51" s="24" t="s">
        <v>60</v>
      </c>
      <c r="D51" s="92"/>
      <c r="E51" s="24"/>
      <c r="F51" s="24"/>
      <c r="G51" s="24"/>
      <c r="H51" s="24"/>
      <c r="I51" s="24"/>
      <c r="J51" s="24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166">
        <v>0.33333333333333331</v>
      </c>
      <c r="W51" s="166">
        <v>0.33333333333333331</v>
      </c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727"/>
      <c r="AJ51" s="728"/>
      <c r="AK51" s="729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734"/>
      <c r="BM51" s="26"/>
      <c r="BN51" s="26"/>
      <c r="BO51" s="26"/>
      <c r="BP51" s="26"/>
      <c r="BQ51" s="26"/>
      <c r="BR51" s="26"/>
      <c r="BS51" s="166">
        <v>4.1666666666666664E-2</v>
      </c>
      <c r="BT51" s="26"/>
      <c r="BU51" s="26"/>
      <c r="BV51" s="26"/>
      <c r="BW51" s="26"/>
      <c r="BX51" s="26"/>
      <c r="BY51" s="26"/>
      <c r="BZ51" s="166">
        <v>6.25E-2</v>
      </c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166">
        <v>4.1666666666666664E-2</v>
      </c>
      <c r="CL51" s="166">
        <v>6.25E-2</v>
      </c>
      <c r="CM51" s="26"/>
      <c r="CN51" s="26"/>
      <c r="CO51" s="26"/>
      <c r="CP51" s="26"/>
      <c r="CQ51" s="26"/>
      <c r="CR51" s="26"/>
      <c r="CS51" s="26"/>
      <c r="CT51" s="26"/>
      <c r="CU51" s="166">
        <v>4.1666666666666664E-2</v>
      </c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166">
        <v>0.16666666666666666</v>
      </c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166"/>
      <c r="EP51" s="26"/>
      <c r="EQ51" s="26"/>
      <c r="ER51" s="26"/>
      <c r="ES51" s="24"/>
      <c r="ET51" s="26"/>
      <c r="EU51" s="26"/>
      <c r="EV51" s="26"/>
      <c r="EW51" s="26"/>
      <c r="EX51" s="26"/>
      <c r="EY51" s="26"/>
      <c r="EZ51" s="26"/>
      <c r="FA51" s="26"/>
      <c r="FB51" s="166">
        <v>4.1666666666666664E-2</v>
      </c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166">
        <v>8.3333333333333329E-2</v>
      </c>
      <c r="FV51" s="26"/>
      <c r="FW51" s="166">
        <v>0.33333333333333331</v>
      </c>
      <c r="FX51" s="26"/>
      <c r="FY51" s="26"/>
      <c r="FZ51" s="26"/>
      <c r="GA51" s="166">
        <v>4.1666666666666664E-2</v>
      </c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92">
        <f t="shared" si="1"/>
        <v>1.5833333333333333</v>
      </c>
      <c r="HJ51" s="24"/>
    </row>
    <row r="52" spans="1:218" s="28" customFormat="1" ht="51.75" customHeight="1">
      <c r="A52" s="29">
        <v>48</v>
      </c>
      <c r="B52" s="27" t="s">
        <v>51</v>
      </c>
      <c r="C52" s="24" t="s">
        <v>60</v>
      </c>
      <c r="D52" s="92"/>
      <c r="E52" s="24"/>
      <c r="F52" s="24"/>
      <c r="G52" s="24"/>
      <c r="H52" s="24"/>
      <c r="I52" s="24"/>
      <c r="J52" s="24"/>
      <c r="K52" s="166">
        <v>0.33333333333333331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727"/>
      <c r="AJ52" s="728"/>
      <c r="AK52" s="729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166">
        <v>0.33333333333333331</v>
      </c>
      <c r="BB52" s="166">
        <v>0.33333333333333331</v>
      </c>
      <c r="BC52" s="166">
        <v>0.33333333333333331</v>
      </c>
      <c r="BD52" s="166">
        <v>0.33333333333333331</v>
      </c>
      <c r="BE52" s="166">
        <v>0.33333333333333331</v>
      </c>
      <c r="BF52" s="166"/>
      <c r="BG52" s="166"/>
      <c r="BH52" s="166"/>
      <c r="BI52" s="166"/>
      <c r="BJ52" s="166"/>
      <c r="BK52" s="166"/>
      <c r="BL52" s="734"/>
      <c r="BM52" s="166"/>
      <c r="BN52" s="166"/>
      <c r="BO52" s="166"/>
      <c r="BP52" s="166"/>
      <c r="BQ52" s="166"/>
      <c r="BR52" s="166"/>
      <c r="BS52" s="166"/>
      <c r="BT52" s="166"/>
      <c r="BU52" s="166"/>
      <c r="BV52" s="166"/>
      <c r="BW52" s="166"/>
      <c r="BX52" s="166"/>
      <c r="BY52" s="166"/>
      <c r="BZ52" s="166"/>
      <c r="CA52" s="166"/>
      <c r="CB52" s="166"/>
      <c r="CC52" s="166"/>
      <c r="CD52" s="166">
        <v>0.25</v>
      </c>
      <c r="CE52" s="166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6"/>
      <c r="DO52" s="166"/>
      <c r="DP52" s="166"/>
      <c r="DQ52" s="166"/>
      <c r="DR52" s="166"/>
      <c r="DS52" s="166"/>
      <c r="DT52" s="166"/>
      <c r="DU52" s="166"/>
      <c r="DV52" s="166"/>
      <c r="DW52" s="166"/>
      <c r="DX52" s="166"/>
      <c r="DY52" s="166"/>
      <c r="DZ52" s="166">
        <v>0.33333333333333331</v>
      </c>
      <c r="EA52" s="166"/>
      <c r="EB52" s="166"/>
      <c r="EC52" s="166"/>
      <c r="ED52" s="166"/>
      <c r="EE52" s="166"/>
      <c r="EF52" s="166"/>
      <c r="EG52" s="166"/>
      <c r="EH52" s="166"/>
      <c r="EI52" s="166"/>
      <c r="EJ52" s="166"/>
      <c r="EK52" s="166"/>
      <c r="EL52" s="166"/>
      <c r="EM52" s="166"/>
      <c r="EN52" s="166"/>
      <c r="EO52" s="166">
        <v>0.33333333333333331</v>
      </c>
      <c r="EP52" s="166"/>
      <c r="EQ52" s="166"/>
      <c r="ER52" s="166"/>
      <c r="ES52" s="239"/>
      <c r="ET52" s="166"/>
      <c r="EU52" s="166"/>
      <c r="EV52" s="166"/>
      <c r="EW52" s="166"/>
      <c r="EX52" s="166"/>
      <c r="EY52" s="166"/>
      <c r="EZ52" s="166"/>
      <c r="FA52" s="166"/>
      <c r="FB52" s="166">
        <v>0.33333333333333331</v>
      </c>
      <c r="FC52" s="166"/>
      <c r="FD52" s="166"/>
      <c r="FE52" s="166"/>
      <c r="FF52" s="166"/>
      <c r="FG52" s="166"/>
      <c r="FH52" s="166"/>
      <c r="FI52" s="166"/>
      <c r="FJ52" s="166"/>
      <c r="FK52" s="166"/>
      <c r="FL52" s="166"/>
      <c r="FM52" s="166"/>
      <c r="FN52" s="166"/>
      <c r="FO52" s="166"/>
      <c r="FP52" s="166"/>
      <c r="FQ52" s="166">
        <v>8.3333333333333329E-2</v>
      </c>
      <c r="FR52" s="166"/>
      <c r="FS52" s="166"/>
      <c r="FT52" s="166"/>
      <c r="FU52" s="166"/>
      <c r="FV52" s="166"/>
      <c r="FW52" s="166"/>
      <c r="FX52" s="166"/>
      <c r="FY52" s="166"/>
      <c r="FZ52" s="166"/>
      <c r="GA52" s="166"/>
      <c r="GB52" s="166"/>
      <c r="GC52" s="166"/>
      <c r="GD52" s="166"/>
      <c r="GE52" s="166"/>
      <c r="GF52" s="166"/>
      <c r="GG52" s="166"/>
      <c r="GH52" s="166"/>
      <c r="GI52" s="166"/>
      <c r="GJ52" s="166"/>
      <c r="GK52" s="166"/>
      <c r="GL52" s="166"/>
      <c r="GM52" s="166"/>
      <c r="GN52" s="166"/>
      <c r="GO52" s="166"/>
      <c r="GP52" s="166"/>
      <c r="GQ52" s="166"/>
      <c r="GR52" s="166"/>
      <c r="GS52" s="166"/>
      <c r="GT52" s="166"/>
      <c r="GU52" s="166"/>
      <c r="GV52" s="166"/>
      <c r="GW52" s="166"/>
      <c r="GX52" s="166"/>
      <c r="GY52" s="166"/>
      <c r="GZ52" s="166"/>
      <c r="HA52" s="166"/>
      <c r="HB52" s="166"/>
      <c r="HC52" s="166"/>
      <c r="HD52" s="166"/>
      <c r="HE52" s="166"/>
      <c r="HF52" s="166"/>
      <c r="HG52" s="166"/>
      <c r="HH52" s="166"/>
      <c r="HI52" s="92">
        <f t="shared" si="1"/>
        <v>3.3333333333333339</v>
      </c>
      <c r="HJ52" s="24"/>
    </row>
    <row r="53" spans="1:218" s="28" customFormat="1" ht="51.75" customHeight="1">
      <c r="A53" s="29">
        <v>49</v>
      </c>
      <c r="B53" s="27" t="s">
        <v>52</v>
      </c>
      <c r="C53" s="24" t="s">
        <v>60</v>
      </c>
      <c r="D53" s="92"/>
      <c r="E53" s="24"/>
      <c r="F53" s="24"/>
      <c r="G53" s="24"/>
      <c r="H53" s="24"/>
      <c r="I53" s="24"/>
      <c r="J53" s="24"/>
      <c r="K53" s="26"/>
      <c r="L53" s="26"/>
      <c r="M53" s="26"/>
      <c r="N53" s="26"/>
      <c r="O53" s="26"/>
      <c r="P53" s="26"/>
      <c r="Q53" s="26"/>
      <c r="R53" s="166">
        <v>0.33333333333333331</v>
      </c>
      <c r="S53" s="166">
        <v>0.33333333333333331</v>
      </c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727"/>
      <c r="AJ53" s="728"/>
      <c r="AK53" s="729"/>
      <c r="AL53" s="26"/>
      <c r="AM53" s="26"/>
      <c r="AN53" s="26"/>
      <c r="AO53" s="166">
        <v>0.10416666666666667</v>
      </c>
      <c r="AP53" s="26"/>
      <c r="AQ53" s="26"/>
      <c r="AR53" s="26"/>
      <c r="AS53" s="26"/>
      <c r="AT53" s="26"/>
      <c r="AU53" s="26"/>
      <c r="AV53" s="26"/>
      <c r="AW53" s="26"/>
      <c r="AX53" s="166">
        <v>4.1666666666666664E-2</v>
      </c>
      <c r="AY53" s="26"/>
      <c r="AZ53" s="26"/>
      <c r="BA53" s="166">
        <v>0.10416666666666667</v>
      </c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734"/>
      <c r="BM53" s="26"/>
      <c r="BN53" s="26"/>
      <c r="BO53" s="26"/>
      <c r="BP53" s="26"/>
      <c r="BQ53" s="26"/>
      <c r="BR53" s="26"/>
      <c r="BS53" s="166">
        <v>6.25E-2</v>
      </c>
      <c r="BT53" s="26"/>
      <c r="BU53" s="26"/>
      <c r="BV53" s="26"/>
      <c r="BW53" s="26"/>
      <c r="BX53" s="26"/>
      <c r="BY53" s="166">
        <v>0.33333333333333331</v>
      </c>
      <c r="BZ53" s="26"/>
      <c r="CA53" s="26"/>
      <c r="CB53" s="26"/>
      <c r="CC53" s="26"/>
      <c r="CD53" s="26"/>
      <c r="CE53" s="166">
        <v>0.33333333333333331</v>
      </c>
      <c r="CF53" s="166">
        <v>0.16666666666666666</v>
      </c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166">
        <v>0.33333333333333331</v>
      </c>
      <c r="CS53" s="166">
        <v>0.33333333333333298</v>
      </c>
      <c r="CT53" s="166">
        <v>0.33333333333333298</v>
      </c>
      <c r="CU53" s="166">
        <v>0.33333333333333298</v>
      </c>
      <c r="CV53" s="166">
        <v>0.33333333333333298</v>
      </c>
      <c r="CW53" s="26"/>
      <c r="CX53" s="166">
        <v>0.33333333333333298</v>
      </c>
      <c r="CY53" s="166"/>
      <c r="CZ53" s="26"/>
      <c r="DA53" s="26"/>
      <c r="DB53" s="26"/>
      <c r="DC53" s="166">
        <v>0.33333333333333331</v>
      </c>
      <c r="DD53" s="26"/>
      <c r="DE53" s="26"/>
      <c r="DF53" s="166">
        <v>8.3333333333333329E-2</v>
      </c>
      <c r="DG53" s="166">
        <v>4.1666666666666664E-2</v>
      </c>
      <c r="DH53" s="26"/>
      <c r="DI53" s="26"/>
      <c r="DJ53" s="26"/>
      <c r="DK53" s="26"/>
      <c r="DL53" s="26"/>
      <c r="DM53" s="26"/>
      <c r="DN53" s="166">
        <v>5.5555555555555552E-2</v>
      </c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166">
        <v>4.1666666666666664E-2</v>
      </c>
      <c r="EC53" s="26"/>
      <c r="ED53" s="26"/>
      <c r="EE53" s="26"/>
      <c r="EF53" s="26"/>
      <c r="EG53" s="26"/>
      <c r="EH53" s="26"/>
      <c r="EI53" s="166">
        <v>0.10416666666666667</v>
      </c>
      <c r="EJ53" s="26"/>
      <c r="EK53" s="26"/>
      <c r="EL53" s="26"/>
      <c r="EM53" s="26"/>
      <c r="EN53" s="26"/>
      <c r="EO53" s="166">
        <v>0.33333333333333331</v>
      </c>
      <c r="EP53" s="166">
        <v>0.33333333333333331</v>
      </c>
      <c r="EQ53" s="26"/>
      <c r="ER53" s="26"/>
      <c r="ES53" s="24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92">
        <f t="shared" si="1"/>
        <v>5.1388888888888866</v>
      </c>
      <c r="HJ53" s="24"/>
    </row>
    <row r="54" spans="1:218" s="28" customFormat="1" ht="51.75" customHeight="1">
      <c r="A54" s="29">
        <v>50</v>
      </c>
      <c r="B54" s="27" t="s">
        <v>53</v>
      </c>
      <c r="C54" s="24" t="s">
        <v>60</v>
      </c>
      <c r="D54" s="92">
        <v>0.33333333333333331</v>
      </c>
      <c r="E54" s="24"/>
      <c r="F54" s="24"/>
      <c r="G54" s="24"/>
      <c r="H54" s="239">
        <v>0.16666666666666666</v>
      </c>
      <c r="I54" s="239">
        <v>0.125</v>
      </c>
      <c r="J54" s="24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727"/>
      <c r="AJ54" s="728"/>
      <c r="AK54" s="729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734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166">
        <v>4.1666666666666664E-2</v>
      </c>
      <c r="BZ54" s="26"/>
      <c r="CA54" s="26"/>
      <c r="CB54" s="26"/>
      <c r="CC54" s="166">
        <v>0.33333333333333331</v>
      </c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166">
        <v>0.23611111111111113</v>
      </c>
      <c r="CR54" s="166">
        <v>5.9027777777777783E-2</v>
      </c>
      <c r="CS54" s="26"/>
      <c r="CT54" s="26"/>
      <c r="CU54" s="26"/>
      <c r="CV54" s="26"/>
      <c r="CW54" s="26"/>
      <c r="CX54" s="26"/>
      <c r="CY54" s="26"/>
      <c r="CZ54" s="26"/>
      <c r="DA54" s="166">
        <v>0.33333333333333331</v>
      </c>
      <c r="DB54" s="26"/>
      <c r="DC54" s="26"/>
      <c r="DD54" s="26"/>
      <c r="DE54" s="26"/>
      <c r="DF54" s="26"/>
      <c r="DG54" s="26"/>
      <c r="DH54" s="16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166">
        <v>0.16666666666666666</v>
      </c>
      <c r="DX54" s="26"/>
      <c r="DY54" s="26"/>
      <c r="DZ54" s="26"/>
      <c r="EA54" s="26"/>
      <c r="EB54" s="26"/>
      <c r="EC54" s="26"/>
      <c r="ED54" s="26"/>
      <c r="EE54" s="26"/>
      <c r="EF54" s="26"/>
      <c r="EG54" s="166">
        <v>0.33333333333333331</v>
      </c>
      <c r="EH54" s="26"/>
      <c r="EI54" s="26"/>
      <c r="EJ54" s="26"/>
      <c r="EK54" s="26"/>
      <c r="EL54" s="26"/>
      <c r="EM54" s="26"/>
      <c r="EN54" s="26"/>
      <c r="EO54" s="166">
        <v>0.33333333333333331</v>
      </c>
      <c r="EP54" s="26"/>
      <c r="EQ54" s="26"/>
      <c r="ER54" s="26"/>
      <c r="ES54" s="24"/>
      <c r="ET54" s="26"/>
      <c r="EU54" s="26"/>
      <c r="EV54" s="26"/>
      <c r="EW54" s="26"/>
      <c r="EX54" s="26"/>
      <c r="EY54" s="166">
        <v>0.33333333333333331</v>
      </c>
      <c r="EZ54" s="26"/>
      <c r="FA54" s="26"/>
      <c r="FB54" s="26"/>
      <c r="FC54" s="26"/>
      <c r="FD54" s="26"/>
      <c r="FE54" s="26"/>
      <c r="FF54" s="166">
        <v>4.1666666666666664E-2</v>
      </c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166">
        <v>0.125</v>
      </c>
      <c r="FT54" s="26"/>
      <c r="FU54" s="26"/>
      <c r="FV54" s="26"/>
      <c r="FW54" s="166">
        <v>2.0833333333333333E-3</v>
      </c>
      <c r="FX54" s="26"/>
      <c r="FY54" s="26"/>
      <c r="FZ54" s="26"/>
      <c r="GA54" s="166">
        <v>6.25E-2</v>
      </c>
      <c r="GB54" s="26"/>
      <c r="GC54" s="26"/>
      <c r="GD54" s="26"/>
      <c r="GE54" s="26"/>
      <c r="GF54" s="26"/>
      <c r="GG54" s="26"/>
      <c r="GH54" s="166">
        <v>6.25E-2</v>
      </c>
      <c r="GI54" s="26"/>
      <c r="GJ54" s="26"/>
      <c r="GK54" s="26"/>
      <c r="GL54" s="166">
        <v>6.9444444444444441E-3</v>
      </c>
      <c r="GM54" s="26"/>
      <c r="GN54" s="26"/>
      <c r="GO54" s="26"/>
      <c r="GP54" s="26"/>
      <c r="GQ54" s="26"/>
      <c r="GR54" s="26"/>
      <c r="GS54" s="26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92">
        <f t="shared" si="1"/>
        <v>3.0958333333333337</v>
      </c>
      <c r="HJ54" s="24"/>
    </row>
    <row r="55" spans="1:218" s="28" customFormat="1" ht="51.75" customHeight="1">
      <c r="A55" s="29">
        <v>51</v>
      </c>
      <c r="B55" s="27" t="s">
        <v>57</v>
      </c>
      <c r="C55" s="24" t="s">
        <v>60</v>
      </c>
      <c r="D55" s="92"/>
      <c r="E55" s="24"/>
      <c r="F55" s="24"/>
      <c r="G55" s="24"/>
      <c r="H55" s="24"/>
      <c r="I55" s="24"/>
      <c r="J55" s="24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166">
        <v>0.33333333333333331</v>
      </c>
      <c r="Z55" s="26"/>
      <c r="AA55" s="26"/>
      <c r="AB55" s="26"/>
      <c r="AC55" s="26"/>
      <c r="AD55" s="26"/>
      <c r="AE55" s="26"/>
      <c r="AF55" s="26"/>
      <c r="AG55" s="26"/>
      <c r="AH55" s="26"/>
      <c r="AI55" s="727"/>
      <c r="AJ55" s="728"/>
      <c r="AK55" s="729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734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166">
        <v>2.0833333333333332E-2</v>
      </c>
      <c r="CV55" s="166">
        <v>0.33333333333333298</v>
      </c>
      <c r="CW55" s="26"/>
      <c r="CX55" s="26"/>
      <c r="CY55" s="26"/>
      <c r="CZ55" s="26"/>
      <c r="DA55" s="26"/>
      <c r="DB55" s="26"/>
      <c r="DC55" s="166">
        <v>0.33333333333333331</v>
      </c>
      <c r="DD55" s="26"/>
      <c r="DE55" s="26"/>
      <c r="DF55" s="26"/>
      <c r="DG55" s="26"/>
      <c r="DH55" s="26"/>
      <c r="DI55" s="26"/>
      <c r="DJ55" s="166">
        <v>0.33333333333333331</v>
      </c>
      <c r="DK55" s="26"/>
      <c r="DL55" s="166">
        <v>0.33333333333333331</v>
      </c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166">
        <v>0.33333333333333331</v>
      </c>
      <c r="EQ55" s="26"/>
      <c r="ER55" s="26"/>
      <c r="ES55" s="239">
        <v>0.33333333333333331</v>
      </c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166">
        <v>4.1666666666666664E-2</v>
      </c>
      <c r="FG55" s="26"/>
      <c r="FH55" s="26"/>
      <c r="FI55" s="26"/>
      <c r="FJ55" s="26"/>
      <c r="FK55" s="26"/>
      <c r="FL55" s="26"/>
      <c r="FM55" s="26"/>
      <c r="FN55" s="26"/>
      <c r="FO55" s="26"/>
      <c r="FP55" s="166">
        <v>0.33333333333333331</v>
      </c>
      <c r="FQ55" s="26"/>
      <c r="FR55" s="26"/>
      <c r="FS55" s="26"/>
      <c r="FT55" s="26"/>
      <c r="FU55" s="26"/>
      <c r="FV55" s="26"/>
      <c r="FW55" s="26"/>
      <c r="FX55" s="26"/>
      <c r="FY55" s="166">
        <v>8.6111111111111124E-2</v>
      </c>
      <c r="FZ55" s="26"/>
      <c r="GA55" s="26"/>
      <c r="GB55" s="26"/>
      <c r="GC55" s="26"/>
      <c r="GD55" s="166">
        <v>0.33333333333333331</v>
      </c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6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92">
        <f t="shared" si="1"/>
        <v>3.1486111111111108</v>
      </c>
      <c r="HJ55" s="24"/>
    </row>
    <row r="56" spans="1:218" s="28" customFormat="1" ht="51.75" customHeight="1">
      <c r="A56" s="29">
        <v>52</v>
      </c>
      <c r="B56" s="27" t="s">
        <v>154</v>
      </c>
      <c r="C56" s="24" t="s">
        <v>60</v>
      </c>
      <c r="D56" s="92"/>
      <c r="E56" s="24"/>
      <c r="F56" s="24"/>
      <c r="G56" s="24"/>
      <c r="H56" s="24"/>
      <c r="I56" s="24"/>
      <c r="J56" s="24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166">
        <v>0.33333333333333331</v>
      </c>
      <c r="AH56" s="26"/>
      <c r="AI56" s="727"/>
      <c r="AJ56" s="728"/>
      <c r="AK56" s="729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734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166">
        <v>0.33333333333333298</v>
      </c>
      <c r="CW56" s="26"/>
      <c r="CX56" s="26"/>
      <c r="CY56" s="26"/>
      <c r="CZ56" s="26"/>
      <c r="DA56" s="26"/>
      <c r="DB56" s="26"/>
      <c r="DC56" s="166">
        <v>0.33333333333333331</v>
      </c>
      <c r="DD56" s="26"/>
      <c r="DE56" s="26"/>
      <c r="DF56" s="26"/>
      <c r="DG56" s="26"/>
      <c r="DH56" s="26"/>
      <c r="DI56" s="26"/>
      <c r="DJ56" s="166">
        <v>0.33333333333333331</v>
      </c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166">
        <v>0.33333333333333331</v>
      </c>
      <c r="EH56" s="166">
        <v>0.33333333333333331</v>
      </c>
      <c r="EI56" s="166">
        <v>0.33333333333333331</v>
      </c>
      <c r="EJ56" s="26"/>
      <c r="EK56" s="26"/>
      <c r="EL56" s="26"/>
      <c r="EM56" s="26"/>
      <c r="EN56" s="26"/>
      <c r="EO56" s="26"/>
      <c r="EP56" s="26"/>
      <c r="EQ56" s="26"/>
      <c r="ER56" s="26"/>
      <c r="ES56" s="24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6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92">
        <f t="shared" si="1"/>
        <v>2.3333333333333326</v>
      </c>
      <c r="HJ56" s="24"/>
    </row>
    <row r="57" spans="1:218" s="28" customFormat="1" ht="51.75" customHeight="1">
      <c r="A57" s="29">
        <v>53</v>
      </c>
      <c r="B57" s="27" t="s">
        <v>334</v>
      </c>
      <c r="C57" s="24" t="s">
        <v>170</v>
      </c>
      <c r="D57" s="92"/>
      <c r="E57" s="24"/>
      <c r="F57" s="24"/>
      <c r="G57" s="24"/>
      <c r="H57" s="24"/>
      <c r="I57" s="24"/>
      <c r="J57" s="24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727"/>
      <c r="AJ57" s="728"/>
      <c r="AK57" s="729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734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166">
        <v>0.33333333333333331</v>
      </c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166">
        <v>0.33333333333333331</v>
      </c>
      <c r="EH57" s="166">
        <v>0.33333333333333331</v>
      </c>
      <c r="EI57" s="166">
        <v>0.33333333333333331</v>
      </c>
      <c r="EJ57" s="166">
        <v>0.33333333333333331</v>
      </c>
      <c r="EK57" s="26"/>
      <c r="EL57" s="26"/>
      <c r="EM57" s="26"/>
      <c r="EN57" s="26"/>
      <c r="EO57" s="26"/>
      <c r="EP57" s="26"/>
      <c r="EQ57" s="26"/>
      <c r="ER57" s="26"/>
      <c r="ES57" s="24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  <c r="GR57" s="26"/>
      <c r="GS57" s="26"/>
      <c r="GT57" s="26"/>
      <c r="GU57" s="26"/>
      <c r="GV57" s="26"/>
      <c r="GW57" s="26"/>
      <c r="GX57" s="26"/>
      <c r="GY57" s="26"/>
      <c r="GZ57" s="26"/>
      <c r="HA57" s="26"/>
      <c r="HB57" s="26"/>
      <c r="HC57" s="26"/>
      <c r="HD57" s="26"/>
      <c r="HE57" s="26"/>
      <c r="HF57" s="26"/>
      <c r="HG57" s="26"/>
      <c r="HH57" s="26"/>
      <c r="HI57" s="92">
        <f t="shared" si="1"/>
        <v>1.6666666666666665</v>
      </c>
      <c r="HJ57" s="24"/>
    </row>
    <row r="58" spans="1:218" s="28" customFormat="1" ht="51.75" customHeight="1">
      <c r="A58" s="29">
        <v>54</v>
      </c>
      <c r="B58" s="27" t="s">
        <v>156</v>
      </c>
      <c r="C58" s="24" t="s">
        <v>60</v>
      </c>
      <c r="D58" s="92"/>
      <c r="E58" s="24"/>
      <c r="F58" s="24"/>
      <c r="G58" s="24"/>
      <c r="H58" s="24"/>
      <c r="I58" s="24"/>
      <c r="J58" s="24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730"/>
      <c r="AJ58" s="731"/>
      <c r="AK58" s="732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166">
        <v>0.33333333333333331</v>
      </c>
      <c r="BC58" s="166">
        <v>0.33333333333333331</v>
      </c>
      <c r="BD58" s="166">
        <v>0.33333333333333331</v>
      </c>
      <c r="BE58" s="166">
        <v>0.33333333333333331</v>
      </c>
      <c r="BF58" s="166">
        <v>0.33333333333333331</v>
      </c>
      <c r="BG58" s="26"/>
      <c r="BH58" s="26"/>
      <c r="BI58" s="26"/>
      <c r="BJ58" s="26"/>
      <c r="BK58" s="26"/>
      <c r="BL58" s="734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166">
        <v>4.1666666666666664E-2</v>
      </c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166">
        <v>0.33333333333333331</v>
      </c>
      <c r="DD58" s="26"/>
      <c r="DE58" s="26"/>
      <c r="DF58" s="26"/>
      <c r="DG58" s="26"/>
      <c r="DH58" s="26"/>
      <c r="DI58" s="26"/>
      <c r="DJ58" s="166">
        <v>0.33333333333333331</v>
      </c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39">
        <v>0.33333333333333331</v>
      </c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166">
        <v>0.33333333333333331</v>
      </c>
      <c r="FS58" s="166">
        <v>0.33333333333333331</v>
      </c>
      <c r="FT58" s="166">
        <v>0.33333333333333331</v>
      </c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166">
        <v>8.3333333333333332E-3</v>
      </c>
      <c r="GF58" s="26"/>
      <c r="GG58" s="26"/>
      <c r="GH58" s="26"/>
      <c r="GI58" s="166">
        <v>0.33333333333333331</v>
      </c>
      <c r="GJ58" s="26"/>
      <c r="GK58" s="26"/>
      <c r="GL58" s="26"/>
      <c r="GM58" s="26"/>
      <c r="GN58" s="26"/>
      <c r="GO58" s="26"/>
      <c r="GP58" s="26"/>
      <c r="GQ58" s="26"/>
      <c r="GR58" s="26"/>
      <c r="GS58" s="26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92">
        <f t="shared" si="1"/>
        <v>4.0500000000000007</v>
      </c>
      <c r="HJ58" s="24"/>
    </row>
    <row r="59" spans="1:218" s="28" customFormat="1" ht="51.75" customHeight="1">
      <c r="A59" s="29">
        <v>55</v>
      </c>
      <c r="B59" s="27" t="s">
        <v>184</v>
      </c>
      <c r="C59" s="24" t="s">
        <v>60</v>
      </c>
      <c r="D59" s="92"/>
      <c r="E59" s="24"/>
      <c r="F59" s="24"/>
      <c r="G59" s="24"/>
      <c r="H59" s="24"/>
      <c r="I59" s="24"/>
      <c r="J59" s="24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349"/>
      <c r="AJ59" s="349"/>
      <c r="AK59" s="349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734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166">
        <v>0.33333333333333298</v>
      </c>
      <c r="CW59" s="26"/>
      <c r="CX59" s="26"/>
      <c r="CY59" s="26"/>
      <c r="CZ59" s="26"/>
      <c r="DA59" s="26"/>
      <c r="DB59" s="26"/>
      <c r="DC59" s="166">
        <v>0.33333333333333331</v>
      </c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166">
        <v>0.33333333333333331</v>
      </c>
      <c r="EK59" s="166">
        <v>0.33333333333333331</v>
      </c>
      <c r="EL59" s="166">
        <v>0.33333333333333331</v>
      </c>
      <c r="EM59" s="26"/>
      <c r="EN59" s="26"/>
      <c r="EO59" s="26"/>
      <c r="EP59" s="26"/>
      <c r="EQ59" s="26"/>
      <c r="ER59" s="26"/>
      <c r="ES59" s="239">
        <v>0.33333333333333331</v>
      </c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6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92">
        <f t="shared" si="1"/>
        <v>1.9999999999999993</v>
      </c>
      <c r="HJ59" s="24"/>
    </row>
    <row r="60" spans="1:218" s="28" customFormat="1" ht="51.75" customHeight="1">
      <c r="A60" s="29">
        <v>56</v>
      </c>
      <c r="B60" s="27" t="s">
        <v>195</v>
      </c>
      <c r="C60" s="24" t="s">
        <v>60</v>
      </c>
      <c r="D60" s="92"/>
      <c r="E60" s="24"/>
      <c r="F60" s="24"/>
      <c r="G60" s="24"/>
      <c r="H60" s="24"/>
      <c r="I60" s="24"/>
      <c r="J60" s="24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376"/>
      <c r="AJ60" s="376"/>
      <c r="AK60" s="37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734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166">
        <v>0.33333333333333331</v>
      </c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166">
        <v>2.7777777777777776E-2</v>
      </c>
      <c r="EP60" s="26"/>
      <c r="EQ60" s="26"/>
      <c r="ER60" s="26"/>
      <c r="ES60" s="239">
        <v>0.33333333333333331</v>
      </c>
      <c r="ET60" s="26"/>
      <c r="EU60" s="26"/>
      <c r="EV60" s="26"/>
      <c r="EW60" s="26"/>
      <c r="EX60" s="166">
        <v>0.33333333333333331</v>
      </c>
      <c r="EY60" s="166">
        <v>0.33333333333333331</v>
      </c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166">
        <v>2.0833333333333332E-2</v>
      </c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92">
        <f t="shared" si="1"/>
        <v>1.3819444444444442</v>
      </c>
      <c r="HJ60" s="24"/>
    </row>
    <row r="61" spans="1:218" s="28" customFormat="1" ht="51.75" customHeight="1">
      <c r="A61" s="29">
        <v>57</v>
      </c>
      <c r="B61" s="27" t="s">
        <v>213</v>
      </c>
      <c r="C61" s="24" t="s">
        <v>60</v>
      </c>
      <c r="D61" s="92"/>
      <c r="E61" s="24"/>
      <c r="F61" s="24"/>
      <c r="G61" s="24"/>
      <c r="H61" s="24"/>
      <c r="I61" s="24"/>
      <c r="J61" s="24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391"/>
      <c r="AJ61" s="391"/>
      <c r="AK61" s="391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734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166"/>
      <c r="CM61" s="26"/>
      <c r="CN61" s="166">
        <v>4.1666666666666664E-2</v>
      </c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166">
        <v>0.33333333333333331</v>
      </c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166">
        <v>0.33333333333333331</v>
      </c>
      <c r="EQ61" s="166">
        <v>0.33333333333333331</v>
      </c>
      <c r="ER61" s="166">
        <v>0.33333333333333331</v>
      </c>
      <c r="ES61" s="239">
        <v>0.33333333333333331</v>
      </c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166">
        <v>3.4722222222222224E-2</v>
      </c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166">
        <v>3.4722222222222224E-2</v>
      </c>
      <c r="GB61" s="26"/>
      <c r="GC61" s="26"/>
      <c r="GD61" s="26"/>
      <c r="GE61" s="166">
        <v>1.0416666666666666E-2</v>
      </c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6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92">
        <f t="shared" si="1"/>
        <v>1.7881944444444444</v>
      </c>
      <c r="HJ61" s="24"/>
    </row>
    <row r="62" spans="1:218" s="28" customFormat="1" ht="51.75" customHeight="1">
      <c r="A62" s="29">
        <v>58</v>
      </c>
      <c r="B62" s="27" t="s">
        <v>215</v>
      </c>
      <c r="C62" s="24" t="s">
        <v>60</v>
      </c>
      <c r="D62" s="92"/>
      <c r="E62" s="24"/>
      <c r="F62" s="24"/>
      <c r="G62" s="24"/>
      <c r="H62" s="24"/>
      <c r="I62" s="24"/>
      <c r="J62" s="24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391"/>
      <c r="AJ62" s="391"/>
      <c r="AK62" s="391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734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166">
        <v>0.33333333333333331</v>
      </c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166">
        <v>6.25E-2</v>
      </c>
      <c r="EJ62" s="26"/>
      <c r="EK62" s="26"/>
      <c r="EL62" s="26"/>
      <c r="EM62" s="26"/>
      <c r="EN62" s="26"/>
      <c r="EO62" s="26"/>
      <c r="EP62" s="26"/>
      <c r="EQ62" s="26"/>
      <c r="ER62" s="26"/>
      <c r="ES62" s="239">
        <v>0.33333333333333331</v>
      </c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6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92">
        <f t="shared" si="1"/>
        <v>0.72916666666666663</v>
      </c>
      <c r="HJ62" s="24"/>
    </row>
    <row r="63" spans="1:218" s="28" customFormat="1" ht="51.75" customHeight="1">
      <c r="A63" s="29">
        <v>59</v>
      </c>
      <c r="B63" s="27" t="s">
        <v>216</v>
      </c>
      <c r="C63" s="24" t="s">
        <v>60</v>
      </c>
      <c r="D63" s="92"/>
      <c r="E63" s="24"/>
      <c r="F63" s="24"/>
      <c r="G63" s="24"/>
      <c r="H63" s="24"/>
      <c r="I63" s="24"/>
      <c r="J63" s="24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391"/>
      <c r="AJ63" s="391"/>
      <c r="AK63" s="391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734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166">
        <v>0.33333333333333331</v>
      </c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166">
        <v>0.33333333333333331</v>
      </c>
      <c r="EM63" s="26"/>
      <c r="EN63" s="26"/>
      <c r="EO63" s="26"/>
      <c r="EP63" s="26"/>
      <c r="EQ63" s="26"/>
      <c r="ER63" s="26"/>
      <c r="ES63" s="239">
        <v>0.33333333333333331</v>
      </c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166">
        <v>0.33333333333333331</v>
      </c>
      <c r="FE63" s="166">
        <v>0.33333333333333331</v>
      </c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166">
        <v>2.0833333333333332E-2</v>
      </c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6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92">
        <f t="shared" si="1"/>
        <v>1.6874999999999998</v>
      </c>
      <c r="HJ63" s="24"/>
    </row>
    <row r="64" spans="1:218" s="28" customFormat="1" ht="51.75" customHeight="1">
      <c r="A64" s="29">
        <v>60</v>
      </c>
      <c r="B64" s="27" t="s">
        <v>217</v>
      </c>
      <c r="C64" s="24" t="s">
        <v>60</v>
      </c>
      <c r="D64" s="92"/>
      <c r="E64" s="24"/>
      <c r="F64" s="24"/>
      <c r="G64" s="24"/>
      <c r="H64" s="24"/>
      <c r="I64" s="24"/>
      <c r="J64" s="24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422"/>
      <c r="AJ64" s="422"/>
      <c r="AK64" s="422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734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166">
        <v>0.33333333333333331</v>
      </c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166">
        <v>0.33333333333333331</v>
      </c>
      <c r="EM64" s="26"/>
      <c r="EN64" s="26"/>
      <c r="EO64" s="26"/>
      <c r="EP64" s="26"/>
      <c r="EQ64" s="26"/>
      <c r="ER64" s="26"/>
      <c r="ES64" s="239">
        <v>0.33333333333333331</v>
      </c>
      <c r="ET64" s="26"/>
      <c r="EU64" s="26"/>
      <c r="EV64" s="26"/>
      <c r="EW64" s="26"/>
      <c r="EX64" s="166"/>
      <c r="EY64" s="16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166">
        <v>0.33333333333333331</v>
      </c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6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92">
        <f t="shared" si="1"/>
        <v>1.3333333333333333</v>
      </c>
      <c r="HJ64" s="24"/>
    </row>
    <row r="65" spans="1:218" s="28" customFormat="1" ht="51.75" customHeight="1">
      <c r="A65" s="29">
        <v>61</v>
      </c>
      <c r="B65" s="27" t="s">
        <v>232</v>
      </c>
      <c r="C65" s="24" t="s">
        <v>60</v>
      </c>
      <c r="D65" s="92"/>
      <c r="E65" s="24"/>
      <c r="F65" s="24"/>
      <c r="G65" s="24"/>
      <c r="H65" s="24"/>
      <c r="I65" s="24"/>
      <c r="J65" s="24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391"/>
      <c r="AJ65" s="391"/>
      <c r="AK65" s="391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735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166">
        <v>0.33333333333333331</v>
      </c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4"/>
      <c r="ET65" s="26"/>
      <c r="EU65" s="26"/>
      <c r="EV65" s="26"/>
      <c r="EW65" s="26"/>
      <c r="EX65" s="26"/>
      <c r="EY65" s="166">
        <v>0.14583333333333334</v>
      </c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166">
        <v>0.33333333333333331</v>
      </c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6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92">
        <f t="shared" si="1"/>
        <v>0.8125</v>
      </c>
      <c r="HJ65" s="24"/>
    </row>
    <row r="66" spans="1:218" s="28" customFormat="1" ht="39.75" customHeight="1">
      <c r="A66" s="715" t="s">
        <v>73</v>
      </c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6"/>
      <c r="R66" s="716"/>
      <c r="S66" s="716"/>
      <c r="T66" s="173"/>
      <c r="U66" s="173"/>
      <c r="V66" s="173"/>
      <c r="W66" s="173"/>
      <c r="X66" s="173"/>
      <c r="Y66" s="173"/>
      <c r="Z66" s="264"/>
      <c r="AA66" s="264"/>
      <c r="AB66" s="264"/>
      <c r="AC66" s="264"/>
      <c r="AD66" s="264"/>
      <c r="AE66" s="264"/>
      <c r="AF66" s="264"/>
      <c r="AG66" s="264"/>
      <c r="AH66" s="264"/>
      <c r="AI66" s="264"/>
      <c r="AJ66" s="264"/>
      <c r="AK66" s="305"/>
      <c r="AL66" s="305"/>
      <c r="AM66" s="305"/>
      <c r="AN66" s="305"/>
      <c r="AO66" s="305"/>
      <c r="AP66" s="305"/>
      <c r="AQ66" s="305"/>
      <c r="AR66" s="305"/>
      <c r="AS66" s="305"/>
      <c r="AT66" s="305"/>
      <c r="AU66" s="305"/>
      <c r="AV66" s="305"/>
      <c r="AW66" s="305"/>
      <c r="AX66" s="305"/>
      <c r="AY66" s="305"/>
      <c r="AZ66" s="305"/>
      <c r="BA66" s="305"/>
      <c r="BB66" s="361"/>
      <c r="BC66" s="361"/>
      <c r="BD66" s="361"/>
      <c r="BE66" s="361"/>
      <c r="BF66" s="361"/>
      <c r="BG66" s="361"/>
      <c r="BH66" s="361"/>
      <c r="BI66" s="361"/>
      <c r="BJ66" s="361"/>
      <c r="BK66" s="361"/>
      <c r="BL66" s="361"/>
      <c r="BM66" s="361"/>
      <c r="BN66" s="361"/>
      <c r="BO66" s="361"/>
      <c r="BP66" s="361"/>
      <c r="BQ66" s="361"/>
      <c r="BR66" s="361"/>
      <c r="BS66" s="361"/>
      <c r="BT66" s="361"/>
      <c r="BU66" s="361"/>
      <c r="BV66" s="361"/>
      <c r="BW66" s="361"/>
      <c r="BX66" s="361"/>
      <c r="BY66" s="361"/>
      <c r="BZ66" s="361"/>
      <c r="CA66" s="415"/>
      <c r="CB66" s="415"/>
      <c r="CC66" s="415"/>
      <c r="CD66" s="415"/>
      <c r="CE66" s="415"/>
      <c r="CF66" s="415"/>
      <c r="CG66" s="415"/>
      <c r="CH66" s="415"/>
      <c r="CI66" s="415"/>
      <c r="CJ66" s="415"/>
      <c r="CK66" s="415"/>
      <c r="CL66" s="415"/>
      <c r="CM66" s="415"/>
      <c r="CN66" s="421"/>
      <c r="CO66" s="421"/>
      <c r="CP66" s="421"/>
      <c r="CQ66" s="421"/>
      <c r="CR66" s="421"/>
      <c r="CS66" s="421"/>
      <c r="CT66" s="421"/>
      <c r="CU66" s="421"/>
      <c r="CV66" s="421"/>
      <c r="CW66" s="421"/>
      <c r="CX66" s="421"/>
      <c r="CY66" s="421"/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65"/>
      <c r="DN66" s="465"/>
      <c r="DO66" s="465"/>
      <c r="DP66" s="465"/>
      <c r="DQ66" s="465"/>
      <c r="DR66" s="465"/>
      <c r="DS66" s="465"/>
      <c r="DT66" s="465"/>
      <c r="DU66" s="465"/>
      <c r="DV66" s="465"/>
      <c r="DW66" s="465"/>
      <c r="DX66" s="465"/>
      <c r="DY66" s="465"/>
      <c r="DZ66" s="465"/>
      <c r="EA66" s="465"/>
      <c r="EB66" s="465"/>
      <c r="EC66" s="465"/>
      <c r="ED66" s="489"/>
      <c r="EE66" s="489"/>
      <c r="EF66" s="489"/>
      <c r="EG66" s="489"/>
      <c r="EH66" s="489"/>
      <c r="EI66" s="489"/>
      <c r="EJ66" s="489"/>
      <c r="EK66" s="491"/>
      <c r="EL66" s="491"/>
      <c r="EM66" s="491"/>
      <c r="EN66" s="491"/>
      <c r="EO66" s="491"/>
      <c r="EP66" s="491"/>
      <c r="EQ66" s="491"/>
      <c r="ER66" s="491"/>
      <c r="ES66" s="495"/>
      <c r="ET66" s="491"/>
      <c r="EU66" s="491"/>
      <c r="EV66" s="491"/>
      <c r="EW66" s="491"/>
      <c r="EX66" s="491"/>
      <c r="EY66" s="491"/>
      <c r="EZ66" s="491"/>
      <c r="FA66" s="491"/>
      <c r="FB66" s="491"/>
      <c r="FC66" s="491"/>
      <c r="FD66" s="492"/>
      <c r="FE66" s="492"/>
      <c r="FF66" s="492"/>
      <c r="FG66" s="492"/>
      <c r="FH66" s="492"/>
      <c r="FI66" s="492"/>
      <c r="FJ66" s="492"/>
      <c r="FK66" s="492"/>
      <c r="FL66" s="492"/>
      <c r="FM66" s="504"/>
      <c r="FN66" s="504"/>
      <c r="FO66" s="504"/>
      <c r="FP66" s="504"/>
      <c r="FQ66" s="504"/>
      <c r="FR66" s="504"/>
      <c r="FS66" s="504"/>
      <c r="FT66" s="504"/>
      <c r="FU66" s="504"/>
      <c r="FV66" s="504"/>
      <c r="FW66" s="504"/>
      <c r="FX66" s="504"/>
      <c r="FY66" s="504"/>
      <c r="FZ66" s="504"/>
      <c r="GA66" s="504"/>
      <c r="GB66" s="504"/>
      <c r="GC66" s="504"/>
      <c r="GD66" s="504"/>
      <c r="GE66" s="504"/>
      <c r="GF66" s="504"/>
      <c r="GG66" s="504"/>
      <c r="GH66" s="504"/>
      <c r="GI66" s="504"/>
      <c r="GJ66" s="504"/>
      <c r="GK66" s="504"/>
      <c r="GL66" s="504"/>
      <c r="GM66" s="504"/>
      <c r="GN66" s="504"/>
      <c r="GO66" s="504"/>
      <c r="GP66" s="504"/>
      <c r="GQ66" s="504"/>
      <c r="GR66" s="504"/>
      <c r="GS66" s="504"/>
      <c r="GT66" s="504"/>
      <c r="GU66" s="504"/>
      <c r="GV66" s="504"/>
      <c r="GW66" s="504"/>
      <c r="GX66" s="504"/>
      <c r="GY66" s="504"/>
      <c r="GZ66" s="504"/>
      <c r="HA66" s="504"/>
      <c r="HB66" s="504"/>
      <c r="HC66" s="504"/>
      <c r="HD66" s="504"/>
      <c r="HE66" s="504"/>
      <c r="HF66" s="504"/>
      <c r="HG66" s="504"/>
      <c r="HH66" s="415"/>
      <c r="HI66" s="380">
        <f>SUM(HI5:HI65)</f>
        <v>269.95277777777778</v>
      </c>
      <c r="HJ66" s="26"/>
    </row>
    <row r="67" spans="1:218" s="28" customFormat="1" ht="39.75" customHeight="1">
      <c r="A67" s="31"/>
      <c r="B67" s="31"/>
      <c r="C67" s="31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496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3"/>
    </row>
    <row r="68" spans="1:218" s="37" customFormat="1" ht="12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497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  <c r="FQ68" s="36"/>
      <c r="FR68" s="36"/>
      <c r="FS68" s="36"/>
      <c r="FT68" s="36"/>
      <c r="FU68" s="36"/>
      <c r="FV68" s="36"/>
      <c r="FW68" s="36"/>
      <c r="FX68" s="36"/>
      <c r="FY68" s="36"/>
      <c r="FZ68" s="36"/>
      <c r="GA68" s="36"/>
      <c r="GB68" s="36"/>
      <c r="GC68" s="36"/>
      <c r="GD68" s="36"/>
      <c r="GE68" s="36"/>
      <c r="GF68" s="36"/>
      <c r="GG68" s="36"/>
      <c r="GH68" s="36"/>
      <c r="GI68" s="36"/>
      <c r="GJ68" s="36"/>
      <c r="GK68" s="36"/>
      <c r="GL68" s="36"/>
      <c r="GM68" s="36"/>
      <c r="GN68" s="36"/>
      <c r="GO68" s="36"/>
      <c r="GP68" s="36"/>
      <c r="GQ68" s="36"/>
      <c r="GR68" s="36"/>
      <c r="GS68" s="36"/>
      <c r="GT68" s="36"/>
      <c r="GU68" s="36"/>
      <c r="GV68" s="36"/>
      <c r="GW68" s="36"/>
      <c r="GX68" s="36"/>
      <c r="GY68" s="36"/>
      <c r="GZ68" s="36"/>
      <c r="HA68" s="36"/>
      <c r="HB68" s="36"/>
      <c r="HC68" s="36"/>
      <c r="HD68" s="36"/>
      <c r="HE68" s="36"/>
      <c r="HF68" s="36"/>
      <c r="HG68" s="36"/>
      <c r="HH68" s="36"/>
      <c r="HI68" s="36"/>
      <c r="HJ68" s="36"/>
    </row>
    <row r="69" spans="1:218" s="37" customFormat="1" ht="12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497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</row>
    <row r="70" spans="1:218" s="37" customFormat="1" ht="12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497"/>
      <c r="ET70" s="36"/>
      <c r="EU70" s="36"/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/>
      <c r="HH70" s="36"/>
      <c r="HI70" s="36"/>
      <c r="HJ70" s="36"/>
    </row>
    <row r="71" spans="1:218" ht="24.95" customHeight="1">
      <c r="B71" s="38" t="s">
        <v>72</v>
      </c>
      <c r="C71" s="39">
        <f>+HI66</f>
        <v>269.95277777777778</v>
      </c>
      <c r="HI71" s="40"/>
    </row>
    <row r="72" spans="1:218" ht="24.95" customHeight="1">
      <c r="B72" s="43"/>
      <c r="C72" s="41">
        <f>SUM(C71:C71)</f>
        <v>269.95277777777778</v>
      </c>
    </row>
    <row r="73" spans="1:218" ht="39" customHeight="1">
      <c r="B73" s="43"/>
      <c r="C73" s="42">
        <f>+C72</f>
        <v>269.95277777777778</v>
      </c>
    </row>
  </sheetData>
  <mergeCells count="10">
    <mergeCell ref="A1:HJ1"/>
    <mergeCell ref="A66:S66"/>
    <mergeCell ref="HI3:HI4"/>
    <mergeCell ref="HJ3:HJ4"/>
    <mergeCell ref="A3:A4"/>
    <mergeCell ref="B3:B4"/>
    <mergeCell ref="C3:C4"/>
    <mergeCell ref="A2:HJ2"/>
    <mergeCell ref="AI5:AK58"/>
    <mergeCell ref="BL5:BL65"/>
  </mergeCells>
  <phoneticPr fontId="46" type="noConversion"/>
  <printOptions horizontalCentered="1"/>
  <pageMargins left="0" right="0" top="0.19685039370078741" bottom="0" header="0.31496062992125984" footer="0.31496062992125984"/>
  <pageSetup scale="31" orientation="landscape" r:id="rId1"/>
  <rowBreaks count="1" manualBreakCount="1">
    <brk id="84" max="16383" man="1"/>
  </rowBreaks>
  <drawing r:id="rId2"/>
  <legacyDrawing r:id="rId3"/>
  <oleObjects>
    <mc:AlternateContent xmlns:mc="http://schemas.openxmlformats.org/markup-compatibility/2006">
      <mc:Choice Requires="x14">
        <oleObject shapeId="7170" r:id="rId4">
          <objectPr defaultSize="0" autoPict="0" r:id="rId5">
            <anchor moveWithCells="1" sizeWithCells="1">
              <from>
                <xdr:col>34</xdr:col>
                <xdr:colOff>190500</xdr:colOff>
                <xdr:row>0</xdr:row>
                <xdr:rowOff>76200</xdr:rowOff>
              </from>
              <to>
                <xdr:col>50</xdr:col>
                <xdr:colOff>876300</xdr:colOff>
                <xdr:row>0</xdr:row>
                <xdr:rowOff>2552700</xdr:rowOff>
              </to>
            </anchor>
          </objectPr>
        </oleObject>
      </mc:Choice>
      <mc:Fallback>
        <oleObject shapeId="7170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168</vt:i4>
      </vt:variant>
      <vt:variant>
        <vt:lpstr>Rangos con nombre</vt:lpstr>
      </vt:variant>
      <vt:variant>
        <vt:i4>334</vt:i4>
      </vt:variant>
    </vt:vector>
  </HeadingPairs>
  <TitlesOfParts>
    <vt:vector size="502" baseType="lpstr">
      <vt:lpstr>09-09</vt:lpstr>
      <vt:lpstr>MACHOTE</vt:lpstr>
      <vt:lpstr>08-09</vt:lpstr>
      <vt:lpstr>07-09</vt:lpstr>
      <vt:lpstr>05-09</vt:lpstr>
      <vt:lpstr>04-09</vt:lpstr>
      <vt:lpstr>03-09</vt:lpstr>
      <vt:lpstr>02-09</vt:lpstr>
      <vt:lpstr>01-09</vt:lpstr>
      <vt:lpstr>31-08</vt:lpstr>
      <vt:lpstr>29-08</vt:lpstr>
      <vt:lpstr>28-08</vt:lpstr>
      <vt:lpstr>27-08</vt:lpstr>
      <vt:lpstr>26-08</vt:lpstr>
      <vt:lpstr>25-08</vt:lpstr>
      <vt:lpstr>24-08</vt:lpstr>
      <vt:lpstr>22-08</vt:lpstr>
      <vt:lpstr>21-08</vt:lpstr>
      <vt:lpstr>20-08</vt:lpstr>
      <vt:lpstr>19-08</vt:lpstr>
      <vt:lpstr>18-08</vt:lpstr>
      <vt:lpstr>17-08</vt:lpstr>
      <vt:lpstr>15-08</vt:lpstr>
      <vt:lpstr>14-08</vt:lpstr>
      <vt:lpstr>13-08</vt:lpstr>
      <vt:lpstr>12-08</vt:lpstr>
      <vt:lpstr>11-08</vt:lpstr>
      <vt:lpstr>08-08</vt:lpstr>
      <vt:lpstr>07-08</vt:lpstr>
      <vt:lpstr>06-08</vt:lpstr>
      <vt:lpstr>05-08</vt:lpstr>
      <vt:lpstr>04-08</vt:lpstr>
      <vt:lpstr>03-08</vt:lpstr>
      <vt:lpstr>01-08</vt:lpstr>
      <vt:lpstr>31-07</vt:lpstr>
      <vt:lpstr>30-07</vt:lpstr>
      <vt:lpstr>29-07</vt:lpstr>
      <vt:lpstr>28-07</vt:lpstr>
      <vt:lpstr>27-07</vt:lpstr>
      <vt:lpstr>25-07</vt:lpstr>
      <vt:lpstr>24-07</vt:lpstr>
      <vt:lpstr>23-07</vt:lpstr>
      <vt:lpstr>22-07</vt:lpstr>
      <vt:lpstr>21-07</vt:lpstr>
      <vt:lpstr>18-07</vt:lpstr>
      <vt:lpstr>17-07</vt:lpstr>
      <vt:lpstr>16-07</vt:lpstr>
      <vt:lpstr>15-07</vt:lpstr>
      <vt:lpstr>14-07</vt:lpstr>
      <vt:lpstr>13-07</vt:lpstr>
      <vt:lpstr>11-07</vt:lpstr>
      <vt:lpstr>10-07</vt:lpstr>
      <vt:lpstr>09-07</vt:lpstr>
      <vt:lpstr>08-07</vt:lpstr>
      <vt:lpstr>07-07</vt:lpstr>
      <vt:lpstr>06-07</vt:lpstr>
      <vt:lpstr>04-07</vt:lpstr>
      <vt:lpstr>03-07</vt:lpstr>
      <vt:lpstr>02-07</vt:lpstr>
      <vt:lpstr>01-07</vt:lpstr>
      <vt:lpstr>30-06</vt:lpstr>
      <vt:lpstr>29-06</vt:lpstr>
      <vt:lpstr>27-06</vt:lpstr>
      <vt:lpstr>26-06</vt:lpstr>
      <vt:lpstr>25-06</vt:lpstr>
      <vt:lpstr>24-06</vt:lpstr>
      <vt:lpstr>23-06</vt:lpstr>
      <vt:lpstr>22-06</vt:lpstr>
      <vt:lpstr>20-06</vt:lpstr>
      <vt:lpstr>19-06</vt:lpstr>
      <vt:lpstr>18-06</vt:lpstr>
      <vt:lpstr>17-06</vt:lpstr>
      <vt:lpstr>16-06</vt:lpstr>
      <vt:lpstr>15-06</vt:lpstr>
      <vt:lpstr>13-06</vt:lpstr>
      <vt:lpstr>12-06</vt:lpstr>
      <vt:lpstr>11-06</vt:lpstr>
      <vt:lpstr>10-06</vt:lpstr>
      <vt:lpstr>09-06</vt:lpstr>
      <vt:lpstr>08-06</vt:lpstr>
      <vt:lpstr>06-06</vt:lpstr>
      <vt:lpstr>05-06</vt:lpstr>
      <vt:lpstr>04-06</vt:lpstr>
      <vt:lpstr>03-06</vt:lpstr>
      <vt:lpstr>02-06</vt:lpstr>
      <vt:lpstr>01-06</vt:lpstr>
      <vt:lpstr>30-05</vt:lpstr>
      <vt:lpstr>29-05</vt:lpstr>
      <vt:lpstr>28-05</vt:lpstr>
      <vt:lpstr>27-05</vt:lpstr>
      <vt:lpstr>26-05</vt:lpstr>
      <vt:lpstr>25-05</vt:lpstr>
      <vt:lpstr>23-05</vt:lpstr>
      <vt:lpstr>22-05</vt:lpstr>
      <vt:lpstr>21-05</vt:lpstr>
      <vt:lpstr>20-05</vt:lpstr>
      <vt:lpstr>19-05</vt:lpstr>
      <vt:lpstr>18-05</vt:lpstr>
      <vt:lpstr>17-05</vt:lpstr>
      <vt:lpstr>16-05</vt:lpstr>
      <vt:lpstr>15-05</vt:lpstr>
      <vt:lpstr>14-05</vt:lpstr>
      <vt:lpstr>13-05</vt:lpstr>
      <vt:lpstr>12-05</vt:lpstr>
      <vt:lpstr>11-05</vt:lpstr>
      <vt:lpstr>10-05</vt:lpstr>
      <vt:lpstr>09-05</vt:lpstr>
      <vt:lpstr>08-05</vt:lpstr>
      <vt:lpstr>07-05</vt:lpstr>
      <vt:lpstr>06-05</vt:lpstr>
      <vt:lpstr>05-05</vt:lpstr>
      <vt:lpstr>04-05</vt:lpstr>
      <vt:lpstr>03-05</vt:lpstr>
      <vt:lpstr>02-05</vt:lpstr>
      <vt:lpstr>01-05</vt:lpstr>
      <vt:lpstr>30-04</vt:lpstr>
      <vt:lpstr>29-04</vt:lpstr>
      <vt:lpstr>28-04</vt:lpstr>
      <vt:lpstr>27-04</vt:lpstr>
      <vt:lpstr>25-04</vt:lpstr>
      <vt:lpstr>24-04</vt:lpstr>
      <vt:lpstr>23-04</vt:lpstr>
      <vt:lpstr>22-04</vt:lpstr>
      <vt:lpstr>21-04</vt:lpstr>
      <vt:lpstr>20-04</vt:lpstr>
      <vt:lpstr>18-04</vt:lpstr>
      <vt:lpstr>17-04</vt:lpstr>
      <vt:lpstr>16-04</vt:lpstr>
      <vt:lpstr>15-04</vt:lpstr>
      <vt:lpstr>14-04</vt:lpstr>
      <vt:lpstr>13-04</vt:lpstr>
      <vt:lpstr>11-04</vt:lpstr>
      <vt:lpstr>10-04</vt:lpstr>
      <vt:lpstr>09-04</vt:lpstr>
      <vt:lpstr>08-04</vt:lpstr>
      <vt:lpstr>07-04</vt:lpstr>
      <vt:lpstr>06-04</vt:lpstr>
      <vt:lpstr>01-04</vt:lpstr>
      <vt:lpstr>31-03</vt:lpstr>
      <vt:lpstr>30-03</vt:lpstr>
      <vt:lpstr>28-03</vt:lpstr>
      <vt:lpstr>27-03</vt:lpstr>
      <vt:lpstr>26-03</vt:lpstr>
      <vt:lpstr>25-03</vt:lpstr>
      <vt:lpstr>24-03</vt:lpstr>
      <vt:lpstr>23-03</vt:lpstr>
      <vt:lpstr>22-03</vt:lpstr>
      <vt:lpstr>21-03</vt:lpstr>
      <vt:lpstr>20-03</vt:lpstr>
      <vt:lpstr>19-03</vt:lpstr>
      <vt:lpstr>18-03</vt:lpstr>
      <vt:lpstr>17-03</vt:lpstr>
      <vt:lpstr>16-03</vt:lpstr>
      <vt:lpstr>14-03</vt:lpstr>
      <vt:lpstr>13-03</vt:lpstr>
      <vt:lpstr>12-03</vt:lpstr>
      <vt:lpstr>11-03</vt:lpstr>
      <vt:lpstr>10-03</vt:lpstr>
      <vt:lpstr>09-03</vt:lpstr>
      <vt:lpstr>07-03</vt:lpstr>
      <vt:lpstr>06-03</vt:lpstr>
      <vt:lpstr>05-03</vt:lpstr>
      <vt:lpstr>04-03</vt:lpstr>
      <vt:lpstr>03-03</vt:lpstr>
      <vt:lpstr>02-03</vt:lpstr>
      <vt:lpstr>Reporte de Ausencias</vt:lpstr>
      <vt:lpstr>Reporte de Acumulado</vt:lpstr>
      <vt:lpstr>Reporte de horas deducidos</vt:lpstr>
      <vt:lpstr>'01-04'!Área_de_impresión</vt:lpstr>
      <vt:lpstr>'01-05'!Área_de_impresión</vt:lpstr>
      <vt:lpstr>'01-06'!Área_de_impresión</vt:lpstr>
      <vt:lpstr>'01-07'!Área_de_impresión</vt:lpstr>
      <vt:lpstr>'01-08'!Área_de_impresión</vt:lpstr>
      <vt:lpstr>'01-09'!Área_de_impresión</vt:lpstr>
      <vt:lpstr>'02-03'!Área_de_impresión</vt:lpstr>
      <vt:lpstr>'02-05'!Área_de_impresión</vt:lpstr>
      <vt:lpstr>'02-06'!Área_de_impresión</vt:lpstr>
      <vt:lpstr>'02-07'!Área_de_impresión</vt:lpstr>
      <vt:lpstr>'02-09'!Área_de_impresión</vt:lpstr>
      <vt:lpstr>'03-03'!Área_de_impresión</vt:lpstr>
      <vt:lpstr>'03-05'!Área_de_impresión</vt:lpstr>
      <vt:lpstr>'03-06'!Área_de_impresión</vt:lpstr>
      <vt:lpstr>'03-07'!Área_de_impresión</vt:lpstr>
      <vt:lpstr>'03-08'!Área_de_impresión</vt:lpstr>
      <vt:lpstr>'03-09'!Área_de_impresión</vt:lpstr>
      <vt:lpstr>'04-03'!Área_de_impresión</vt:lpstr>
      <vt:lpstr>'04-05'!Área_de_impresión</vt:lpstr>
      <vt:lpstr>'04-06'!Área_de_impresión</vt:lpstr>
      <vt:lpstr>'04-07'!Área_de_impresión</vt:lpstr>
      <vt:lpstr>'04-08'!Área_de_impresión</vt:lpstr>
      <vt:lpstr>'04-09'!Área_de_impresión</vt:lpstr>
      <vt:lpstr>'05-03'!Área_de_impresión</vt:lpstr>
      <vt:lpstr>'05-05'!Área_de_impresión</vt:lpstr>
      <vt:lpstr>'05-06'!Área_de_impresión</vt:lpstr>
      <vt:lpstr>'05-08'!Área_de_impresión</vt:lpstr>
      <vt:lpstr>'05-09'!Área_de_impresión</vt:lpstr>
      <vt:lpstr>'06-03'!Área_de_impresión</vt:lpstr>
      <vt:lpstr>'06-04'!Área_de_impresión</vt:lpstr>
      <vt:lpstr>'06-05'!Área_de_impresión</vt:lpstr>
      <vt:lpstr>'06-06'!Área_de_impresión</vt:lpstr>
      <vt:lpstr>'06-07'!Área_de_impresión</vt:lpstr>
      <vt:lpstr>'06-08'!Área_de_impresión</vt:lpstr>
      <vt:lpstr>'07-03'!Área_de_impresión</vt:lpstr>
      <vt:lpstr>'07-04'!Área_de_impresión</vt:lpstr>
      <vt:lpstr>'07-05'!Área_de_impresión</vt:lpstr>
      <vt:lpstr>'07-07'!Área_de_impresión</vt:lpstr>
      <vt:lpstr>'07-08'!Área_de_impresión</vt:lpstr>
      <vt:lpstr>'07-09'!Área_de_impresión</vt:lpstr>
      <vt:lpstr>'08-04'!Área_de_impresión</vt:lpstr>
      <vt:lpstr>'08-05'!Área_de_impresión</vt:lpstr>
      <vt:lpstr>'08-06'!Área_de_impresión</vt:lpstr>
      <vt:lpstr>'08-07'!Área_de_impresión</vt:lpstr>
      <vt:lpstr>'08-08'!Área_de_impresión</vt:lpstr>
      <vt:lpstr>'08-09'!Área_de_impresión</vt:lpstr>
      <vt:lpstr>'09-03'!Área_de_impresión</vt:lpstr>
      <vt:lpstr>'09-04'!Área_de_impresión</vt:lpstr>
      <vt:lpstr>'09-05'!Área_de_impresión</vt:lpstr>
      <vt:lpstr>'09-06'!Área_de_impresión</vt:lpstr>
      <vt:lpstr>'09-07'!Área_de_impresión</vt:lpstr>
      <vt:lpstr>'09-09'!Área_de_impresión</vt:lpstr>
      <vt:lpstr>'10-03'!Área_de_impresión</vt:lpstr>
      <vt:lpstr>'10-04'!Área_de_impresión</vt:lpstr>
      <vt:lpstr>'10-05'!Área_de_impresión</vt:lpstr>
      <vt:lpstr>'10-06'!Área_de_impresión</vt:lpstr>
      <vt:lpstr>'10-07'!Área_de_impresión</vt:lpstr>
      <vt:lpstr>'11-03'!Área_de_impresión</vt:lpstr>
      <vt:lpstr>'11-04'!Área_de_impresión</vt:lpstr>
      <vt:lpstr>'11-05'!Área_de_impresión</vt:lpstr>
      <vt:lpstr>'11-06'!Área_de_impresión</vt:lpstr>
      <vt:lpstr>'11-07'!Área_de_impresión</vt:lpstr>
      <vt:lpstr>'11-08'!Área_de_impresión</vt:lpstr>
      <vt:lpstr>'12-03'!Área_de_impresión</vt:lpstr>
      <vt:lpstr>'12-05'!Área_de_impresión</vt:lpstr>
      <vt:lpstr>'12-06'!Área_de_impresión</vt:lpstr>
      <vt:lpstr>'12-08'!Área_de_impresión</vt:lpstr>
      <vt:lpstr>'13-03'!Área_de_impresión</vt:lpstr>
      <vt:lpstr>'13-04'!Área_de_impresión</vt:lpstr>
      <vt:lpstr>'13-05'!Área_de_impresión</vt:lpstr>
      <vt:lpstr>'13-06'!Área_de_impresión</vt:lpstr>
      <vt:lpstr>'13-07'!Área_de_impresión</vt:lpstr>
      <vt:lpstr>'13-08'!Área_de_impresión</vt:lpstr>
      <vt:lpstr>'14-03'!Área_de_impresión</vt:lpstr>
      <vt:lpstr>'14-04'!Área_de_impresión</vt:lpstr>
      <vt:lpstr>'14-05'!Área_de_impresión</vt:lpstr>
      <vt:lpstr>'14-07'!Área_de_impresión</vt:lpstr>
      <vt:lpstr>'14-08'!Área_de_impresión</vt:lpstr>
      <vt:lpstr>'15-04'!Área_de_impresión</vt:lpstr>
      <vt:lpstr>'15-05'!Área_de_impresión</vt:lpstr>
      <vt:lpstr>'15-06'!Área_de_impresión</vt:lpstr>
      <vt:lpstr>'15-07'!Área_de_impresión</vt:lpstr>
      <vt:lpstr>'15-08'!Área_de_impresión</vt:lpstr>
      <vt:lpstr>'16-03'!Área_de_impresión</vt:lpstr>
      <vt:lpstr>'16-04'!Área_de_impresión</vt:lpstr>
      <vt:lpstr>'16-05'!Área_de_impresión</vt:lpstr>
      <vt:lpstr>'16-06'!Área_de_impresión</vt:lpstr>
      <vt:lpstr>'16-07'!Área_de_impresión</vt:lpstr>
      <vt:lpstr>'17-03'!Área_de_impresión</vt:lpstr>
      <vt:lpstr>'17-04'!Área_de_impresión</vt:lpstr>
      <vt:lpstr>'17-05'!Área_de_impresión</vt:lpstr>
      <vt:lpstr>'17-06'!Área_de_impresión</vt:lpstr>
      <vt:lpstr>'17-07'!Área_de_impresión</vt:lpstr>
      <vt:lpstr>'17-08'!Área_de_impresión</vt:lpstr>
      <vt:lpstr>'18-03'!Área_de_impresión</vt:lpstr>
      <vt:lpstr>'18-04'!Área_de_impresión</vt:lpstr>
      <vt:lpstr>'18-05'!Área_de_impresión</vt:lpstr>
      <vt:lpstr>'18-06'!Área_de_impresión</vt:lpstr>
      <vt:lpstr>'18-07'!Área_de_impresión</vt:lpstr>
      <vt:lpstr>'18-08'!Área_de_impresión</vt:lpstr>
      <vt:lpstr>'19-03'!Área_de_impresión</vt:lpstr>
      <vt:lpstr>'19-05'!Área_de_impresión</vt:lpstr>
      <vt:lpstr>'19-06'!Área_de_impresión</vt:lpstr>
      <vt:lpstr>'19-08'!Área_de_impresión</vt:lpstr>
      <vt:lpstr>'20-03'!Área_de_impresión</vt:lpstr>
      <vt:lpstr>'20-04'!Área_de_impresión</vt:lpstr>
      <vt:lpstr>'20-05'!Área_de_impresión</vt:lpstr>
      <vt:lpstr>'20-06'!Área_de_impresión</vt:lpstr>
      <vt:lpstr>'20-08'!Área_de_impresión</vt:lpstr>
      <vt:lpstr>'21-03'!Área_de_impresión</vt:lpstr>
      <vt:lpstr>'21-04'!Área_de_impresión</vt:lpstr>
      <vt:lpstr>'21-05'!Área_de_impresión</vt:lpstr>
      <vt:lpstr>'21-07'!Área_de_impresión</vt:lpstr>
      <vt:lpstr>'21-08'!Área_de_impresión</vt:lpstr>
      <vt:lpstr>'22-03'!Área_de_impresión</vt:lpstr>
      <vt:lpstr>'22-04'!Área_de_impresión</vt:lpstr>
      <vt:lpstr>'22-05'!Área_de_impresión</vt:lpstr>
      <vt:lpstr>'22-06'!Área_de_impresión</vt:lpstr>
      <vt:lpstr>'22-07'!Área_de_impresión</vt:lpstr>
      <vt:lpstr>'22-08'!Área_de_impresión</vt:lpstr>
      <vt:lpstr>'23-03'!Área_de_impresión</vt:lpstr>
      <vt:lpstr>'23-04'!Área_de_impresión</vt:lpstr>
      <vt:lpstr>'23-05'!Área_de_impresión</vt:lpstr>
      <vt:lpstr>'23-06'!Área_de_impresión</vt:lpstr>
      <vt:lpstr>'23-07'!Área_de_impresión</vt:lpstr>
      <vt:lpstr>'24-03'!Área_de_impresión</vt:lpstr>
      <vt:lpstr>'24-04'!Área_de_impresión</vt:lpstr>
      <vt:lpstr>'24-06'!Área_de_impresión</vt:lpstr>
      <vt:lpstr>'24-07'!Área_de_impresión</vt:lpstr>
      <vt:lpstr>'24-08'!Área_de_impresión</vt:lpstr>
      <vt:lpstr>'25-03'!Área_de_impresión</vt:lpstr>
      <vt:lpstr>'25-04'!Área_de_impresión</vt:lpstr>
      <vt:lpstr>'25-05'!Área_de_impresión</vt:lpstr>
      <vt:lpstr>'25-06'!Área_de_impresión</vt:lpstr>
      <vt:lpstr>'25-07'!Área_de_impresión</vt:lpstr>
      <vt:lpstr>'25-08'!Área_de_impresión</vt:lpstr>
      <vt:lpstr>'26-03'!Área_de_impresión</vt:lpstr>
      <vt:lpstr>'26-05'!Área_de_impresión</vt:lpstr>
      <vt:lpstr>'26-06'!Área_de_impresión</vt:lpstr>
      <vt:lpstr>'26-08'!Área_de_impresión</vt:lpstr>
      <vt:lpstr>'27-03'!Área_de_impresión</vt:lpstr>
      <vt:lpstr>'27-04'!Área_de_impresión</vt:lpstr>
      <vt:lpstr>'27-05'!Área_de_impresión</vt:lpstr>
      <vt:lpstr>'27-06'!Área_de_impresión</vt:lpstr>
      <vt:lpstr>'27-07'!Área_de_impresión</vt:lpstr>
      <vt:lpstr>'27-08'!Área_de_impresión</vt:lpstr>
      <vt:lpstr>'28-03'!Área_de_impresión</vt:lpstr>
      <vt:lpstr>'28-04'!Área_de_impresión</vt:lpstr>
      <vt:lpstr>'28-05'!Área_de_impresión</vt:lpstr>
      <vt:lpstr>'28-07'!Área_de_impresión</vt:lpstr>
      <vt:lpstr>'28-08'!Área_de_impresión</vt:lpstr>
      <vt:lpstr>'29-04'!Área_de_impresión</vt:lpstr>
      <vt:lpstr>'29-05'!Área_de_impresión</vt:lpstr>
      <vt:lpstr>'29-06'!Área_de_impresión</vt:lpstr>
      <vt:lpstr>'29-07'!Área_de_impresión</vt:lpstr>
      <vt:lpstr>'29-08'!Área_de_impresión</vt:lpstr>
      <vt:lpstr>'30-03'!Área_de_impresión</vt:lpstr>
      <vt:lpstr>'30-04'!Área_de_impresión</vt:lpstr>
      <vt:lpstr>'30-05'!Área_de_impresión</vt:lpstr>
      <vt:lpstr>'30-06'!Área_de_impresión</vt:lpstr>
      <vt:lpstr>'30-07'!Área_de_impresión</vt:lpstr>
      <vt:lpstr>'31-03'!Área_de_impresión</vt:lpstr>
      <vt:lpstr>'31-07'!Área_de_impresión</vt:lpstr>
      <vt:lpstr>'31-08'!Área_de_impresión</vt:lpstr>
      <vt:lpstr>MACHOTE!Área_de_impresión</vt:lpstr>
      <vt:lpstr>'Reporte de Ausencias'!Área_de_impresión</vt:lpstr>
      <vt:lpstr>'Reporte de horas deducidos'!Área_de_impresión</vt:lpstr>
      <vt:lpstr>'01-04'!Títulos_a_imprimir</vt:lpstr>
      <vt:lpstr>'01-05'!Títulos_a_imprimir</vt:lpstr>
      <vt:lpstr>'01-06'!Títulos_a_imprimir</vt:lpstr>
      <vt:lpstr>'01-07'!Títulos_a_imprimir</vt:lpstr>
      <vt:lpstr>'01-08'!Títulos_a_imprimir</vt:lpstr>
      <vt:lpstr>'01-09'!Títulos_a_imprimir</vt:lpstr>
      <vt:lpstr>'02-03'!Títulos_a_imprimir</vt:lpstr>
      <vt:lpstr>'02-05'!Títulos_a_imprimir</vt:lpstr>
      <vt:lpstr>'02-06'!Títulos_a_imprimir</vt:lpstr>
      <vt:lpstr>'02-07'!Títulos_a_imprimir</vt:lpstr>
      <vt:lpstr>'02-09'!Títulos_a_imprimir</vt:lpstr>
      <vt:lpstr>'03-03'!Títulos_a_imprimir</vt:lpstr>
      <vt:lpstr>'03-05'!Títulos_a_imprimir</vt:lpstr>
      <vt:lpstr>'03-06'!Títulos_a_imprimir</vt:lpstr>
      <vt:lpstr>'03-07'!Títulos_a_imprimir</vt:lpstr>
      <vt:lpstr>'03-08'!Títulos_a_imprimir</vt:lpstr>
      <vt:lpstr>'03-09'!Títulos_a_imprimir</vt:lpstr>
      <vt:lpstr>'04-03'!Títulos_a_imprimir</vt:lpstr>
      <vt:lpstr>'04-05'!Títulos_a_imprimir</vt:lpstr>
      <vt:lpstr>'04-06'!Títulos_a_imprimir</vt:lpstr>
      <vt:lpstr>'04-07'!Títulos_a_imprimir</vt:lpstr>
      <vt:lpstr>'04-08'!Títulos_a_imprimir</vt:lpstr>
      <vt:lpstr>'04-09'!Títulos_a_imprimir</vt:lpstr>
      <vt:lpstr>'05-03'!Títulos_a_imprimir</vt:lpstr>
      <vt:lpstr>'05-05'!Títulos_a_imprimir</vt:lpstr>
      <vt:lpstr>'05-06'!Títulos_a_imprimir</vt:lpstr>
      <vt:lpstr>'05-08'!Títulos_a_imprimir</vt:lpstr>
      <vt:lpstr>'05-09'!Títulos_a_imprimir</vt:lpstr>
      <vt:lpstr>'06-03'!Títulos_a_imprimir</vt:lpstr>
      <vt:lpstr>'06-04'!Títulos_a_imprimir</vt:lpstr>
      <vt:lpstr>'06-05'!Títulos_a_imprimir</vt:lpstr>
      <vt:lpstr>'06-06'!Títulos_a_imprimir</vt:lpstr>
      <vt:lpstr>'06-07'!Títulos_a_imprimir</vt:lpstr>
      <vt:lpstr>'06-08'!Títulos_a_imprimir</vt:lpstr>
      <vt:lpstr>'07-03'!Títulos_a_imprimir</vt:lpstr>
      <vt:lpstr>'07-04'!Títulos_a_imprimir</vt:lpstr>
      <vt:lpstr>'07-05'!Títulos_a_imprimir</vt:lpstr>
      <vt:lpstr>'07-07'!Títulos_a_imprimir</vt:lpstr>
      <vt:lpstr>'07-08'!Títulos_a_imprimir</vt:lpstr>
      <vt:lpstr>'07-09'!Títulos_a_imprimir</vt:lpstr>
      <vt:lpstr>'08-04'!Títulos_a_imprimir</vt:lpstr>
      <vt:lpstr>'08-05'!Títulos_a_imprimir</vt:lpstr>
      <vt:lpstr>'08-06'!Títulos_a_imprimir</vt:lpstr>
      <vt:lpstr>'08-07'!Títulos_a_imprimir</vt:lpstr>
      <vt:lpstr>'08-08'!Títulos_a_imprimir</vt:lpstr>
      <vt:lpstr>'08-09'!Títulos_a_imprimir</vt:lpstr>
      <vt:lpstr>'09-03'!Títulos_a_imprimir</vt:lpstr>
      <vt:lpstr>'09-04'!Títulos_a_imprimir</vt:lpstr>
      <vt:lpstr>'09-05'!Títulos_a_imprimir</vt:lpstr>
      <vt:lpstr>'09-06'!Títulos_a_imprimir</vt:lpstr>
      <vt:lpstr>'09-07'!Títulos_a_imprimir</vt:lpstr>
      <vt:lpstr>'09-09'!Títulos_a_imprimir</vt:lpstr>
      <vt:lpstr>'10-03'!Títulos_a_imprimir</vt:lpstr>
      <vt:lpstr>'10-04'!Títulos_a_imprimir</vt:lpstr>
      <vt:lpstr>'10-05'!Títulos_a_imprimir</vt:lpstr>
      <vt:lpstr>'10-06'!Títulos_a_imprimir</vt:lpstr>
      <vt:lpstr>'10-07'!Títulos_a_imprimir</vt:lpstr>
      <vt:lpstr>'11-03'!Títulos_a_imprimir</vt:lpstr>
      <vt:lpstr>'11-04'!Títulos_a_imprimir</vt:lpstr>
      <vt:lpstr>'11-05'!Títulos_a_imprimir</vt:lpstr>
      <vt:lpstr>'11-06'!Títulos_a_imprimir</vt:lpstr>
      <vt:lpstr>'11-07'!Títulos_a_imprimir</vt:lpstr>
      <vt:lpstr>'11-08'!Títulos_a_imprimir</vt:lpstr>
      <vt:lpstr>'12-03'!Títulos_a_imprimir</vt:lpstr>
      <vt:lpstr>'12-05'!Títulos_a_imprimir</vt:lpstr>
      <vt:lpstr>'12-06'!Títulos_a_imprimir</vt:lpstr>
      <vt:lpstr>'12-08'!Títulos_a_imprimir</vt:lpstr>
      <vt:lpstr>'13-03'!Títulos_a_imprimir</vt:lpstr>
      <vt:lpstr>'13-04'!Títulos_a_imprimir</vt:lpstr>
      <vt:lpstr>'13-05'!Títulos_a_imprimir</vt:lpstr>
      <vt:lpstr>'13-06'!Títulos_a_imprimir</vt:lpstr>
      <vt:lpstr>'13-07'!Títulos_a_imprimir</vt:lpstr>
      <vt:lpstr>'13-08'!Títulos_a_imprimir</vt:lpstr>
      <vt:lpstr>'14-03'!Títulos_a_imprimir</vt:lpstr>
      <vt:lpstr>'14-04'!Títulos_a_imprimir</vt:lpstr>
      <vt:lpstr>'14-05'!Títulos_a_imprimir</vt:lpstr>
      <vt:lpstr>'14-07'!Títulos_a_imprimir</vt:lpstr>
      <vt:lpstr>'14-08'!Títulos_a_imprimir</vt:lpstr>
      <vt:lpstr>'15-04'!Títulos_a_imprimir</vt:lpstr>
      <vt:lpstr>'15-05'!Títulos_a_imprimir</vt:lpstr>
      <vt:lpstr>'15-06'!Títulos_a_imprimir</vt:lpstr>
      <vt:lpstr>'15-07'!Títulos_a_imprimir</vt:lpstr>
      <vt:lpstr>'15-08'!Títulos_a_imprimir</vt:lpstr>
      <vt:lpstr>'16-03'!Títulos_a_imprimir</vt:lpstr>
      <vt:lpstr>'16-04'!Títulos_a_imprimir</vt:lpstr>
      <vt:lpstr>'16-05'!Títulos_a_imprimir</vt:lpstr>
      <vt:lpstr>'16-06'!Títulos_a_imprimir</vt:lpstr>
      <vt:lpstr>'16-07'!Títulos_a_imprimir</vt:lpstr>
      <vt:lpstr>'17-03'!Títulos_a_imprimir</vt:lpstr>
      <vt:lpstr>'17-04'!Títulos_a_imprimir</vt:lpstr>
      <vt:lpstr>'17-05'!Títulos_a_imprimir</vt:lpstr>
      <vt:lpstr>'17-06'!Títulos_a_imprimir</vt:lpstr>
      <vt:lpstr>'17-07'!Títulos_a_imprimir</vt:lpstr>
      <vt:lpstr>'17-08'!Títulos_a_imprimir</vt:lpstr>
      <vt:lpstr>'18-03'!Títulos_a_imprimir</vt:lpstr>
      <vt:lpstr>'18-04'!Títulos_a_imprimir</vt:lpstr>
      <vt:lpstr>'18-05'!Títulos_a_imprimir</vt:lpstr>
      <vt:lpstr>'18-06'!Títulos_a_imprimir</vt:lpstr>
      <vt:lpstr>'18-07'!Títulos_a_imprimir</vt:lpstr>
      <vt:lpstr>'18-08'!Títulos_a_imprimir</vt:lpstr>
      <vt:lpstr>'19-03'!Títulos_a_imprimir</vt:lpstr>
      <vt:lpstr>'19-05'!Títulos_a_imprimir</vt:lpstr>
      <vt:lpstr>'19-06'!Títulos_a_imprimir</vt:lpstr>
      <vt:lpstr>'19-08'!Títulos_a_imprimir</vt:lpstr>
      <vt:lpstr>'20-03'!Títulos_a_imprimir</vt:lpstr>
      <vt:lpstr>'20-04'!Títulos_a_imprimir</vt:lpstr>
      <vt:lpstr>'20-05'!Títulos_a_imprimir</vt:lpstr>
      <vt:lpstr>'20-06'!Títulos_a_imprimir</vt:lpstr>
      <vt:lpstr>'20-08'!Títulos_a_imprimir</vt:lpstr>
      <vt:lpstr>'21-03'!Títulos_a_imprimir</vt:lpstr>
      <vt:lpstr>'21-04'!Títulos_a_imprimir</vt:lpstr>
      <vt:lpstr>'21-05'!Títulos_a_imprimir</vt:lpstr>
      <vt:lpstr>'21-07'!Títulos_a_imprimir</vt:lpstr>
      <vt:lpstr>'21-08'!Títulos_a_imprimir</vt:lpstr>
      <vt:lpstr>'22-03'!Títulos_a_imprimir</vt:lpstr>
      <vt:lpstr>'22-04'!Títulos_a_imprimir</vt:lpstr>
      <vt:lpstr>'22-05'!Títulos_a_imprimir</vt:lpstr>
      <vt:lpstr>'22-06'!Títulos_a_imprimir</vt:lpstr>
      <vt:lpstr>'22-07'!Títulos_a_imprimir</vt:lpstr>
      <vt:lpstr>'22-08'!Títulos_a_imprimir</vt:lpstr>
      <vt:lpstr>'23-03'!Títulos_a_imprimir</vt:lpstr>
      <vt:lpstr>'23-04'!Títulos_a_imprimir</vt:lpstr>
      <vt:lpstr>'23-05'!Títulos_a_imprimir</vt:lpstr>
      <vt:lpstr>'23-06'!Títulos_a_imprimir</vt:lpstr>
      <vt:lpstr>'23-07'!Títulos_a_imprimir</vt:lpstr>
      <vt:lpstr>'24-03'!Títulos_a_imprimir</vt:lpstr>
      <vt:lpstr>'24-04'!Títulos_a_imprimir</vt:lpstr>
      <vt:lpstr>'24-06'!Títulos_a_imprimir</vt:lpstr>
      <vt:lpstr>'24-07'!Títulos_a_imprimir</vt:lpstr>
      <vt:lpstr>'24-08'!Títulos_a_imprimir</vt:lpstr>
      <vt:lpstr>'25-03'!Títulos_a_imprimir</vt:lpstr>
      <vt:lpstr>'25-04'!Títulos_a_imprimir</vt:lpstr>
      <vt:lpstr>'25-05'!Títulos_a_imprimir</vt:lpstr>
      <vt:lpstr>'25-06'!Títulos_a_imprimir</vt:lpstr>
      <vt:lpstr>'25-07'!Títulos_a_imprimir</vt:lpstr>
      <vt:lpstr>'25-08'!Títulos_a_imprimir</vt:lpstr>
      <vt:lpstr>'26-03'!Títulos_a_imprimir</vt:lpstr>
      <vt:lpstr>'26-05'!Títulos_a_imprimir</vt:lpstr>
      <vt:lpstr>'26-06'!Títulos_a_imprimir</vt:lpstr>
      <vt:lpstr>'26-08'!Títulos_a_imprimir</vt:lpstr>
      <vt:lpstr>'27-03'!Títulos_a_imprimir</vt:lpstr>
      <vt:lpstr>'27-04'!Títulos_a_imprimir</vt:lpstr>
      <vt:lpstr>'27-05'!Títulos_a_imprimir</vt:lpstr>
      <vt:lpstr>'27-06'!Títulos_a_imprimir</vt:lpstr>
      <vt:lpstr>'27-07'!Títulos_a_imprimir</vt:lpstr>
      <vt:lpstr>'27-08'!Títulos_a_imprimir</vt:lpstr>
      <vt:lpstr>'28-03'!Títulos_a_imprimir</vt:lpstr>
      <vt:lpstr>'28-04'!Títulos_a_imprimir</vt:lpstr>
      <vt:lpstr>'28-05'!Títulos_a_imprimir</vt:lpstr>
      <vt:lpstr>'28-07'!Títulos_a_imprimir</vt:lpstr>
      <vt:lpstr>'28-08'!Títulos_a_imprimir</vt:lpstr>
      <vt:lpstr>'29-04'!Títulos_a_imprimir</vt:lpstr>
      <vt:lpstr>'29-05'!Títulos_a_imprimir</vt:lpstr>
      <vt:lpstr>'29-06'!Títulos_a_imprimir</vt:lpstr>
      <vt:lpstr>'29-07'!Títulos_a_imprimir</vt:lpstr>
      <vt:lpstr>'29-08'!Títulos_a_imprimir</vt:lpstr>
      <vt:lpstr>'30-03'!Títulos_a_imprimir</vt:lpstr>
      <vt:lpstr>'30-04'!Títulos_a_imprimir</vt:lpstr>
      <vt:lpstr>'30-05'!Títulos_a_imprimir</vt:lpstr>
      <vt:lpstr>'30-06'!Títulos_a_imprimir</vt:lpstr>
      <vt:lpstr>'30-07'!Títulos_a_imprimir</vt:lpstr>
      <vt:lpstr>'31-03'!Títulos_a_imprimir</vt:lpstr>
      <vt:lpstr>'31-07'!Títulos_a_imprimir</vt:lpstr>
      <vt:lpstr>'31-08'!Títulos_a_imprimir</vt:lpstr>
      <vt:lpstr>MACHOTE!Títulos_a_imprimir</vt:lpstr>
      <vt:lpstr>'Reporte de Acumulado'!Títulos_a_imprimir</vt:lpstr>
      <vt:lpstr>'Reporte de horas deducidos'!Títulos_a_imprimir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Rostran; Harinto Rodríguez Cruz</dc:creator>
  <cp:lastModifiedBy>Harinto Rodriguez</cp:lastModifiedBy>
  <cp:lastPrinted>2026-03-05T20:20:22Z</cp:lastPrinted>
  <dcterms:created xsi:type="dcterms:W3CDTF">2012-11-03T15:05:54Z</dcterms:created>
  <dcterms:modified xsi:type="dcterms:W3CDTF">2026-09-11T22:42:59Z</dcterms:modified>
</cp:coreProperties>
</file>