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<sst xmlns="http://schemas.openxmlformats.org/spreadsheetml/2006/main" count="528" uniqueCount="299">
  <si>
    <t xml:space="preserve">id</t>
  </si>
  <si>
    <t xml:space="preserve">name</t>
  </si>
  <si>
    <t xml:space="preserve">party</t>
  </si>
  <si>
    <t xml:space="preserve">symbol</t>
  </si>
  <si>
    <t xml:space="preserve">age</t>
  </si>
  <si>
    <t xml:space="preserve">gender</t>
  </si>
  <si>
    <t xml:space="preserve">phone</t>
  </si>
  <si>
    <t xml:space="preserve">ITR</t>
  </si>
  <si>
    <t xml:space="preserve">qualification</t>
  </si>
  <si>
    <t xml:space="preserve">livelihood</t>
  </si>
  <si>
    <t xml:space="preserve">cases_filed</t>
  </si>
  <si>
    <t xml:space="preserve">convictions</t>
  </si>
  <si>
    <t xml:space="preserve">movable_assets</t>
  </si>
  <si>
    <t xml:space="preserve">immovable_assets</t>
  </si>
  <si>
    <t xml:space="preserve">assets</t>
  </si>
  <si>
    <t xml:space="preserve">liabilities</t>
  </si>
  <si>
    <t xml:space="preserve">political_background</t>
  </si>
  <si>
    <t xml:space="preserve">political_background_link</t>
  </si>
  <si>
    <t xml:space="preserve">affidavit</t>
  </si>
  <si>
    <t xml:space="preserve">CN-1</t>
  </si>
  <si>
    <t xml:space="preserve">ALAGAPPURAM R MOHANRAJ</t>
  </si>
  <si>
    <t xml:space="preserve">DMDK</t>
  </si>
  <si>
    <t xml:space="preserve">M</t>
  </si>
  <si>
    <t xml:space="preserve">["8,48,040”,”8,45,790”,”8,57,620”]</t>
  </si>
  <si>
    <t xml:space="preserve">B.sc. Botany (discontinued)</t>
  </si>
  <si>
    <t xml:space="preserve">Real Estate Business</t>
  </si>
  <si>
    <t xml:space="preserve">None</t>
  </si>
  <si>
    <t xml:space="preserve">CN-2</t>
  </si>
  <si>
    <t xml:space="preserve">KALANITHI VEERASAMI</t>
  </si>
  <si>
    <t xml:space="preserve">DMK</t>
  </si>
  <si>
    <t xml:space="preserve">[“30,54,690”,”33,06,950”,”30,62,490”]</t>
  </si>
  <si>
    <t xml:space="preserve">MBBS,MS,M.Ch,FRCS</t>
  </si>
  <si>
    <t xml:space="preserve">Doctor</t>
  </si>
  <si>
    <t xml:space="preserve">Arcot.N.VeeraSami(Father)</t>
  </si>
  <si>
    <t xml:space="preserve">https://en.wikipedia.org/wiki/Arcot_N._Veeraswami</t>
  </si>
  <si>
    <t xml:space="preserve">CN-3</t>
  </si>
  <si>
    <t xml:space="preserve">MOURYA G</t>
  </si>
  <si>
    <t xml:space="preserve">MNM</t>
  </si>
  <si>
    <t xml:space="preserve">[“6,98,405”,”9,12,580”,”15,05,072”]</t>
  </si>
  <si>
    <t xml:space="preserve">M.Sc Zoology</t>
  </si>
  <si>
    <t xml:space="preserve">Retired IPS Officer</t>
  </si>
  <si>
    <t xml:space="preserve">CS-1</t>
  </si>
  <si>
    <t xml:space="preserve">KUMAR R</t>
  </si>
  <si>
    <t xml:space="preserve">BSJ</t>
  </si>
  <si>
    <t xml:space="preserve">Elephant</t>
  </si>
  <si>
    <t xml:space="preserve">[“”,””,””]</t>
  </si>
  <si>
    <t xml:space="preserve">B.A. History</t>
  </si>
  <si>
    <t xml:space="preserve">Fruitshop Business</t>
  </si>
  <si>
    <t xml:space="preserve">https://suvidha.eci.gov.in/uploads/affidavit/2019/PC/S22/3/S2220190330070416.pdf</t>
  </si>
  <si>
    <t xml:space="preserve">CS-2</t>
  </si>
  <si>
    <t xml:space="preserve">THAMIZHACHI THANGAPANDIAN</t>
  </si>
  <si>
    <t xml:space="preserve">Rising Sun</t>
  </si>
  <si>
    <t xml:space="preserve">F</t>
  </si>
  <si>
    <t xml:space="preserve">[“23,63,503”,”26,69,650”,”30,08,390”]</t>
  </si>
  <si>
    <t xml:space="preserve">Ph.D</t>
  </si>
  <si>
    <t xml:space="preserve">Writer</t>
  </si>
  <si>
    <t xml:space="preserve">V.Thangapandian(Father)</t>
  </si>
  <si>
    <t xml:space="preserve">https://en.wikipedia.org/wiki/V._Thangapandian</t>
  </si>
  <si>
    <t xml:space="preserve">https://suvidha.eci.gov.in/uploads/affidavit/2019/PC/S22/3/S2220190330074058.pdf</t>
  </si>
  <si>
    <t xml:space="preserve">CS-3</t>
  </si>
  <si>
    <t xml:space="preserve">JAYAVARDHAN J</t>
  </si>
  <si>
    <t xml:space="preserve">ADMK</t>
  </si>
  <si>
    <t xml:space="preserve">Two leaves</t>
  </si>
  <si>
    <t xml:space="preserve">[“9,94,310”,”6,09,250”,”6,01,940”]</t>
  </si>
  <si>
    <t xml:space="preserve">MD</t>
  </si>
  <si>
    <t xml:space="preserve">D.Jayakumar(Father)</t>
  </si>
  <si>
    <t xml:space="preserve">https://en.wikipedia.org/wiki/D._Jayakumar</t>
  </si>
  <si>
    <t xml:space="preserve">https://suvidha.eci.gov.in/uploads/affidavit/2019/PC/S22/3/S2220190330062256.pdf</t>
  </si>
  <si>
    <t xml:space="preserve">CS-4</t>
  </si>
  <si>
    <t xml:space="preserve">SAIKUMAR S</t>
  </si>
  <si>
    <t xml:space="preserve">SOCIALIST UNITY CENTRE OF INDIA</t>
  </si>
  <si>
    <t xml:space="preserve">Gas Cylinder</t>
  </si>
  <si>
    <t xml:space="preserve">HSC</t>
  </si>
  <si>
    <t xml:space="preserve">https://suvidha.eci.gov.in/uploads/affidavit/2019/PC/S22/3/S2220190330061544.pdf</t>
  </si>
  <si>
    <t xml:space="preserve">CS-5</t>
  </si>
  <si>
    <t xml:space="preserve">SRINIVASAN s</t>
  </si>
  <si>
    <t xml:space="preserve">REPUBLICAN PARTY OF INDIA</t>
  </si>
  <si>
    <t xml:space="preserve">iron box</t>
  </si>
  <si>
    <t xml:space="preserve">SSLC</t>
  </si>
  <si>
    <t xml:space="preserve">Actor</t>
  </si>
  <si>
    <t xml:space="preserve">https://suvidha.eci.gov.in/uploads/affidavit/2019/PC/S22/3/S2220190331031340.pdf</t>
  </si>
  <si>
    <t xml:space="preserve">CS-6</t>
  </si>
  <si>
    <t xml:space="preserve">THIRUNAVUKKARASU V</t>
  </si>
  <si>
    <t xml:space="preserve">MAKKALATCHI KATCHI</t>
  </si>
  <si>
    <t xml:space="preserve">telephone</t>
  </si>
  <si>
    <t xml:space="preserve">Employee</t>
  </si>
  <si>
    <t xml:space="preserve">https://suvidha.eci.gov.in/uploads/affidavit/2019/PC/S22/3/S2220190330064225.pdf</t>
  </si>
  <si>
    <t xml:space="preserve">CS-7</t>
  </si>
  <si>
    <t xml:space="preserve">NARESH A</t>
  </si>
  <si>
    <t xml:space="preserve">TAMILNADU ILANGYAR KATCHI</t>
  </si>
  <si>
    <t xml:space="preserve">ring</t>
  </si>
  <si>
    <t xml:space="preserve">[“”,“2,49,880”,”2,68,410”]</t>
  </si>
  <si>
    <t xml:space="preserve">BDS</t>
  </si>
  <si>
    <t xml:space="preserve">Dentist</t>
  </si>
  <si>
    <t xml:space="preserve">https://suvidha.eci.gov.in/uploads/affidavit/2019/PC/S22/3/S2220190330071803.pdf</t>
  </si>
  <si>
    <t xml:space="preserve">CS-8</t>
  </si>
  <si>
    <t xml:space="preserve">MURALI KRISHNAN K</t>
  </si>
  <si>
    <t xml:space="preserve">PYRAMID PARTY OF INDIA</t>
  </si>
  <si>
    <t xml:space="preserve">pineapple</t>
  </si>
  <si>
    <t xml:space="preserve">[“4,32,520”,”4,49,409”,”3,98,790”]</t>
  </si>
  <si>
    <t xml:space="preserve">B.com, CAIIB</t>
  </si>
  <si>
    <t xml:space="preserve">Retired</t>
  </si>
  <si>
    <t xml:space="preserve">https://suvidha.eci.gov.in/uploads/affidavit/2019/PC/S22/3/S2220190330070049.pdf</t>
  </si>
  <si>
    <t xml:space="preserve">CS-9</t>
  </si>
  <si>
    <t xml:space="preserve">RANGARAJAN R</t>
  </si>
  <si>
    <t xml:space="preserve">torchlight</t>
  </si>
  <si>
    <t xml:space="preserve">[“12,51,470”,”10,06,780”,”18,03,030”]</t>
  </si>
  <si>
    <t xml:space="preserve">CA</t>
  </si>
  <si>
    <t xml:space="preserve">ex-IAS and Civil Services Trainer</t>
  </si>
  <si>
    <t xml:space="preserve">https://suvidha.eci.gov.in/uploads/affidavit/2019/PC/S22/3/S2220190330070832.pdf</t>
  </si>
  <si>
    <t xml:space="preserve">CS-10</t>
  </si>
  <si>
    <t xml:space="preserve">JOHNSON R</t>
  </si>
  <si>
    <t xml:space="preserve">INDIAN CHRISTIAN FRONT</t>
  </si>
  <si>
    <t xml:space="preserve">grapes</t>
  </si>
  <si>
    <t xml:space="preserve">[“3,09,230”,”2,67,000”,”2,54,590”]</t>
  </si>
  <si>
    <t xml:space="preserve">Real Estate Agent</t>
  </si>
  <si>
    <t xml:space="preserve">https://suvidha.eci.gov.in/uploads/affidavit/2019/PC/S22/3/S2220190330071054.pdf</t>
  </si>
  <si>
    <t xml:space="preserve">CS-11</t>
  </si>
  <si>
    <t xml:space="preserve">JAYAKUMAR MA</t>
  </si>
  <si>
    <t xml:space="preserve">DESIYA MAKKAL SAKTHI KATCHI</t>
  </si>
  <si>
    <t xml:space="preserve">football</t>
  </si>
  <si>
    <t xml:space="preserve">Editor</t>
  </si>
  <si>
    <t xml:space="preserve">https://suvidha.eci.gov.in/uploads/affidavit/2019/PC/S22/3/S2220190330065907.pdf</t>
  </si>
  <si>
    <t xml:space="preserve">CS-12</t>
  </si>
  <si>
    <t xml:space="preserve">SHERINE AJ</t>
  </si>
  <si>
    <t xml:space="preserve">NAAM TAMILAR KATCHI</t>
  </si>
  <si>
    <t xml:space="preserve">farmer</t>
  </si>
  <si>
    <t xml:space="preserve">044-22236775</t>
  </si>
  <si>
    <t xml:space="preserve">M.Sc Ph.D</t>
  </si>
  <si>
    <t xml:space="preserve">Homemaker</t>
  </si>
  <si>
    <t xml:space="preserve">https://suvidha.eci.gov.in/uploads/affidavit/2019/PC/S22/3/S2220190330073938.pdf</t>
  </si>
  <si>
    <t xml:space="preserve">CS-13</t>
  </si>
  <si>
    <t xml:space="preserve">AGNI SRIRAMACHANDRAN</t>
  </si>
  <si>
    <t xml:space="preserve">pen</t>
  </si>
  <si>
    <t xml:space="preserve">Agriculture</t>
  </si>
  <si>
    <t xml:space="preserve">CS-14</t>
  </si>
  <si>
    <t xml:space="preserve">ASHOK S</t>
  </si>
  <si>
    <t xml:space="preserve">INDEPENDENT</t>
  </si>
  <si>
    <t xml:space="preserve">car</t>
  </si>
  <si>
    <t xml:space="preserve">B.sc Chemisty, LLB</t>
  </si>
  <si>
    <t xml:space="preserve">Advocate</t>
  </si>
  <si>
    <t xml:space="preserve">https://suvidha.eci.gov.in/uploads/affidavit/2019/PC/S22/3/S2220190330070730.pdf</t>
  </si>
  <si>
    <t xml:space="preserve">CS-15</t>
  </si>
  <si>
    <t xml:space="preserve">AZHAGIRI P</t>
  </si>
  <si>
    <t xml:space="preserve">tire</t>
  </si>
  <si>
    <t xml:space="preserve">BBA</t>
  </si>
  <si>
    <t xml:space="preserve">Business</t>
  </si>
  <si>
    <t xml:space="preserve">https://suvidha.eci.gov.in/uploads/affidavit/2019/PC/S22/3/S2220190330071431.pdf</t>
  </si>
  <si>
    <t xml:space="preserve">CS-16</t>
  </si>
  <si>
    <t xml:space="preserve">ELANKUMARAN S</t>
  </si>
  <si>
    <t xml:space="preserve">shirt</t>
  </si>
  <si>
    <t xml:space="preserve">LLB</t>
  </si>
  <si>
    <t xml:space="preserve">https://suvidha.eci.gov.in/uploads/affidavit/2019/PC/S22/3/S2220190330073721.pdf</t>
  </si>
  <si>
    <t xml:space="preserve">CS-17</t>
  </si>
  <si>
    <t xml:space="preserve">GANESAN R</t>
  </si>
  <si>
    <t xml:space="preserve">bag</t>
  </si>
  <si>
    <t xml:space="preserve">https://suvidha.eci.gov.in/uploads/affidavit/2019/PC/S22/3/S2220190330073408.pdf</t>
  </si>
  <si>
    <t xml:space="preserve">CS-18</t>
  </si>
  <si>
    <t xml:space="preserve">KANNAN K</t>
  </si>
  <si>
    <t xml:space="preserve">BA</t>
  </si>
  <si>
    <t xml:space="preserve">https://suvidha.eci.gov.in/uploads/affidavit/2019/PC/S22/3/S2220190330072436.pdf</t>
  </si>
  <si>
    <t xml:space="preserve">CS-19</t>
  </si>
  <si>
    <t xml:space="preserve">KARTHIKEYAN P</t>
  </si>
  <si>
    <t xml:space="preserve">[“14,30,812”,”19,37,388”,”12,92,777”]</t>
  </si>
  <si>
    <t xml:space="preserve">B.com</t>
  </si>
  <si>
    <t xml:space="preserve">https://suvidha.eci.gov.in/uploads/affidavit/2019/PC/S22/3/S2220190330072349.pdf</t>
  </si>
  <si>
    <t xml:space="preserve">CS-20</t>
  </si>
  <si>
    <t xml:space="preserve">KARTHIK D</t>
  </si>
  <si>
    <t xml:space="preserve">https://suvidha.eci.gov.in/uploads/affidavit/2019/PC/S22/3/S2220190330071858.pdf</t>
  </si>
  <si>
    <t xml:space="preserve">CS-21</t>
  </si>
  <si>
    <t xml:space="preserve">SARAVANA PERUMAL K</t>
  </si>
  <si>
    <t xml:space="preserve">https://suvidha.eci.gov.in/uploads/affidavit/2019/PC/S22/3/S2220190330072017.pdf</t>
  </si>
  <si>
    <t xml:space="preserve">CS-22</t>
  </si>
  <si>
    <t xml:space="preserve">CHIDAMBARA ANANTHA RAJA I</t>
  </si>
  <si>
    <t xml:space="preserve">[“4,57,330”,”4,16,980”,”2,83,110”]</t>
  </si>
  <si>
    <t xml:space="preserve">BE</t>
  </si>
  <si>
    <t xml:space="preserve">https://suvidha.eci.gov.in/uploads/affidavit/2019/PC/S22/3/S2220190330071608.pdf</t>
  </si>
  <si>
    <t xml:space="preserve">CS-23</t>
  </si>
  <si>
    <t xml:space="preserve">SIBI CHAKKARAVARTHY J</t>
  </si>
  <si>
    <t xml:space="preserve">CEO (Pvt Company)</t>
  </si>
  <si>
    <t xml:space="preserve">https://suvidha.eci.gov.in/uploads/affidavit/2019/PC/S22/3/S2220190330065313.pdf</t>
  </si>
  <si>
    <t xml:space="preserve">CS-24</t>
  </si>
  <si>
    <t xml:space="preserve">SUDHAKAR K</t>
  </si>
  <si>
    <r>
      <rPr>
        <sz val="11"/>
        <color rgb="FF000000"/>
        <rFont val="Calibri"/>
        <family val="2"/>
        <charset val="1"/>
      </rPr>
      <t xml:space="preserve">6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Std</t>
    </r>
  </si>
  <si>
    <t xml:space="preserve">Daily wager</t>
  </si>
  <si>
    <t xml:space="preserve">https://suvidha.eci.gov.in/uploads/affidavit/2019/PC/S22/3/S2220190330072614.pdf</t>
  </si>
  <si>
    <t xml:space="preserve">CS-25</t>
  </si>
  <si>
    <t xml:space="preserve">SUBRAMANI N</t>
  </si>
  <si>
    <t xml:space="preserve">[“4,42,180”,”3,76,480”,”3,10,940”]</t>
  </si>
  <si>
    <t xml:space="preserve">ML</t>
  </si>
  <si>
    <t xml:space="preserve">https://suvidha.eci.gov.in/uploads/affidavit/2019/PC/S22/3/S2220190330072656.pdf</t>
  </si>
  <si>
    <t xml:space="preserve">CS-26</t>
  </si>
  <si>
    <t xml:space="preserve">SUBAYA E</t>
  </si>
  <si>
    <t xml:space="preserve">[“1,20,52,458”,”44,15,335”,”40,15,335”]</t>
  </si>
  <si>
    <t xml:space="preserve">Ph.D, LLM</t>
  </si>
  <si>
    <t xml:space="preserve">Ex-MLA</t>
  </si>
  <si>
    <t xml:space="preserve">http://www.myneta.info/tamilnadu2011/candidate.php?candidate_id=257</t>
  </si>
  <si>
    <t xml:space="preserve">https://suvidha.eci.gov.in/uploads/affidavit/2019/PC/S22/3/S2220190330072816.pdf</t>
  </si>
  <si>
    <t xml:space="preserve">CS-27</t>
  </si>
  <si>
    <t xml:space="preserve">DHANASEKARAN E</t>
  </si>
  <si>
    <t xml:space="preserve">Reporter</t>
  </si>
  <si>
    <t xml:space="preserve">https://suvidha.eci.gov.in/uploads/affidavit/2019/PC/S22/3/S2220190330065037.pdf</t>
  </si>
  <si>
    <t xml:space="preserve">CS-28</t>
  </si>
  <si>
    <t xml:space="preserve">DHANASEKARAN G</t>
  </si>
  <si>
    <t xml:space="preserve">https://suvidha.eci.gov.in/uploads/affidavit/2019/PC/S22/3/S2220190330073147.pdf</t>
  </si>
  <si>
    <t xml:space="preserve">CS-29</t>
  </si>
  <si>
    <t xml:space="preserve">DEVASHAGAYAM G</t>
  </si>
  <si>
    <t xml:space="preserve">[“9,01,610”,”14,45,480”,”11,14,010”]</t>
  </si>
  <si>
    <t xml:space="preserve">MCA</t>
  </si>
  <si>
    <t xml:space="preserve">https://suvidha.eci.gov.in/uploads/affidavit/2019/PC/S22/3/S2220190330065818.pdf</t>
  </si>
  <si>
    <t xml:space="preserve">CS-30</t>
  </si>
  <si>
    <t xml:space="preserve">KUPPAL G DEVADOSS</t>
  </si>
  <si>
    <t xml:space="preserve">[“4,50,000”,”4,60,000”,”4,80,000”]</t>
  </si>
  <si>
    <r>
      <rPr>
        <sz val="11"/>
        <color rgb="FF000000"/>
        <rFont val="Calibri"/>
        <family val="2"/>
        <charset val="1"/>
      </rPr>
      <t xml:space="preserve">8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Std</t>
    </r>
  </si>
  <si>
    <t xml:space="preserve">https://suvidha.eci.gov.in/uploads/affidavit/2019/PC/S22/3/S2220190330064759.pdf</t>
  </si>
  <si>
    <t xml:space="preserve">CS-31</t>
  </si>
  <si>
    <t xml:space="preserve">MANOVA S</t>
  </si>
  <si>
    <t xml:space="preserve">B.sc Computer Science</t>
  </si>
  <si>
    <t xml:space="preserve">https://suvidha.eci.gov.in/uploads/affidavit/2019/PC/S22/3/S2220190330064857.pdf</t>
  </si>
  <si>
    <t xml:space="preserve">CS-32</t>
  </si>
  <si>
    <t xml:space="preserve">MOORTHY M</t>
  </si>
  <si>
    <t xml:space="preserve">8th Std</t>
  </si>
  <si>
    <t xml:space="preserve">Tailor</t>
  </si>
  <si>
    <t xml:space="preserve">https://suvidha.eci.gov.in/uploads/affidavit/2019/PC/S22/3/S2220190330073459.pdf</t>
  </si>
  <si>
    <t xml:space="preserve">CS-33</t>
  </si>
  <si>
    <t xml:space="preserve">RAVICHANDRAN A</t>
  </si>
  <si>
    <t xml:space="preserve">https://suvidha.eci.gov.in/uploads/affidavit/2019/PC/S22/3/S2220190330070621.pdf</t>
  </si>
  <si>
    <t xml:space="preserve">CS-34</t>
  </si>
  <si>
    <t xml:space="preserve">RAMANUJAM / RADHA</t>
  </si>
  <si>
    <t xml:space="preserve">T</t>
  </si>
  <si>
    <t xml:space="preserve">Cook</t>
  </si>
  <si>
    <t xml:space="preserve">https://suvidha.eci.gov.in/uploads/affidavit/2019/PC/S22/3/S2220190330064339.pdf</t>
  </si>
  <si>
    <t xml:space="preserve">CS-35</t>
  </si>
  <si>
    <t xml:space="preserve">RAJI B</t>
  </si>
  <si>
    <t xml:space="preserve">https://suvidha.eci.gov.in/uploads/affidavit/2019/PC/S22/3/S2220190330072126.pdf</t>
  </si>
  <si>
    <t xml:space="preserve">CS-36</t>
  </si>
  <si>
    <t xml:space="preserve">RAJESHWARI PRIYA M</t>
  </si>
  <si>
    <t xml:space="preserve">B.sc</t>
  </si>
  <si>
    <t xml:space="preserve">https://suvidha.eci.gov.in/uploads/affidavit/2019/PC/S22/3/S2220190330065502.pdf</t>
  </si>
  <si>
    <t xml:space="preserve">CS-37</t>
  </si>
  <si>
    <t xml:space="preserve">ROSI C</t>
  </si>
  <si>
    <t xml:space="preserve">Social Activist</t>
  </si>
  <si>
    <t xml:space="preserve">https://suvidha.eci.gov.in/uploads/affidavit/2019/PC/S22/3/S2220190330070147.pdf</t>
  </si>
  <si>
    <t xml:space="preserve">CS-38</t>
  </si>
  <si>
    <t xml:space="preserve">JANCI J</t>
  </si>
  <si>
    <t xml:space="preserve">[“23,12,703”,”25,08,624”,”26,37,580”]</t>
  </si>
  <si>
    <t xml:space="preserve">BCS</t>
  </si>
  <si>
    <t xml:space="preserve">https://suvidha.eci.gov.in/uploads/affidavit/2019/PC/S22/3/S2220190330062034.pdf</t>
  </si>
  <si>
    <t xml:space="preserve">CS-39</t>
  </si>
  <si>
    <t xml:space="preserve">JAYARAMAN K</t>
  </si>
  <si>
    <t xml:space="preserve">https://suvidha.eci.gov.in/uploads/affidavit/2019/PC/S22/3/S2220190330073835.pdf</t>
  </si>
  <si>
    <t xml:space="preserve">CS-40</t>
  </si>
  <si>
    <t xml:space="preserve">HARIHARAN D</t>
  </si>
  <si>
    <t xml:space="preserve">[“8,78,130”,”3,68,470”,””]</t>
  </si>
  <si>
    <t xml:space="preserve">CRA</t>
  </si>
  <si>
    <t xml:space="preserve">https://suvidha.eci.gov.in/uploads/affidavit/2019/PC/S22/3/S2220190330073254.pdf</t>
  </si>
  <si>
    <t xml:space="preserve">Dr. KALANIDHI VEERASAMY</t>
  </si>
  <si>
    <t xml:space="preserve">ROBERT GNANA SEKAR S</t>
  </si>
  <si>
    <t xml:space="preserve">CN-4</t>
  </si>
  <si>
    <t xml:space="preserve">RAVI ML</t>
  </si>
  <si>
    <t xml:space="preserve">CN-5</t>
  </si>
  <si>
    <t xml:space="preserve">KAMESH</t>
  </si>
  <si>
    <t xml:space="preserve">CN-6</t>
  </si>
  <si>
    <t xml:space="preserve">KALIYAMMAL P</t>
  </si>
  <si>
    <t xml:space="preserve">CN-7</t>
  </si>
  <si>
    <t xml:space="preserve">SEBASTIN J</t>
  </si>
  <si>
    <t xml:space="preserve">CN-8</t>
  </si>
  <si>
    <t xml:space="preserve">PRABHAKARAN K</t>
  </si>
  <si>
    <t xml:space="preserve">CN-9</t>
  </si>
  <si>
    <t xml:space="preserve">PRAVEEN KUMAR L</t>
  </si>
  <si>
    <t xml:space="preserve">PEOPLE’S PARTY OF INDIA</t>
  </si>
  <si>
    <t xml:space="preserve">CN-10</t>
  </si>
  <si>
    <t xml:space="preserve">MOURYA AG</t>
  </si>
  <si>
    <t xml:space="preserve">CN-11</t>
  </si>
  <si>
    <t xml:space="preserve">ARULMURUGAN R</t>
  </si>
  <si>
    <t xml:space="preserve">CN-12</t>
  </si>
  <si>
    <t xml:space="preserve">GANESH S</t>
  </si>
  <si>
    <t xml:space="preserve">CN-13</t>
  </si>
  <si>
    <t xml:space="preserve">SATHEESH KANNAN N</t>
  </si>
  <si>
    <t xml:space="preserve">CN-14</t>
  </si>
  <si>
    <t xml:space="preserve">SANTHANA KRISHNAN P</t>
  </si>
  <si>
    <t xml:space="preserve">CN-15</t>
  </si>
  <si>
    <t xml:space="preserve">SARAVANAN V</t>
  </si>
  <si>
    <t xml:space="preserve">CN-16</t>
  </si>
  <si>
    <t xml:space="preserve">SRINIVASAN G</t>
  </si>
  <si>
    <t xml:space="preserve">CN-17</t>
  </si>
  <si>
    <t xml:space="preserve">SELVARAJ S</t>
  </si>
  <si>
    <t xml:space="preserve">CN-18</t>
  </si>
  <si>
    <t xml:space="preserve">DHANRAJ C</t>
  </si>
  <si>
    <t xml:space="preserve">CN-19</t>
  </si>
  <si>
    <t xml:space="preserve">DHARANIDHARAN J</t>
  </si>
  <si>
    <t xml:space="preserve">CN-20</t>
  </si>
  <si>
    <t xml:space="preserve">DAMODHARAN AG</t>
  </si>
  <si>
    <t xml:space="preserve">CN-21</t>
  </si>
  <si>
    <t xml:space="preserve">PRITHVIRAJ S</t>
  </si>
  <si>
    <t xml:space="preserve">CN-22</t>
  </si>
  <si>
    <t xml:space="preserve">MARIMUTHU P</t>
  </si>
  <si>
    <t xml:space="preserve">CN-23</t>
  </si>
  <si>
    <t xml:space="preserve">RAJ 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</si>
</sst>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8" activeCellId="0" sqref="Q18"/>
    </sheetView>
  </sheetViews>
  <sheetFormatPr defaultRowHeight="13.8"/>
  <cols>
    <col collapsed="false" hidden="false" max="1" min="1" style="0" width="8.57085020242915"/>
    <col collapsed="false" hidden="false" max="2" min="2" style="0" width="32.7773279352227"/>
    <col collapsed="false" hidden="false" max="3" min="3" style="0" width="31.4939271255061"/>
    <col collapsed="false" hidden="false" max="4" min="4" style="0" width="19.3522267206478"/>
    <col collapsed="false" hidden="false" max="6" min="5" style="0" width="8.57085020242915"/>
    <col collapsed="false" hidden="false" max="7" min="7" style="0" width="24.1012145748988"/>
    <col collapsed="false" hidden="false" max="8" min="8" style="0" width="36.2064777327935"/>
    <col collapsed="false" hidden="false" max="9" min="9" style="0" width="24.5303643724696"/>
    <col collapsed="false" hidden="false" max="10" min="10" style="0" width="21.3157894736842"/>
    <col collapsed="false" hidden="false" max="11" min="11" style="0" width="13.6032388663968"/>
    <col collapsed="false" hidden="false" max="12" min="12" style="0" width="17.1376518218624"/>
    <col collapsed="false" hidden="false" max="13" min="13" style="0" width="18.4251012145749"/>
    <col collapsed="false" hidden="false" max="14" min="14" style="0" width="25.3886639676113"/>
    <col collapsed="false" hidden="false" max="15" min="15" style="0" width="18.1012145748988"/>
    <col collapsed="false" hidden="false" max="16" min="16" style="0" width="20.8866396761134"/>
    <col collapsed="false" hidden="false" max="17" min="17" style="0" width="24.1012145748988"/>
    <col collapsed="false" hidden="false" max="18" min="18" style="0" width="50.5587044534413"/>
    <col collapsed="false" hidden="false" max="19" min="19" style="0" width="74.0607287449393"/>
    <col collapsed="false" hidden="false" max="20" min="20" style="0" width="17.246963562753"/>
    <col collapsed="false" hidden="false" max="1025" min="2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21</v>
      </c>
      <c r="E2" s="0" t="n">
        <v>65</v>
      </c>
      <c r="F2" s="0" t="s">
        <v>22</v>
      </c>
      <c r="G2" s="0" t="n">
        <v>9994101000</v>
      </c>
      <c r="H2" s="0" t="s">
        <v>23</v>
      </c>
      <c r="I2" s="0" t="s">
        <v>24</v>
      </c>
      <c r="J2" s="0" t="s">
        <v>25</v>
      </c>
      <c r="K2" s="0" t="n">
        <v>6</v>
      </c>
      <c r="L2" s="0" t="s">
        <v>26</v>
      </c>
      <c r="M2" s="0" t="n">
        <f aca="false">14398471+4102947</f>
        <v>18501418</v>
      </c>
      <c r="N2" s="0" t="n">
        <f aca="false">1692000+217730000</f>
        <v>219422000</v>
      </c>
      <c r="O2" s="0" t="n">
        <f aca="false">SUM(M2:N2)</f>
        <v>237923418</v>
      </c>
      <c r="P2" s="0" t="n">
        <v>2831960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E3" s="0" t="n">
        <v>49</v>
      </c>
      <c r="F3" s="0" t="s">
        <v>22</v>
      </c>
      <c r="G3" s="0" t="n">
        <v>9884259482</v>
      </c>
      <c r="H3" s="0" t="s">
        <v>30</v>
      </c>
      <c r="I3" s="0" t="s">
        <v>31</v>
      </c>
      <c r="J3" s="0" t="s">
        <v>32</v>
      </c>
      <c r="K3" s="0" t="s">
        <v>26</v>
      </c>
      <c r="L3" s="0" t="s">
        <v>26</v>
      </c>
      <c r="M3" s="0" t="n">
        <v>254456689</v>
      </c>
      <c r="N3" s="0" t="n">
        <v>148665765</v>
      </c>
      <c r="O3" s="0" t="n">
        <f aca="false">SUM(M3:N3)</f>
        <v>403122454</v>
      </c>
      <c r="P3" s="0" t="n">
        <v>258386550</v>
      </c>
      <c r="Q3" s="0" t="s">
        <v>33</v>
      </c>
      <c r="R3" s="0" t="s">
        <v>34</v>
      </c>
    </row>
    <row r="4" customFormat="false" ht="13.8" hidden="false" customHeight="false" outlineLevel="0" collapsed="false">
      <c r="A4" s="0" t="s">
        <v>35</v>
      </c>
      <c r="B4" s="0" t="s">
        <v>36</v>
      </c>
      <c r="C4" s="0" t="s">
        <v>37</v>
      </c>
      <c r="E4" s="0" t="n">
        <v>62</v>
      </c>
      <c r="F4" s="0" t="s">
        <v>22</v>
      </c>
      <c r="G4" s="0" t="n">
        <v>9498119498</v>
      </c>
      <c r="H4" s="0" t="s">
        <v>38</v>
      </c>
      <c r="I4" s="0" t="s">
        <v>39</v>
      </c>
      <c r="J4" s="0" t="s">
        <v>40</v>
      </c>
      <c r="K4" s="0" t="s">
        <v>26</v>
      </c>
      <c r="L4" s="0" t="s">
        <v>26</v>
      </c>
      <c r="M4" s="0" t="n">
        <f aca="false">830000+1375000</f>
        <v>2205000</v>
      </c>
      <c r="N4" s="0" t="n">
        <v>38000000</v>
      </c>
      <c r="O4" s="0" t="n">
        <f aca="false">SUM(M4:N4)</f>
        <v>40205000</v>
      </c>
      <c r="P4" s="0" t="n">
        <f aca="false">6500000+1697000</f>
        <v>8197000</v>
      </c>
    </row>
    <row r="5" customFormat="false" ht="13.8" hidden="false" customHeight="false" outlineLevel="0" collapsed="false">
      <c r="O5" s="0" t="n">
        <f aca="false">SUM(M5:N5)</f>
        <v>0</v>
      </c>
    </row>
    <row r="6" customFormat="false" ht="13.8" hidden="false" customHeight="false" outlineLevel="0" collapsed="false">
      <c r="A6" s="0" t="s">
        <v>41</v>
      </c>
      <c r="B6" s="0" t="s">
        <v>42</v>
      </c>
      <c r="C6" s="0" t="s">
        <v>43</v>
      </c>
      <c r="D6" s="0" t="s">
        <v>44</v>
      </c>
      <c r="E6" s="0" t="n">
        <v>38</v>
      </c>
      <c r="F6" s="0" t="s">
        <v>22</v>
      </c>
      <c r="G6" s="0" t="n">
        <v>9600142707</v>
      </c>
      <c r="H6" s="0" t="s">
        <v>45</v>
      </c>
      <c r="I6" s="0" t="s">
        <v>46</v>
      </c>
      <c r="J6" s="0" t="s">
        <v>47</v>
      </c>
      <c r="K6" s="0" t="s">
        <v>26</v>
      </c>
      <c r="L6" s="0" t="s">
        <v>26</v>
      </c>
      <c r="M6" s="0" t="n">
        <v>21000</v>
      </c>
      <c r="O6" s="0" t="n">
        <f aca="false">SUM(M6:N6)</f>
        <v>21000</v>
      </c>
      <c r="P6" s="0" t="n">
        <v>0</v>
      </c>
      <c r="S6" s="0" t="s">
        <v>48</v>
      </c>
    </row>
    <row r="7" customFormat="false" ht="13.8" hidden="false" customHeight="false" outlineLevel="0" collapsed="false">
      <c r="A7" s="0" t="s">
        <v>49</v>
      </c>
      <c r="B7" s="0" t="s">
        <v>50</v>
      </c>
      <c r="C7" s="0" t="s">
        <v>29</v>
      </c>
      <c r="D7" s="0" t="s">
        <v>51</v>
      </c>
      <c r="E7" s="0" t="n">
        <v>56</v>
      </c>
      <c r="F7" s="0" t="s">
        <v>52</v>
      </c>
      <c r="G7" s="0" t="n">
        <v>9841208151</v>
      </c>
      <c r="H7" s="0" t="s">
        <v>53</v>
      </c>
      <c r="I7" s="0" t="s">
        <v>54</v>
      </c>
      <c r="J7" s="0" t="s">
        <v>55</v>
      </c>
      <c r="K7" s="0" t="s">
        <v>26</v>
      </c>
      <c r="L7" s="0" t="s">
        <v>26</v>
      </c>
      <c r="M7" s="0" t="n">
        <v>22663962</v>
      </c>
      <c r="N7" s="0" t="n">
        <v>65969629</v>
      </c>
      <c r="O7" s="0" t="n">
        <f aca="false">SUM(M7:N7)</f>
        <v>88633591</v>
      </c>
      <c r="P7" s="0" t="n">
        <v>500000</v>
      </c>
      <c r="Q7" s="0" t="s">
        <v>56</v>
      </c>
      <c r="R7" s="0" t="s">
        <v>57</v>
      </c>
      <c r="S7" s="0" t="s">
        <v>58</v>
      </c>
    </row>
    <row r="8" customFormat="false" ht="13.8" hidden="false" customHeight="false" outlineLevel="0" collapsed="false">
      <c r="A8" s="0" t="s">
        <v>59</v>
      </c>
      <c r="B8" s="0" t="s">
        <v>60</v>
      </c>
      <c r="C8" s="0" t="s">
        <v>61</v>
      </c>
      <c r="D8" s="0" t="s">
        <v>62</v>
      </c>
      <c r="E8" s="0" t="n">
        <v>31</v>
      </c>
      <c r="F8" s="0" t="s">
        <v>22</v>
      </c>
      <c r="G8" s="0" t="n">
        <v>9840387494</v>
      </c>
      <c r="H8" s="0" t="s">
        <v>63</v>
      </c>
      <c r="I8" s="0" t="s">
        <v>64</v>
      </c>
      <c r="J8" s="0" t="s">
        <v>32</v>
      </c>
      <c r="K8" s="0" t="s">
        <v>26</v>
      </c>
      <c r="L8" s="0" t="s">
        <v>26</v>
      </c>
      <c r="M8" s="0" t="n">
        <v>8834877</v>
      </c>
      <c r="N8" s="0" t="n">
        <v>24061710</v>
      </c>
      <c r="O8" s="0" t="n">
        <f aca="false">SUM(M8:N8)</f>
        <v>32896587</v>
      </c>
      <c r="P8" s="0" t="n">
        <v>9621000</v>
      </c>
      <c r="Q8" s="0" t="s">
        <v>65</v>
      </c>
      <c r="R8" s="0" t="s">
        <v>66</v>
      </c>
      <c r="S8" s="0" t="s">
        <v>67</v>
      </c>
    </row>
    <row r="9" customFormat="false" ht="28.35" hidden="false" customHeight="false" outlineLevel="0" collapsed="false">
      <c r="A9" s="0" t="s">
        <v>68</v>
      </c>
      <c r="B9" s="0" t="s">
        <v>69</v>
      </c>
      <c r="C9" s="1" t="s">
        <v>70</v>
      </c>
      <c r="D9" s="1" t="s">
        <v>71</v>
      </c>
      <c r="E9" s="0" t="n">
        <v>53</v>
      </c>
      <c r="F9" s="0" t="s">
        <v>22</v>
      </c>
      <c r="G9" s="0" t="n">
        <v>9087153688</v>
      </c>
      <c r="H9" s="0" t="s">
        <v>45</v>
      </c>
      <c r="I9" s="0" t="s">
        <v>72</v>
      </c>
      <c r="M9" s="0" t="n">
        <v>1000</v>
      </c>
      <c r="O9" s="0" t="n">
        <f aca="false">SUM(M9:N9)</f>
        <v>1000</v>
      </c>
      <c r="S9" s="0" t="s">
        <v>73</v>
      </c>
    </row>
    <row r="10" customFormat="false" ht="13.8" hidden="false" customHeight="false" outlineLevel="0" collapsed="false">
      <c r="A10" s="0" t="s">
        <v>74</v>
      </c>
      <c r="B10" s="0" t="s">
        <v>75</v>
      </c>
      <c r="C10" s="0" t="s">
        <v>76</v>
      </c>
      <c r="D10" s="0" t="s">
        <v>77</v>
      </c>
      <c r="E10" s="0" t="n">
        <v>57</v>
      </c>
      <c r="F10" s="0" t="s">
        <v>22</v>
      </c>
      <c r="G10" s="0" t="n">
        <v>9962159009</v>
      </c>
      <c r="H10" s="0" t="s">
        <v>45</v>
      </c>
      <c r="I10" s="0" t="s">
        <v>78</v>
      </c>
      <c r="J10" s="0" t="s">
        <v>79</v>
      </c>
      <c r="K10" s="0" t="n">
        <v>1</v>
      </c>
      <c r="M10" s="0" t="n">
        <v>912500</v>
      </c>
      <c r="N10" s="0" t="n">
        <v>20000000</v>
      </c>
      <c r="O10" s="0" t="n">
        <f aca="false">SUM(M10:N10)</f>
        <v>20912500</v>
      </c>
      <c r="S10" s="0" t="s">
        <v>80</v>
      </c>
    </row>
    <row r="11" customFormat="false" ht="14.9" hidden="false" customHeight="false" outlineLevel="0" collapsed="false">
      <c r="A11" s="0" t="s">
        <v>81</v>
      </c>
      <c r="B11" s="1" t="s">
        <v>82</v>
      </c>
      <c r="C11" s="0" t="s">
        <v>83</v>
      </c>
      <c r="D11" s="0" t="s">
        <v>84</v>
      </c>
      <c r="E11" s="0" t="n">
        <v>42</v>
      </c>
      <c r="F11" s="0" t="s">
        <v>22</v>
      </c>
      <c r="G11" s="0" t="n">
        <v>9841104734</v>
      </c>
      <c r="H11" s="0" t="s">
        <v>45</v>
      </c>
      <c r="I11" s="0" t="s">
        <v>78</v>
      </c>
      <c r="J11" s="2" t="s">
        <v>85</v>
      </c>
      <c r="M11" s="0" t="n">
        <v>480924</v>
      </c>
      <c r="N11" s="0" t="n">
        <v>230000</v>
      </c>
      <c r="O11" s="0" t="n">
        <f aca="false">SUM(M11:N11)</f>
        <v>710924</v>
      </c>
      <c r="P11" s="0" t="n">
        <v>230000</v>
      </c>
      <c r="S11" s="0" t="s">
        <v>86</v>
      </c>
    </row>
    <row r="12" customFormat="false" ht="14.9" hidden="false" customHeight="false" outlineLevel="0" collapsed="false">
      <c r="A12" s="0" t="s">
        <v>87</v>
      </c>
      <c r="B12" s="0" t="s">
        <v>88</v>
      </c>
      <c r="C12" s="1" t="s">
        <v>89</v>
      </c>
      <c r="D12" s="1" t="s">
        <v>90</v>
      </c>
      <c r="E12" s="0" t="n">
        <v>29</v>
      </c>
      <c r="F12" s="0" t="s">
        <v>22</v>
      </c>
      <c r="G12" s="0" t="n">
        <v>8015766695</v>
      </c>
      <c r="H12" s="0" t="s">
        <v>91</v>
      </c>
      <c r="I12" s="0" t="s">
        <v>92</v>
      </c>
      <c r="J12" s="0" t="s">
        <v>93</v>
      </c>
      <c r="K12" s="0" t="s">
        <v>26</v>
      </c>
      <c r="L12" s="0" t="s">
        <v>26</v>
      </c>
      <c r="M12" s="0" t="n">
        <v>240000</v>
      </c>
      <c r="O12" s="0" t="n">
        <f aca="false">SUM(M12:N12)</f>
        <v>240000</v>
      </c>
      <c r="P12" s="0" t="n">
        <v>14000</v>
      </c>
      <c r="S12" s="0" t="s">
        <v>94</v>
      </c>
    </row>
    <row r="13" customFormat="false" ht="13.8" hidden="false" customHeight="false" outlineLevel="0" collapsed="false">
      <c r="A13" s="0" t="s">
        <v>95</v>
      </c>
      <c r="B13" s="0" t="s">
        <v>96</v>
      </c>
      <c r="C13" s="0" t="s">
        <v>97</v>
      </c>
      <c r="D13" s="0" t="s">
        <v>98</v>
      </c>
      <c r="E13" s="0" t="n">
        <v>69</v>
      </c>
      <c r="F13" s="0" t="s">
        <v>22</v>
      </c>
      <c r="G13" s="0" t="n">
        <v>9042555531</v>
      </c>
      <c r="H13" s="0" t="s">
        <v>99</v>
      </c>
      <c r="I13" s="0" t="s">
        <v>100</v>
      </c>
      <c r="J13" s="0" t="s">
        <v>101</v>
      </c>
      <c r="K13" s="0" t="s">
        <v>26</v>
      </c>
      <c r="L13" s="0" t="s">
        <v>26</v>
      </c>
      <c r="M13" s="0" t="n">
        <v>354900000</v>
      </c>
      <c r="N13" s="0" t="n">
        <v>12800000</v>
      </c>
      <c r="O13" s="0" t="n">
        <f aca="false">SUM(M13:N13)</f>
        <v>367700000</v>
      </c>
      <c r="S13" s="0" t="s">
        <v>102</v>
      </c>
    </row>
    <row r="14" customFormat="false" ht="13.8" hidden="false" customHeight="false" outlineLevel="0" collapsed="false">
      <c r="A14" s="0" t="s">
        <v>103</v>
      </c>
      <c r="B14" s="0" t="s">
        <v>104</v>
      </c>
      <c r="C14" s="0" t="s">
        <v>37</v>
      </c>
      <c r="D14" s="0" t="s">
        <v>105</v>
      </c>
      <c r="E14" s="0" t="n">
        <v>40</v>
      </c>
      <c r="F14" s="0" t="s">
        <v>22</v>
      </c>
      <c r="G14" s="0" t="n">
        <v>9003279233</v>
      </c>
      <c r="H14" s="0" t="s">
        <v>106</v>
      </c>
      <c r="I14" s="0" t="s">
        <v>107</v>
      </c>
      <c r="J14" s="0" t="s">
        <v>108</v>
      </c>
      <c r="K14" s="0" t="s">
        <v>26</v>
      </c>
      <c r="L14" s="0" t="s">
        <v>26</v>
      </c>
      <c r="M14" s="0" t="n">
        <v>15891359</v>
      </c>
      <c r="N14" s="0" t="n">
        <v>5128000</v>
      </c>
      <c r="O14" s="0" t="n">
        <f aca="false">SUM(M14:N14)</f>
        <v>21019359</v>
      </c>
      <c r="P14" s="0" t="n">
        <v>689310</v>
      </c>
      <c r="S14" s="0" t="s">
        <v>109</v>
      </c>
    </row>
    <row r="15" customFormat="false" ht="13.8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s">
        <v>113</v>
      </c>
      <c r="E15" s="0" t="n">
        <v>37</v>
      </c>
      <c r="F15" s="0" t="s">
        <v>22</v>
      </c>
      <c r="G15" s="0" t="n">
        <v>8754950555</v>
      </c>
      <c r="H15" s="0" t="s">
        <v>114</v>
      </c>
      <c r="I15" s="0" t="s">
        <v>78</v>
      </c>
      <c r="J15" s="0" t="s">
        <v>115</v>
      </c>
      <c r="K15" s="0" t="n">
        <v>2</v>
      </c>
      <c r="L15" s="0" t="s">
        <v>26</v>
      </c>
      <c r="M15" s="0" t="n">
        <v>1595871</v>
      </c>
      <c r="O15" s="0" t="n">
        <f aca="false">SUM(M15:N15)</f>
        <v>1595871</v>
      </c>
      <c r="P15" s="0" t="n">
        <v>189353</v>
      </c>
      <c r="S15" s="0" t="s">
        <v>116</v>
      </c>
    </row>
    <row r="16" customFormat="false" ht="14.9" hidden="false" customHeight="false" outlineLevel="0" collapsed="false">
      <c r="A16" s="0" t="s">
        <v>117</v>
      </c>
      <c r="B16" s="1" t="s">
        <v>118</v>
      </c>
      <c r="C16" s="0" t="s">
        <v>119</v>
      </c>
      <c r="D16" s="0" t="s">
        <v>120</v>
      </c>
      <c r="E16" s="0" t="n">
        <v>64</v>
      </c>
      <c r="F16" s="0" t="s">
        <v>22</v>
      </c>
      <c r="G16" s="0" t="n">
        <v>6381467669</v>
      </c>
      <c r="H16" s="0" t="s">
        <v>45</v>
      </c>
      <c r="I16" s="0" t="s">
        <v>78</v>
      </c>
      <c r="J16" s="0" t="s">
        <v>121</v>
      </c>
      <c r="K16" s="0" t="s">
        <v>26</v>
      </c>
      <c r="L16" s="0" t="s">
        <v>26</v>
      </c>
      <c r="M16" s="0" t="n">
        <v>25000</v>
      </c>
      <c r="O16" s="0" t="n">
        <f aca="false">SUM(M16:N16)</f>
        <v>25000</v>
      </c>
      <c r="S16" s="0" t="s">
        <v>122</v>
      </c>
    </row>
    <row r="17" customFormat="false" ht="13.8" hidden="false" customHeight="false" outlineLevel="0" collapsed="false">
      <c r="A17" s="0" t="s">
        <v>123</v>
      </c>
      <c r="B17" s="0" t="s">
        <v>124</v>
      </c>
      <c r="C17" s="0" t="s">
        <v>125</v>
      </c>
      <c r="D17" s="0" t="s">
        <v>126</v>
      </c>
      <c r="E17" s="0" t="n">
        <v>26</v>
      </c>
      <c r="F17" s="0" t="s">
        <v>52</v>
      </c>
      <c r="G17" s="0" t="s">
        <v>127</v>
      </c>
      <c r="H17" s="0" t="s">
        <v>45</v>
      </c>
      <c r="I17" s="0" t="s">
        <v>128</v>
      </c>
      <c r="J17" s="0" t="s">
        <v>129</v>
      </c>
      <c r="K17" s="0" t="s">
        <v>26</v>
      </c>
      <c r="L17" s="0" t="s">
        <v>26</v>
      </c>
      <c r="M17" s="0" t="n">
        <v>3466760</v>
      </c>
      <c r="O17" s="0" t="n">
        <f aca="false">SUM(M17:N17)</f>
        <v>3466760</v>
      </c>
      <c r="S17" s="0" t="s">
        <v>130</v>
      </c>
    </row>
    <row r="18" customFormat="false" ht="13.8" hidden="false" customHeight="false" outlineLevel="0" collapsed="false">
      <c r="A18" s="0" t="s">
        <v>131</v>
      </c>
      <c r="B18" s="0" t="s">
        <v>132</v>
      </c>
      <c r="D18" s="0" t="s">
        <v>133</v>
      </c>
      <c r="E18" s="0" t="n">
        <v>38</v>
      </c>
      <c r="F18" s="0" t="s">
        <v>22</v>
      </c>
      <c r="I18" s="0" t="s">
        <v>78</v>
      </c>
      <c r="J18" s="0" t="s">
        <v>134</v>
      </c>
      <c r="K18" s="0" t="s">
        <v>26</v>
      </c>
      <c r="L18" s="0" t="s">
        <v>26</v>
      </c>
      <c r="M18" s="0" t="n">
        <v>3000000</v>
      </c>
      <c r="O18" s="0" t="n">
        <v>3000000</v>
      </c>
    </row>
    <row r="19" customFormat="false" ht="13.8" hidden="false" customHeight="false" outlineLevel="0" collapsed="false">
      <c r="A19" s="0" t="s">
        <v>135</v>
      </c>
      <c r="B19" s="0" t="s">
        <v>136</v>
      </c>
      <c r="C19" s="0" t="s">
        <v>137</v>
      </c>
      <c r="D19" s="0" t="s">
        <v>138</v>
      </c>
      <c r="E19" s="0" t="n">
        <v>47</v>
      </c>
      <c r="F19" s="0" t="s">
        <v>22</v>
      </c>
      <c r="G19" s="0" t="n">
        <v>9841121135</v>
      </c>
      <c r="H19" s="0" t="s">
        <v>45</v>
      </c>
      <c r="I19" s="0" t="s">
        <v>139</v>
      </c>
      <c r="J19" s="0" t="s">
        <v>140</v>
      </c>
      <c r="K19" s="0" t="s">
        <v>26</v>
      </c>
      <c r="L19" s="0" t="s">
        <v>26</v>
      </c>
      <c r="M19" s="0" t="n">
        <v>5152903</v>
      </c>
      <c r="N19" s="0" t="n">
        <v>1200000</v>
      </c>
      <c r="O19" s="0" t="n">
        <f aca="false">SUM(M19:N19)</f>
        <v>6352903</v>
      </c>
      <c r="S19" s="0" t="s">
        <v>141</v>
      </c>
    </row>
    <row r="20" customFormat="false" ht="13.8" hidden="false" customHeight="false" outlineLevel="0" collapsed="false">
      <c r="A20" s="0" t="s">
        <v>142</v>
      </c>
      <c r="B20" s="0" t="s">
        <v>143</v>
      </c>
      <c r="C20" s="0" t="s">
        <v>137</v>
      </c>
      <c r="D20" s="0" t="s">
        <v>144</v>
      </c>
      <c r="E20" s="0" t="n">
        <v>45</v>
      </c>
      <c r="F20" s="0" t="s">
        <v>22</v>
      </c>
      <c r="G20" s="0" t="n">
        <v>9566200457</v>
      </c>
      <c r="H20" s="0" t="s">
        <v>45</v>
      </c>
      <c r="I20" s="0" t="s">
        <v>145</v>
      </c>
      <c r="J20" s="0" t="s">
        <v>146</v>
      </c>
      <c r="K20" s="0" t="s">
        <v>26</v>
      </c>
      <c r="L20" s="0" t="s">
        <v>26</v>
      </c>
      <c r="M20" s="0" t="n">
        <v>951362</v>
      </c>
      <c r="O20" s="0" t="n">
        <f aca="false">SUM(M20:N20)</f>
        <v>951362</v>
      </c>
      <c r="S20" s="0" t="s">
        <v>147</v>
      </c>
    </row>
    <row r="21" customFormat="false" ht="13.8" hidden="false" customHeight="false" outlineLevel="0" collapsed="false">
      <c r="A21" s="0" t="s">
        <v>148</v>
      </c>
      <c r="B21" s="0" t="s">
        <v>149</v>
      </c>
      <c r="C21" s="0" t="s">
        <v>137</v>
      </c>
      <c r="D21" s="0" t="s">
        <v>150</v>
      </c>
      <c r="E21" s="0" t="n">
        <v>49</v>
      </c>
      <c r="F21" s="0" t="s">
        <v>22</v>
      </c>
      <c r="G21" s="0" t="n">
        <v>9500132669</v>
      </c>
      <c r="H21" s="0" t="s">
        <v>45</v>
      </c>
      <c r="I21" s="0" t="s">
        <v>151</v>
      </c>
      <c r="J21" s="0" t="s">
        <v>140</v>
      </c>
      <c r="K21" s="0" t="s">
        <v>26</v>
      </c>
      <c r="L21" s="0" t="s">
        <v>26</v>
      </c>
      <c r="M21" s="0" t="n">
        <f aca="false">133250+216000</f>
        <v>349250</v>
      </c>
      <c r="O21" s="0" t="n">
        <f aca="false">SUM(M21:N21)</f>
        <v>349250</v>
      </c>
      <c r="S21" s="0" t="s">
        <v>152</v>
      </c>
    </row>
    <row r="22" customFormat="false" ht="13.8" hidden="false" customHeight="false" outlineLevel="0" collapsed="false">
      <c r="A22" s="0" t="s">
        <v>153</v>
      </c>
      <c r="B22" s="0" t="s">
        <v>154</v>
      </c>
      <c r="C22" s="0" t="s">
        <v>137</v>
      </c>
      <c r="D22" s="0" t="s">
        <v>155</v>
      </c>
      <c r="E22" s="0" t="n">
        <v>51</v>
      </c>
      <c r="F22" s="0" t="s">
        <v>22</v>
      </c>
      <c r="G22" s="0" t="n">
        <v>8838409728</v>
      </c>
      <c r="H22" s="0" t="s">
        <v>45</v>
      </c>
      <c r="I22" s="0" t="s">
        <v>151</v>
      </c>
      <c r="J22" s="0" t="s">
        <v>140</v>
      </c>
      <c r="K22" s="0" t="s">
        <v>26</v>
      </c>
      <c r="L22" s="0" t="s">
        <v>26</v>
      </c>
      <c r="M22" s="0" t="n">
        <f aca="false">1217950+1567782</f>
        <v>2785732</v>
      </c>
      <c r="N22" s="0" t="n">
        <v>3000000</v>
      </c>
      <c r="O22" s="0" t="n">
        <f aca="false">SUM(M22:N22)</f>
        <v>5785732</v>
      </c>
      <c r="S22" s="0" t="s">
        <v>156</v>
      </c>
    </row>
    <row r="23" customFormat="false" ht="13.8" hidden="false" customHeight="false" outlineLevel="0" collapsed="false">
      <c r="A23" s="0" t="s">
        <v>157</v>
      </c>
      <c r="B23" s="0" t="s">
        <v>158</v>
      </c>
      <c r="C23" s="0" t="s">
        <v>137</v>
      </c>
      <c r="E23" s="0" t="n">
        <v>46</v>
      </c>
      <c r="F23" s="0" t="s">
        <v>22</v>
      </c>
      <c r="G23" s="0" t="n">
        <v>9444268078</v>
      </c>
      <c r="H23" s="0" t="s">
        <v>45</v>
      </c>
      <c r="I23" s="0" t="s">
        <v>159</v>
      </c>
      <c r="J23" s="0" t="s">
        <v>146</v>
      </c>
      <c r="K23" s="0" t="s">
        <v>26</v>
      </c>
      <c r="L23" s="0" t="s">
        <v>26</v>
      </c>
      <c r="M23" s="0" t="n">
        <v>249500</v>
      </c>
      <c r="O23" s="0" t="n">
        <f aca="false">SUM(M23:N23)</f>
        <v>249500</v>
      </c>
      <c r="S23" s="0" t="s">
        <v>160</v>
      </c>
    </row>
    <row r="24" customFormat="false" ht="13.8" hidden="false" customHeight="false" outlineLevel="0" collapsed="false">
      <c r="A24" s="0" t="s">
        <v>161</v>
      </c>
      <c r="B24" s="0" t="s">
        <v>162</v>
      </c>
      <c r="C24" s="0" t="s">
        <v>137</v>
      </c>
      <c r="E24" s="0" t="n">
        <v>43</v>
      </c>
      <c r="F24" s="0" t="s">
        <v>22</v>
      </c>
      <c r="G24" s="0" t="n">
        <v>9840988300</v>
      </c>
      <c r="H24" s="0" t="s">
        <v>163</v>
      </c>
      <c r="I24" s="0" t="s">
        <v>164</v>
      </c>
      <c r="J24" s="0" t="s">
        <v>146</v>
      </c>
      <c r="K24" s="0" t="s">
        <v>26</v>
      </c>
      <c r="L24" s="0" t="s">
        <v>26</v>
      </c>
      <c r="M24" s="0" t="n">
        <v>380407</v>
      </c>
      <c r="O24" s="0" t="n">
        <f aca="false">SUM(M24:N24)</f>
        <v>380407</v>
      </c>
      <c r="S24" s="0" t="s">
        <v>165</v>
      </c>
    </row>
    <row r="25" customFormat="false" ht="13.8" hidden="false" customHeight="false" outlineLevel="0" collapsed="false">
      <c r="A25" s="0" t="s">
        <v>166</v>
      </c>
      <c r="B25" s="0" t="s">
        <v>167</v>
      </c>
      <c r="C25" s="0" t="s">
        <v>137</v>
      </c>
      <c r="E25" s="0" t="n">
        <v>33</v>
      </c>
      <c r="F25" s="0" t="s">
        <v>22</v>
      </c>
      <c r="G25" s="0" t="n">
        <v>9500364778</v>
      </c>
      <c r="H25" s="0" t="s">
        <v>45</v>
      </c>
      <c r="I25" s="0" t="s">
        <v>151</v>
      </c>
      <c r="J25" s="0" t="s">
        <v>140</v>
      </c>
      <c r="K25" s="0" t="s">
        <v>26</v>
      </c>
      <c r="L25" s="0" t="s">
        <v>26</v>
      </c>
      <c r="M25" s="0" t="n">
        <v>320300</v>
      </c>
      <c r="O25" s="0" t="n">
        <f aca="false">SUM(M25:N25)</f>
        <v>320300</v>
      </c>
      <c r="S25" s="0" t="s">
        <v>168</v>
      </c>
    </row>
    <row r="26" customFormat="false" ht="13.8" hidden="false" customHeight="false" outlineLevel="0" collapsed="false">
      <c r="A26" s="0" t="s">
        <v>169</v>
      </c>
      <c r="B26" s="0" t="s">
        <v>170</v>
      </c>
      <c r="C26" s="0" t="s">
        <v>137</v>
      </c>
      <c r="E26" s="0" t="n">
        <v>33</v>
      </c>
      <c r="F26" s="0" t="s">
        <v>22</v>
      </c>
      <c r="G26" s="0" t="n">
        <v>9566120500</v>
      </c>
      <c r="H26" s="0" t="s">
        <v>45</v>
      </c>
      <c r="I26" s="0" t="s">
        <v>159</v>
      </c>
      <c r="J26" s="0" t="s">
        <v>85</v>
      </c>
      <c r="K26" s="0" t="s">
        <v>26</v>
      </c>
      <c r="L26" s="0" t="s">
        <v>26</v>
      </c>
      <c r="M26" s="0" t="n">
        <v>249000</v>
      </c>
      <c r="O26" s="0" t="n">
        <f aca="false">SUM(M26:N26)</f>
        <v>249000</v>
      </c>
      <c r="S26" s="0" t="s">
        <v>171</v>
      </c>
    </row>
    <row r="27" customFormat="false" ht="13.8" hidden="false" customHeight="false" outlineLevel="0" collapsed="false">
      <c r="A27" s="0" t="s">
        <v>172</v>
      </c>
      <c r="B27" s="0" t="s">
        <v>173</v>
      </c>
      <c r="C27" s="0" t="s">
        <v>137</v>
      </c>
      <c r="E27" s="0" t="n">
        <v>35</v>
      </c>
      <c r="F27" s="0" t="s">
        <v>22</v>
      </c>
      <c r="G27" s="0" t="n">
        <v>9790985682</v>
      </c>
      <c r="H27" s="0" t="s">
        <v>174</v>
      </c>
      <c r="I27" s="0" t="s">
        <v>175</v>
      </c>
      <c r="J27" s="0" t="s">
        <v>146</v>
      </c>
      <c r="K27" s="0" t="s">
        <v>26</v>
      </c>
      <c r="L27" s="0" t="s">
        <v>26</v>
      </c>
      <c r="M27" s="0" t="n">
        <v>72183</v>
      </c>
      <c r="O27" s="0" t="n">
        <f aca="false">SUM(M27:N27)</f>
        <v>72183</v>
      </c>
      <c r="P27" s="0" t="n">
        <v>146222</v>
      </c>
      <c r="S27" s="0" t="s">
        <v>176</v>
      </c>
    </row>
    <row r="28" customFormat="false" ht="13.8" hidden="false" customHeight="false" outlineLevel="0" collapsed="false">
      <c r="A28" s="0" t="s">
        <v>177</v>
      </c>
      <c r="B28" s="0" t="s">
        <v>178</v>
      </c>
      <c r="C28" s="0" t="s">
        <v>137</v>
      </c>
      <c r="E28" s="0" t="n">
        <v>28</v>
      </c>
      <c r="F28" s="0" t="s">
        <v>22</v>
      </c>
      <c r="G28" s="0" t="n">
        <v>7299005577</v>
      </c>
      <c r="H28" s="0" t="s">
        <v>45</v>
      </c>
      <c r="I28" s="0" t="s">
        <v>175</v>
      </c>
      <c r="J28" s="0" t="s">
        <v>179</v>
      </c>
      <c r="K28" s="0" t="s">
        <v>26</v>
      </c>
      <c r="L28" s="0" t="s">
        <v>26</v>
      </c>
      <c r="M28" s="0" t="n">
        <v>803753</v>
      </c>
      <c r="O28" s="0" t="n">
        <f aca="false">SUM(M28:N28)</f>
        <v>803753</v>
      </c>
      <c r="P28" s="0" t="n">
        <v>470000</v>
      </c>
      <c r="S28" s="0" t="s">
        <v>180</v>
      </c>
    </row>
    <row r="29" customFormat="false" ht="14.9" hidden="false" customHeight="false" outlineLevel="0" collapsed="false">
      <c r="A29" s="0" t="s">
        <v>181</v>
      </c>
      <c r="B29" s="0" t="s">
        <v>182</v>
      </c>
      <c r="C29" s="0" t="s">
        <v>137</v>
      </c>
      <c r="E29" s="0" t="n">
        <v>50</v>
      </c>
      <c r="F29" s="0" t="s">
        <v>22</v>
      </c>
      <c r="G29" s="0" t="n">
        <v>9952081177</v>
      </c>
      <c r="H29" s="0" t="s">
        <v>45</v>
      </c>
      <c r="I29" s="0" t="s">
        <v>183</v>
      </c>
      <c r="J29" s="0" t="s">
        <v>184</v>
      </c>
      <c r="K29" s="0" t="s">
        <v>26</v>
      </c>
      <c r="L29" s="0" t="s">
        <v>26</v>
      </c>
      <c r="M29" s="0" t="n">
        <v>81000</v>
      </c>
      <c r="O29" s="0" t="n">
        <f aca="false">SUM(M29:N29)</f>
        <v>81000</v>
      </c>
      <c r="S29" s="0" t="s">
        <v>185</v>
      </c>
    </row>
    <row r="30" customFormat="false" ht="13.8" hidden="false" customHeight="false" outlineLevel="0" collapsed="false">
      <c r="A30" s="0" t="s">
        <v>186</v>
      </c>
      <c r="B30" s="0" t="s">
        <v>187</v>
      </c>
      <c r="C30" s="0" t="s">
        <v>137</v>
      </c>
      <c r="E30" s="0" t="n">
        <v>49</v>
      </c>
      <c r="F30" s="0" t="s">
        <v>22</v>
      </c>
      <c r="G30" s="0" t="n">
        <v>9444367626</v>
      </c>
      <c r="H30" s="0" t="s">
        <v>188</v>
      </c>
      <c r="I30" s="0" t="s">
        <v>189</v>
      </c>
      <c r="J30" s="0" t="s">
        <v>140</v>
      </c>
      <c r="K30" s="0" t="s">
        <v>26</v>
      </c>
      <c r="L30" s="0" t="s">
        <v>26</v>
      </c>
      <c r="M30" s="0" t="n">
        <v>1217865</v>
      </c>
      <c r="N30" s="0" t="n">
        <v>7000000</v>
      </c>
      <c r="O30" s="0" t="n">
        <f aca="false">SUM(M30:N30)</f>
        <v>8217865</v>
      </c>
      <c r="P30" s="0" t="n">
        <v>200100</v>
      </c>
      <c r="S30" s="0" t="s">
        <v>190</v>
      </c>
    </row>
    <row r="31" customFormat="false" ht="13.8" hidden="false" customHeight="false" outlineLevel="0" collapsed="false">
      <c r="A31" s="0" t="s">
        <v>191</v>
      </c>
      <c r="B31" s="0" t="s">
        <v>192</v>
      </c>
      <c r="C31" s="0" t="s">
        <v>137</v>
      </c>
      <c r="E31" s="0" t="n">
        <v>55</v>
      </c>
      <c r="F31" s="0" t="s">
        <v>22</v>
      </c>
      <c r="G31" s="0" t="n">
        <v>9444079535</v>
      </c>
      <c r="H31" s="0" t="s">
        <v>193</v>
      </c>
      <c r="I31" s="0" t="s">
        <v>194</v>
      </c>
      <c r="J31" s="0" t="s">
        <v>146</v>
      </c>
      <c r="K31" s="0" t="s">
        <v>26</v>
      </c>
      <c r="L31" s="0" t="s">
        <v>26</v>
      </c>
      <c r="M31" s="0" t="n">
        <f aca="false">17177018+17600266</f>
        <v>34777284</v>
      </c>
      <c r="N31" s="0" t="n">
        <v>2341023000</v>
      </c>
      <c r="O31" s="0" t="n">
        <f aca="false">SUM(M31:N31)</f>
        <v>2375800284</v>
      </c>
      <c r="P31" s="0" t="n">
        <v>18087123</v>
      </c>
      <c r="Q31" s="0" t="s">
        <v>195</v>
      </c>
      <c r="R31" s="0" t="s">
        <v>196</v>
      </c>
      <c r="S31" s="0" t="s">
        <v>197</v>
      </c>
    </row>
    <row r="32" customFormat="false" ht="13.8" hidden="false" customHeight="false" outlineLevel="0" collapsed="false">
      <c r="A32" s="0" t="s">
        <v>198</v>
      </c>
      <c r="B32" s="0" t="s">
        <v>199</v>
      </c>
      <c r="C32" s="0" t="s">
        <v>137</v>
      </c>
      <c r="E32" s="0" t="n">
        <v>51</v>
      </c>
      <c r="F32" s="0" t="s">
        <v>22</v>
      </c>
      <c r="G32" s="0" t="n">
        <v>9962604447</v>
      </c>
      <c r="H32" s="0" t="s">
        <v>45</v>
      </c>
      <c r="I32" s="0" t="s">
        <v>78</v>
      </c>
      <c r="J32" s="0" t="s">
        <v>200</v>
      </c>
      <c r="K32" s="0" t="s">
        <v>26</v>
      </c>
      <c r="L32" s="0" t="s">
        <v>26</v>
      </c>
      <c r="M32" s="0" t="n">
        <v>3848</v>
      </c>
      <c r="N32" s="0" t="n">
        <v>500000</v>
      </c>
      <c r="O32" s="0" t="n">
        <f aca="false">SUM(M32:N32)</f>
        <v>503848</v>
      </c>
      <c r="S32" s="0" t="s">
        <v>201</v>
      </c>
    </row>
    <row r="33" customFormat="false" ht="13.8" hidden="false" customHeight="false" outlineLevel="0" collapsed="false">
      <c r="A33" s="0" t="s">
        <v>202</v>
      </c>
      <c r="B33" s="0" t="s">
        <v>203</v>
      </c>
      <c r="C33" s="0" t="s">
        <v>137</v>
      </c>
      <c r="E33" s="0" t="n">
        <v>48</v>
      </c>
      <c r="F33" s="0" t="s">
        <v>22</v>
      </c>
      <c r="G33" s="0" t="n">
        <v>9043555597</v>
      </c>
      <c r="H33" s="0" t="s">
        <v>45</v>
      </c>
      <c r="I33" s="0" t="s">
        <v>151</v>
      </c>
      <c r="J33" s="0" t="s">
        <v>140</v>
      </c>
      <c r="K33" s="0" t="s">
        <v>26</v>
      </c>
      <c r="L33" s="0" t="s">
        <v>26</v>
      </c>
      <c r="M33" s="0" t="n">
        <f aca="false">155543+577250</f>
        <v>732793</v>
      </c>
      <c r="N33" s="0" t="n">
        <v>600000</v>
      </c>
      <c r="O33" s="0" t="n">
        <f aca="false">SUM(M33:N33)</f>
        <v>1332793</v>
      </c>
      <c r="S33" s="0" t="s">
        <v>204</v>
      </c>
    </row>
    <row r="34" customFormat="false" ht="14.9" hidden="false" customHeight="false" outlineLevel="0" collapsed="false">
      <c r="A34" s="0" t="s">
        <v>205</v>
      </c>
      <c r="B34" s="1" t="s">
        <v>206</v>
      </c>
      <c r="C34" s="0" t="s">
        <v>137</v>
      </c>
      <c r="E34" s="0" t="n">
        <v>40</v>
      </c>
      <c r="F34" s="0" t="s">
        <v>22</v>
      </c>
      <c r="G34" s="0" t="n">
        <v>9962074750</v>
      </c>
      <c r="H34" s="0" t="s">
        <v>207</v>
      </c>
      <c r="I34" s="0" t="s">
        <v>208</v>
      </c>
      <c r="J34" s="0" t="s">
        <v>140</v>
      </c>
      <c r="K34" s="0" t="s">
        <v>26</v>
      </c>
      <c r="L34" s="0" t="s">
        <v>26</v>
      </c>
      <c r="M34" s="0" t="n">
        <f aca="false">1275956+4884623</f>
        <v>6160579</v>
      </c>
      <c r="N34" s="0" t="n">
        <v>9300000</v>
      </c>
      <c r="O34" s="0" t="n">
        <f aca="false">SUM(M34:N34)</f>
        <v>15460579</v>
      </c>
      <c r="P34" s="0" t="n">
        <v>9500000</v>
      </c>
      <c r="S34" s="0" t="s">
        <v>209</v>
      </c>
    </row>
    <row r="35" customFormat="false" ht="14.9" hidden="false" customHeight="false" outlineLevel="0" collapsed="false">
      <c r="A35" s="0" t="s">
        <v>210</v>
      </c>
      <c r="B35" s="0" t="s">
        <v>211</v>
      </c>
      <c r="C35" s="0" t="s">
        <v>137</v>
      </c>
      <c r="E35" s="0" t="n">
        <v>64</v>
      </c>
      <c r="F35" s="0" t="s">
        <v>22</v>
      </c>
      <c r="G35" s="0" t="n">
        <v>9444456693</v>
      </c>
      <c r="H35" s="0" t="s">
        <v>212</v>
      </c>
      <c r="I35" s="0" t="s">
        <v>213</v>
      </c>
      <c r="J35" s="0" t="s">
        <v>146</v>
      </c>
      <c r="K35" s="0" t="s">
        <v>26</v>
      </c>
      <c r="L35" s="0" t="s">
        <v>26</v>
      </c>
      <c r="M35" s="0" t="n">
        <f aca="false">4086500+6145000</f>
        <v>10231500</v>
      </c>
      <c r="N35" s="0" t="n">
        <v>5500000</v>
      </c>
      <c r="O35" s="0" t="n">
        <f aca="false">SUM(M35:N35)</f>
        <v>15731500</v>
      </c>
      <c r="S35" s="0" t="s">
        <v>214</v>
      </c>
    </row>
    <row r="36" customFormat="false" ht="13.8" hidden="false" customHeight="false" outlineLevel="0" collapsed="false">
      <c r="A36" s="0" t="s">
        <v>215</v>
      </c>
      <c r="B36" s="0" t="s">
        <v>216</v>
      </c>
      <c r="C36" s="0" t="s">
        <v>137</v>
      </c>
      <c r="E36" s="0" t="n">
        <v>28</v>
      </c>
      <c r="F36" s="0" t="s">
        <v>22</v>
      </c>
      <c r="G36" s="0" t="n">
        <v>9003142238</v>
      </c>
      <c r="H36" s="0" t="s">
        <v>45</v>
      </c>
      <c r="I36" s="0" t="s">
        <v>217</v>
      </c>
      <c r="J36" s="0" t="s">
        <v>85</v>
      </c>
      <c r="K36" s="0" t="s">
        <v>26</v>
      </c>
      <c r="L36" s="0" t="s">
        <v>26</v>
      </c>
      <c r="M36" s="0" t="n">
        <f aca="false">112529+1500</f>
        <v>114029</v>
      </c>
      <c r="O36" s="0" t="n">
        <f aca="false">SUM(M36:N36)</f>
        <v>114029</v>
      </c>
      <c r="S36" s="0" t="s">
        <v>218</v>
      </c>
    </row>
    <row r="37" customFormat="false" ht="13.8" hidden="false" customHeight="false" outlineLevel="0" collapsed="false">
      <c r="A37" s="0" t="s">
        <v>219</v>
      </c>
      <c r="B37" s="0" t="s">
        <v>220</v>
      </c>
      <c r="C37" s="0" t="s">
        <v>137</v>
      </c>
      <c r="E37" s="0" t="n">
        <v>56</v>
      </c>
      <c r="F37" s="0" t="s">
        <v>22</v>
      </c>
      <c r="G37" s="0" t="n">
        <v>951004506</v>
      </c>
      <c r="H37" s="0" t="s">
        <v>45</v>
      </c>
      <c r="I37" s="0" t="s">
        <v>221</v>
      </c>
      <c r="J37" s="0" t="s">
        <v>222</v>
      </c>
      <c r="K37" s="0" t="s">
        <v>26</v>
      </c>
      <c r="L37" s="0" t="s">
        <v>26</v>
      </c>
      <c r="M37" s="0" t="n">
        <f aca="false">34342+51000</f>
        <v>85342</v>
      </c>
      <c r="O37" s="0" t="n">
        <f aca="false">SUM(M37:N37)</f>
        <v>85342</v>
      </c>
      <c r="S37" s="0" t="s">
        <v>223</v>
      </c>
    </row>
    <row r="38" customFormat="false" ht="13.8" hidden="false" customHeight="false" outlineLevel="0" collapsed="false">
      <c r="A38" s="0" t="s">
        <v>224</v>
      </c>
      <c r="B38" s="0" t="s">
        <v>225</v>
      </c>
      <c r="C38" s="0" t="s">
        <v>137</v>
      </c>
      <c r="E38" s="0" t="n">
        <v>32</v>
      </c>
      <c r="F38" s="0" t="s">
        <v>22</v>
      </c>
      <c r="G38" s="0" t="n">
        <v>9840721233</v>
      </c>
      <c r="H38" s="0" t="s">
        <v>45</v>
      </c>
      <c r="I38" s="0" t="s">
        <v>164</v>
      </c>
      <c r="J38" s="0" t="s">
        <v>146</v>
      </c>
      <c r="K38" s="0" t="s">
        <v>26</v>
      </c>
      <c r="L38" s="0" t="s">
        <v>26</v>
      </c>
      <c r="O38" s="0" t="n">
        <f aca="false">SUM(M38:N38)</f>
        <v>0</v>
      </c>
      <c r="S38" s="0" t="s">
        <v>226</v>
      </c>
    </row>
    <row r="39" customFormat="false" ht="13.8" hidden="false" customHeight="false" outlineLevel="0" collapsed="false">
      <c r="A39" s="0" t="s">
        <v>227</v>
      </c>
      <c r="B39" s="0" t="s">
        <v>228</v>
      </c>
      <c r="C39" s="0" t="s">
        <v>137</v>
      </c>
      <c r="E39" s="0" t="n">
        <v>53</v>
      </c>
      <c r="F39" s="0" t="s">
        <v>229</v>
      </c>
      <c r="G39" s="0" t="n">
        <v>7550177326</v>
      </c>
      <c r="H39" s="0" t="s">
        <v>45</v>
      </c>
      <c r="I39" s="0" t="s">
        <v>78</v>
      </c>
      <c r="J39" s="0" t="s">
        <v>230</v>
      </c>
      <c r="K39" s="0" t="s">
        <v>26</v>
      </c>
      <c r="L39" s="0" t="s">
        <v>26</v>
      </c>
      <c r="O39" s="0" t="n">
        <f aca="false">SUM(M39:N39)</f>
        <v>0</v>
      </c>
      <c r="S39" s="0" t="s">
        <v>231</v>
      </c>
    </row>
    <row r="40" customFormat="false" ht="13.8" hidden="false" customHeight="false" outlineLevel="0" collapsed="false">
      <c r="A40" s="0" t="s">
        <v>232</v>
      </c>
      <c r="B40" s="0" t="s">
        <v>233</v>
      </c>
      <c r="C40" s="0" t="s">
        <v>137</v>
      </c>
      <c r="E40" s="0" t="n">
        <v>28</v>
      </c>
      <c r="F40" s="0" t="s">
        <v>22</v>
      </c>
      <c r="G40" s="0" t="n">
        <v>9499911941</v>
      </c>
      <c r="H40" s="0" t="s">
        <v>45</v>
      </c>
      <c r="I40" s="0" t="s">
        <v>151</v>
      </c>
      <c r="J40" s="0" t="s">
        <v>140</v>
      </c>
      <c r="K40" s="0" t="s">
        <v>26</v>
      </c>
      <c r="L40" s="0" t="s">
        <v>26</v>
      </c>
      <c r="M40" s="0" t="n">
        <v>30200</v>
      </c>
      <c r="O40" s="0" t="n">
        <f aca="false">SUM(M40:N40)</f>
        <v>30200</v>
      </c>
      <c r="S40" s="0" t="s">
        <v>234</v>
      </c>
    </row>
    <row r="41" customFormat="false" ht="13.8" hidden="false" customHeight="false" outlineLevel="0" collapsed="false">
      <c r="A41" s="0" t="s">
        <v>235</v>
      </c>
      <c r="B41" s="0" t="s">
        <v>236</v>
      </c>
      <c r="C41" s="0" t="s">
        <v>137</v>
      </c>
      <c r="E41" s="0" t="n">
        <v>36</v>
      </c>
      <c r="F41" s="0" t="s">
        <v>52</v>
      </c>
      <c r="G41" s="0" t="n">
        <v>9629344319</v>
      </c>
      <c r="H41" s="0" t="s">
        <v>45</v>
      </c>
      <c r="I41" s="0" t="s">
        <v>237</v>
      </c>
      <c r="J41" s="0" t="s">
        <v>146</v>
      </c>
      <c r="K41" s="0" t="s">
        <v>26</v>
      </c>
      <c r="L41" s="0" t="s">
        <v>26</v>
      </c>
      <c r="M41" s="0" t="n">
        <f aca="false">807795+2157100</f>
        <v>2964895</v>
      </c>
      <c r="N41" s="0" t="n">
        <v>9200000</v>
      </c>
      <c r="O41" s="0" t="n">
        <f aca="false">SUM(M41:N41)</f>
        <v>12164895</v>
      </c>
      <c r="P41" s="0" t="n">
        <f aca="false">6031516+604148+797084</f>
        <v>7432748</v>
      </c>
      <c r="S41" s="0" t="s">
        <v>238</v>
      </c>
    </row>
    <row r="42" customFormat="false" ht="13.8" hidden="false" customHeight="false" outlineLevel="0" collapsed="false">
      <c r="A42" s="0" t="s">
        <v>239</v>
      </c>
      <c r="B42" s="0" t="s">
        <v>240</v>
      </c>
      <c r="C42" s="0" t="s">
        <v>137</v>
      </c>
      <c r="E42" s="0" t="n">
        <v>29</v>
      </c>
      <c r="F42" s="0" t="s">
        <v>52</v>
      </c>
      <c r="G42" s="0" t="n">
        <v>8838797900</v>
      </c>
      <c r="H42" s="0" t="s">
        <v>45</v>
      </c>
      <c r="I42" s="0" t="s">
        <v>159</v>
      </c>
      <c r="J42" s="0" t="s">
        <v>241</v>
      </c>
      <c r="K42" s="0" t="s">
        <v>26</v>
      </c>
      <c r="L42" s="0" t="s">
        <v>26</v>
      </c>
      <c r="M42" s="0" t="n">
        <v>2023</v>
      </c>
      <c r="O42" s="0" t="n">
        <f aca="false">SUM(M42:N42)</f>
        <v>2023</v>
      </c>
      <c r="S42" s="0" t="s">
        <v>242</v>
      </c>
    </row>
    <row r="43" customFormat="false" ht="13.8" hidden="false" customHeight="false" outlineLevel="0" collapsed="false">
      <c r="A43" s="0" t="s">
        <v>243</v>
      </c>
      <c r="B43" s="0" t="s">
        <v>244</v>
      </c>
      <c r="C43" s="0" t="s">
        <v>137</v>
      </c>
      <c r="E43" s="0" t="n">
        <v>36</v>
      </c>
      <c r="F43" s="0" t="s">
        <v>52</v>
      </c>
      <c r="G43" s="0" t="n">
        <v>7358236631</v>
      </c>
      <c r="H43" s="0" t="s">
        <v>245</v>
      </c>
      <c r="I43" s="0" t="s">
        <v>246</v>
      </c>
      <c r="J43" s="0" t="s">
        <v>26</v>
      </c>
      <c r="K43" s="0" t="n">
        <v>1</v>
      </c>
      <c r="L43" s="0" t="s">
        <v>26</v>
      </c>
      <c r="M43" s="0" t="n">
        <v>370000</v>
      </c>
      <c r="O43" s="0" t="n">
        <f aca="false">SUM(M43:N43)</f>
        <v>370000</v>
      </c>
      <c r="S43" s="0" t="s">
        <v>247</v>
      </c>
    </row>
    <row r="44" customFormat="false" ht="13.8" hidden="false" customHeight="false" outlineLevel="0" collapsed="false">
      <c r="A44" s="0" t="s">
        <v>248</v>
      </c>
      <c r="B44" s="0" t="s">
        <v>249</v>
      </c>
      <c r="C44" s="0" t="s">
        <v>137</v>
      </c>
      <c r="E44" s="0" t="n">
        <v>43</v>
      </c>
      <c r="F44" s="0" t="s">
        <v>22</v>
      </c>
      <c r="G44" s="0" t="n">
        <v>9710653799</v>
      </c>
      <c r="H44" s="0" t="s">
        <v>45</v>
      </c>
      <c r="I44" s="0" t="s">
        <v>72</v>
      </c>
      <c r="J44" s="0" t="s">
        <v>25</v>
      </c>
      <c r="K44" s="0" t="s">
        <v>26</v>
      </c>
      <c r="L44" s="0" t="s">
        <v>26</v>
      </c>
      <c r="M44" s="0" t="n">
        <f aca="false">218046+2207650</f>
        <v>2425696</v>
      </c>
      <c r="N44" s="0" t="n">
        <v>12500000</v>
      </c>
      <c r="O44" s="0" t="n">
        <f aca="false">SUM(M44:N44)</f>
        <v>14925696</v>
      </c>
      <c r="P44" s="0" t="n">
        <v>2049100</v>
      </c>
      <c r="S44" s="0" t="s">
        <v>250</v>
      </c>
    </row>
    <row r="45" customFormat="false" ht="13.8" hidden="false" customHeight="false" outlineLevel="0" collapsed="false">
      <c r="A45" s="0" t="s">
        <v>251</v>
      </c>
      <c r="B45" s="0" t="s">
        <v>252</v>
      </c>
      <c r="C45" s="0" t="s">
        <v>137</v>
      </c>
      <c r="E45" s="0" t="n">
        <v>44</v>
      </c>
      <c r="F45" s="0" t="s">
        <v>22</v>
      </c>
      <c r="G45" s="0" t="n">
        <v>9884489999</v>
      </c>
      <c r="H45" s="0" t="s">
        <v>253</v>
      </c>
      <c r="I45" s="0" t="s">
        <v>254</v>
      </c>
      <c r="J45" s="0" t="s">
        <v>146</v>
      </c>
      <c r="K45" s="0" t="s">
        <v>26</v>
      </c>
      <c r="L45" s="0" t="s">
        <v>26</v>
      </c>
      <c r="M45" s="0" t="n">
        <f aca="false">2181500+37000</f>
        <v>2218500</v>
      </c>
      <c r="N45" s="0" t="n">
        <v>24000000</v>
      </c>
      <c r="O45" s="0" t="n">
        <f aca="false">SUM(M45:N45)</f>
        <v>26218500</v>
      </c>
      <c r="P45" s="0" t="n">
        <v>31400000</v>
      </c>
      <c r="S45" s="0" t="s">
        <v>255</v>
      </c>
    </row>
    <row r="48" customFormat="false" ht="13.8" hidden="false" customHeight="false" outlineLevel="0" collapsed="false">
      <c r="A48" s="0" t="s">
        <v>19</v>
      </c>
      <c r="B48" s="0" t="s">
        <v>20</v>
      </c>
      <c r="C48" s="0" t="s">
        <v>21</v>
      </c>
    </row>
    <row r="49" customFormat="false" ht="13.8" hidden="false" customHeight="false" outlineLevel="0" collapsed="false">
      <c r="A49" s="0" t="s">
        <v>27</v>
      </c>
      <c r="B49" s="0" t="s">
        <v>256</v>
      </c>
      <c r="C49" s="0" t="s">
        <v>29</v>
      </c>
    </row>
    <row r="50" customFormat="false" ht="14.9" hidden="false" customHeight="false" outlineLevel="0" collapsed="false">
      <c r="A50" s="0" t="s">
        <v>35</v>
      </c>
      <c r="B50" s="1" t="s">
        <v>257</v>
      </c>
      <c r="C50" s="0" t="s">
        <v>43</v>
      </c>
    </row>
    <row r="51" customFormat="false" ht="14.9" hidden="false" customHeight="false" outlineLevel="0" collapsed="false">
      <c r="A51" s="0" t="s">
        <v>258</v>
      </c>
      <c r="B51" s="1" t="s">
        <v>259</v>
      </c>
      <c r="C51" s="0" t="s">
        <v>119</v>
      </c>
    </row>
    <row r="52" customFormat="false" ht="14.9" hidden="false" customHeight="false" outlineLevel="0" collapsed="false">
      <c r="A52" s="0" t="s">
        <v>260</v>
      </c>
      <c r="B52" s="1" t="s">
        <v>261</v>
      </c>
      <c r="C52" s="0" t="s">
        <v>89</v>
      </c>
    </row>
    <row r="53" customFormat="false" ht="14.9" hidden="false" customHeight="false" outlineLevel="0" collapsed="false">
      <c r="A53" s="0" t="s">
        <v>262</v>
      </c>
      <c r="B53" s="1" t="s">
        <v>263</v>
      </c>
      <c r="C53" s="0" t="s">
        <v>125</v>
      </c>
    </row>
    <row r="54" customFormat="false" ht="13.8" hidden="false" customHeight="false" outlineLevel="0" collapsed="false">
      <c r="A54" s="0" t="s">
        <v>264</v>
      </c>
      <c r="B54" s="0" t="s">
        <v>265</v>
      </c>
      <c r="C54" s="0" t="s">
        <v>70</v>
      </c>
    </row>
    <row r="55" customFormat="false" ht="13.8" hidden="false" customHeight="false" outlineLevel="0" collapsed="false">
      <c r="A55" s="0" t="s">
        <v>266</v>
      </c>
      <c r="B55" s="0" t="s">
        <v>267</v>
      </c>
      <c r="C55" s="0" t="s">
        <v>83</v>
      </c>
    </row>
    <row r="56" customFormat="false" ht="13.8" hidden="false" customHeight="false" outlineLevel="0" collapsed="false">
      <c r="A56" s="0" t="s">
        <v>268</v>
      </c>
      <c r="B56" s="0" t="s">
        <v>269</v>
      </c>
      <c r="C56" s="0" t="s">
        <v>270</v>
      </c>
    </row>
    <row r="57" customFormat="false" ht="13.8" hidden="false" customHeight="false" outlineLevel="0" collapsed="false">
      <c r="A57" s="0" t="s">
        <v>271</v>
      </c>
      <c r="B57" s="0" t="s">
        <v>272</v>
      </c>
      <c r="C57" s="0" t="s">
        <v>37</v>
      </c>
    </row>
    <row r="58" customFormat="false" ht="13.8" hidden="false" customHeight="false" outlineLevel="0" collapsed="false">
      <c r="A58" s="0" t="s">
        <v>273</v>
      </c>
      <c r="B58" s="0" t="s">
        <v>274</v>
      </c>
      <c r="C58" s="0" t="s">
        <v>137</v>
      </c>
    </row>
    <row r="59" customFormat="false" ht="13.8" hidden="false" customHeight="false" outlineLevel="0" collapsed="false">
      <c r="A59" s="0" t="s">
        <v>275</v>
      </c>
      <c r="B59" s="0" t="s">
        <v>276</v>
      </c>
      <c r="C59" s="0" t="s">
        <v>137</v>
      </c>
    </row>
    <row r="60" customFormat="false" ht="13.8" hidden="false" customHeight="false" outlineLevel="0" collapsed="false">
      <c r="A60" s="0" t="s">
        <v>277</v>
      </c>
      <c r="B60" s="0" t="s">
        <v>278</v>
      </c>
      <c r="C60" s="0" t="s">
        <v>137</v>
      </c>
    </row>
    <row r="61" customFormat="false" ht="13.8" hidden="false" customHeight="false" outlineLevel="0" collapsed="false">
      <c r="A61" s="0" t="s">
        <v>279</v>
      </c>
      <c r="B61" s="0" t="s">
        <v>280</v>
      </c>
      <c r="C61" s="0" t="s">
        <v>137</v>
      </c>
    </row>
    <row r="62" customFormat="false" ht="13.8" hidden="false" customHeight="false" outlineLevel="0" collapsed="false">
      <c r="A62" s="0" t="s">
        <v>281</v>
      </c>
      <c r="B62" s="0" t="s">
        <v>282</v>
      </c>
      <c r="C62" s="0" t="s">
        <v>137</v>
      </c>
    </row>
    <row r="63" customFormat="false" ht="13.8" hidden="false" customHeight="false" outlineLevel="0" collapsed="false">
      <c r="A63" s="0" t="s">
        <v>283</v>
      </c>
      <c r="B63" s="0" t="s">
        <v>284</v>
      </c>
      <c r="C63" s="0" t="s">
        <v>137</v>
      </c>
    </row>
    <row r="64" customFormat="false" ht="13.8" hidden="false" customHeight="false" outlineLevel="0" collapsed="false">
      <c r="A64" s="0" t="s">
        <v>285</v>
      </c>
      <c r="B64" s="0" t="s">
        <v>286</v>
      </c>
      <c r="C64" s="0" t="s">
        <v>137</v>
      </c>
    </row>
    <row r="65" customFormat="false" ht="13.8" hidden="false" customHeight="false" outlineLevel="0" collapsed="false">
      <c r="A65" s="0" t="s">
        <v>287</v>
      </c>
      <c r="B65" s="0" t="s">
        <v>288</v>
      </c>
      <c r="C65" s="0" t="s">
        <v>137</v>
      </c>
    </row>
    <row r="66" customFormat="false" ht="13.8" hidden="false" customHeight="false" outlineLevel="0" collapsed="false">
      <c r="A66" s="0" t="s">
        <v>289</v>
      </c>
      <c r="B66" s="0" t="s">
        <v>290</v>
      </c>
      <c r="C66" s="0" t="s">
        <v>137</v>
      </c>
    </row>
    <row r="67" customFormat="false" ht="13.8" hidden="false" customHeight="false" outlineLevel="0" collapsed="false">
      <c r="A67" s="0" t="s">
        <v>291</v>
      </c>
      <c r="B67" s="0" t="s">
        <v>292</v>
      </c>
      <c r="C67" s="0" t="s">
        <v>137</v>
      </c>
    </row>
    <row r="68" customFormat="false" ht="13.8" hidden="false" customHeight="false" outlineLevel="0" collapsed="false">
      <c r="A68" s="0" t="s">
        <v>293</v>
      </c>
      <c r="B68" s="0" t="s">
        <v>294</v>
      </c>
      <c r="C68" s="0" t="s">
        <v>137</v>
      </c>
    </row>
    <row r="69" customFormat="false" ht="13.8" hidden="false" customHeight="false" outlineLevel="0" collapsed="false">
      <c r="A69" s="0" t="s">
        <v>295</v>
      </c>
      <c r="B69" s="0" t="s">
        <v>296</v>
      </c>
      <c r="C69" s="0" t="s">
        <v>137</v>
      </c>
    </row>
    <row r="70" customFormat="false" ht="13.8" hidden="false" customHeight="false" outlineLevel="0" collapsed="false">
      <c r="A70" s="0" t="s">
        <v>297</v>
      </c>
      <c r="B70" s="0" t="s">
        <v>298</v>
      </c>
      <c r="C70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2019-04-07T07:13:20Z</dcterms:created>
  <dc:creator>Hari</dc:creator>
  <dc:description/>
  <dc:language>en-IN</dc:language>
  <cp:lastModifiedBy/>
  <dcterms:modified xsi:type="dcterms:W3CDTF">2019-04-12T17:56:21Z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